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O-PLE" r:id="rId3" sheetId="1"/>
    <sheet name="CFF - PLE" r:id="rId4" sheetId="2"/>
  </sheets>
</workbook>
</file>

<file path=xl/sharedStrings.xml><?xml version="1.0" encoding="utf-8"?>
<sst xmlns="http://schemas.openxmlformats.org/spreadsheetml/2006/main" count="3356" uniqueCount="569">
  <si>
    <t>Nivel</t>
  </si>
  <si>
    <t>N° Macrosserviço / Serviço</t>
  </si>
  <si>
    <t>Fonte</t>
  </si>
  <si>
    <t>Código</t>
  </si>
  <si>
    <t>Descrição Macrosserviço / Serviço</t>
  </si>
  <si>
    <t>Qtd. (valor calculado)</t>
  </si>
  <si>
    <t>Und.</t>
  </si>
  <si>
    <t>Custo Unitário Referência</t>
  </si>
  <si>
    <t>Custo Unitário</t>
  </si>
  <si>
    <t>BDI</t>
  </si>
  <si>
    <t>Preço Unitário (valor calculado)</t>
  </si>
  <si>
    <t>Preço Total (valor calculado)</t>
  </si>
  <si>
    <t>Observação</t>
  </si>
  <si>
    <t>N° Evento</t>
  </si>
  <si>
    <t>Evento</t>
  </si>
  <si>
    <t>N° Frente de Obra</t>
  </si>
  <si>
    <t>Frente de Obra</t>
  </si>
  <si>
    <t>Qtd.</t>
  </si>
  <si>
    <t>Valor</t>
  </si>
  <si>
    <t>Macrosserviço</t>
  </si>
  <si>
    <t>1</t>
  </si>
  <si>
    <t/>
  </si>
  <si>
    <t>SERVIÇOS PRELIMINARES</t>
  </si>
  <si>
    <t>Serviço</t>
  </si>
  <si>
    <t>1.1</t>
  </si>
  <si>
    <t>SINAPI</t>
  </si>
  <si>
    <t>103689</t>
  </si>
  <si>
    <t>FORNECIMENTO E INSTALAÇÃO DE PLACA DE OBRA COM CHAPA GALVANIZADA E ESTRUTURA DE MADEIRA. AF_03/2022_PS</t>
  </si>
  <si>
    <t>M2</t>
  </si>
  <si>
    <t>CASA 01 A 05</t>
  </si>
  <si>
    <t>1.2</t>
  </si>
  <si>
    <t>99059</t>
  </si>
  <si>
    <t>LOCAÇÃO CONVENCIONAL DE OBRA, UTILIZANDO GABARITO DE TÁBUAS CORRIDAS PONTALETADAS A CADA 2,00M - 2 UTILIZAÇÕES. AF_03/2024</t>
  </si>
  <si>
    <t>M</t>
  </si>
  <si>
    <t>2</t>
  </si>
  <si>
    <t>CASA 02 A 10</t>
  </si>
  <si>
    <t>3</t>
  </si>
  <si>
    <t>CASA 11 A 15</t>
  </si>
  <si>
    <t>4</t>
  </si>
  <si>
    <t>CASA 16 A 20</t>
  </si>
  <si>
    <t>FUNDAÇÕES</t>
  </si>
  <si>
    <t>2.1</t>
  </si>
  <si>
    <t>96521</t>
  </si>
  <si>
    <t>ESCAVAÇÃO MECANIZADA PARA BLOCO DE COROAMENTO OU SAPATA COM RETROESCAVADEIRA (INCLUINDO ESCAVAÇÃO PARA COLOCAÇÃO DE FÔRMAS). AF_01/2024</t>
  </si>
  <si>
    <t>M3</t>
  </si>
  <si>
    <t>2.2</t>
  </si>
  <si>
    <t>101616</t>
  </si>
  <si>
    <t>PREPARO DE FUNDO DE VALA COM LARGURA MENOR QUE 1,5 M (ACERTO DO SOLO NATURAL). AF_08/2020</t>
  </si>
  <si>
    <t>2.3</t>
  </si>
  <si>
    <t>96619</t>
  </si>
  <si>
    <t>LASTRO DE CONCRETO MAGRO, APLICADO EM BLOCOS DE COROAMENTO OU SAPATAS, ESPESSURA DE 5 CM. AF_01/2024</t>
  </si>
  <si>
    <t>2.4</t>
  </si>
  <si>
    <t>96541</t>
  </si>
  <si>
    <t>FABRICAÇÃO, MONTAGEM E DESMONTAGEM DE FÔRMA PARA SAPATA, EM CHAPA DE MADEIRA COMPENSADA RESINADA, E=17 MM, 4 UTILIZAÇÕES. AF_01/2024</t>
  </si>
  <si>
    <t>2.5</t>
  </si>
  <si>
    <t>104919</t>
  </si>
  <si>
    <t>ARMAÇÃO DE SAPATA ISOLADA, VIGA BALDRAME E SAPATA CORRIDA UTILIZANDO AÇO CA-50 DE 10 MM - MONTAGEM. AF_01/2024</t>
  </si>
  <si>
    <t>KG</t>
  </si>
  <si>
    <t>2.6</t>
  </si>
  <si>
    <t>104917</t>
  </si>
  <si>
    <t>ARMAÇÃO DE SAPATA ISOLADA, VIGA BALDRAME E SAPATA CORRIDA UTILIZANDO AÇO CA-50 DE 6,3 MM - MONTAGEM. AF_01/2024</t>
  </si>
  <si>
    <t>2.7</t>
  </si>
  <si>
    <t>104916</t>
  </si>
  <si>
    <t>ARMAÇÃO DE SAPATA ISOLADA, VIGA BALDRAME E SAPATA CORRIDA UTILIZANDO AÇO CA-60 DE 5 MM - MONTAGEM. AF_01/2024</t>
  </si>
  <si>
    <t>2.8</t>
  </si>
  <si>
    <t>Composição</t>
  </si>
  <si>
    <t>96556_ADP01</t>
  </si>
  <si>
    <t>CONCRETAGEM DE SAPATA, FCK 20 MPA, COM USO DE JERICA - LANÇAMENTO, ADENSAMENTO E ACABAMENTO.</t>
  </si>
  <si>
    <t>2.9</t>
  </si>
  <si>
    <t>104737</t>
  </si>
  <si>
    <t>REATERRO MANUAL DE VALAS, COM PLACA VIBRATÓRIA. AF_08/2023</t>
  </si>
  <si>
    <t>2.10</t>
  </si>
  <si>
    <t>96527</t>
  </si>
  <si>
    <t>ESCAVAÇÃO MANUAL PARA VIGA BALDRAME OU SAPATA CORRIDA (INCLUINDO ESCAVAÇÃO PARA COLOCAÇÃO DE FÔRMAS). AF_01/2024</t>
  </si>
  <si>
    <t>2.11</t>
  </si>
  <si>
    <t>2.12</t>
  </si>
  <si>
    <t>96536</t>
  </si>
  <si>
    <t>FABRICAÇÃO, MONTAGEM E DESMONTAGEM DE FÔRMA PARA VIGA BALDRAME, EM MADEIRA SERRADA, E=25 MM, 4 UTILIZAÇÕES. AF_01/2024</t>
  </si>
  <si>
    <t>2.13</t>
  </si>
  <si>
    <t>104918</t>
  </si>
  <si>
    <t>ARMAÇÃO DE SAPATA ISOLADA, VIGA BALDRAME E SAPATA CORRIDA UTILIZANDO AÇO CA-50 DE 8 MM - MONTAGEM. AF_01/2024</t>
  </si>
  <si>
    <t>2.14</t>
  </si>
  <si>
    <t>2.15</t>
  </si>
  <si>
    <t>2.16</t>
  </si>
  <si>
    <t>96555_ADP01</t>
  </si>
  <si>
    <t>CONCRETAGEM DE BLOCO DE COROAMENTO OU VIGA BALDRAME, FCK 20 MPA, COM USO DE JERICA - LANÇAMENTO, ADENSAMENTO E ACABAMENTO. AF_01/2024</t>
  </si>
  <si>
    <t>2.17</t>
  </si>
  <si>
    <t>2.18</t>
  </si>
  <si>
    <t>87878</t>
  </si>
  <si>
    <t>CHAPISCO APLICADO EM ALVENARIAS E ESTRUTURAS DE CONCRETO INTERNAS, COM COLHER DE PEDREIRO. ARGAMASSA TRAÇO 1:3 COM PREPARO MANUAL. AF_10/2022</t>
  </si>
  <si>
    <t>2.19</t>
  </si>
  <si>
    <t>98557</t>
  </si>
  <si>
    <t>IMPERMEABILIZAÇÃO DE SUPERFÍCIE COM EMULSÃO ASFÁLTICA, 2 DEMÃOS. AF_09/2023</t>
  </si>
  <si>
    <t>SUPRAESTRUTURA</t>
  </si>
  <si>
    <t>3.1</t>
  </si>
  <si>
    <t>92427</t>
  </si>
  <si>
    <t>MONTAGEM E DESMONTAGEM DE FÔRMA DE PILARES RETANGULARES E ESTRUTURAS SIMILARES, PÉ-DIREITO SIMPLES, EM CHAPA DE MADEIRA COMPENSADA RESINADA, 8 UTILIZAÇÕES. AF_09/2020</t>
  </si>
  <si>
    <t>3.2</t>
  </si>
  <si>
    <t>92463_ADP01</t>
  </si>
  <si>
    <t>MONTAGEM E DESMONTAGEM DE FÔRMA DE VIGA, SEM ESCORAMENTO, PÉ-DIREITO SIMPLES, EM CHAPA DE MADEIRA RESINADA, 8 UTILIZAÇÕES.</t>
  </si>
  <si>
    <t>3.3</t>
  </si>
  <si>
    <t>92463</t>
  </si>
  <si>
    <t>MONTAGEM E DESMONTAGEM DE FÔRMA DE VIGA, ESCORAMENTO COM GARFO DE MADEIRA, PÉ-DIREITO SIMPLES, EM CHAPA DE MADEIRA RESINADA, 8 UTILIZAÇÕES. AF_09/2020</t>
  </si>
  <si>
    <t>3.4</t>
  </si>
  <si>
    <t>92759</t>
  </si>
  <si>
    <t>ARMAÇÃO DE PILAR OU VIGA DE ESTRUTURA CONVENCIONAL DE CONCRETO ARMADO UTILIZANDO AÇO CA-60 DE 5,0 MM - MONTAGEM. AF_06/2022</t>
  </si>
  <si>
    <t>3.5</t>
  </si>
  <si>
    <t>92760</t>
  </si>
  <si>
    <t>ARMAÇÃO DE PILAR OU VIGA DE ESTRUTURA CONVENCIONAL DE CONCRETO ARMADO UTILIZANDO AÇO CA-50 DE 6,3 MM - MONTAGEM. AF_06/2022</t>
  </si>
  <si>
    <t>3.6</t>
  </si>
  <si>
    <t>92761</t>
  </si>
  <si>
    <t>ARMAÇÃO DE PILAR OU VIGA DE ESTRUTURA CONVENCIONAL DE CONCRETO ARMADO UTILIZANDO AÇO CA-50 DE 8,0 MM - MONTAGEM. AF_06/2022</t>
  </si>
  <si>
    <t>3.7</t>
  </si>
  <si>
    <t>92762</t>
  </si>
  <si>
    <t>ARMAÇÃO DE PILAR OU VIGA DE ESTRUTURA CONVENCIONAL DE CONCRETO ARMADO UTILIZANDO AÇO CA-50 DE 10,0 MM - MONTAGEM. AF_06/2022</t>
  </si>
  <si>
    <t>3.8</t>
  </si>
  <si>
    <t>101963</t>
  </si>
  <si>
    <t>LAJE PRÉ-MOLDADA UNIDIRECIONAL, BIAPOIADA, PARA PISO, ENCHIMENTO EM CERÂMICA, VIGOTA CONVENCIONAL, ALTURA TOTAL DA LAJE (ENCHIMENTO+CAPA) = (8+4). AF_11/2020</t>
  </si>
  <si>
    <t>3.9</t>
  </si>
  <si>
    <t>103669_ADP01</t>
  </si>
  <si>
    <t>CONCRETAGEM DE PILARES, FCK = 20 MPA,  COM USO DE BALDES - LANÇAMENTO, ADENSAMENTO E ACABAMENTO. AF_02/2022</t>
  </si>
  <si>
    <t>3.10</t>
  </si>
  <si>
    <t>103682_ADP01</t>
  </si>
  <si>
    <t>CONCRETAGEM DE VIGAS E LAJES, FCK=20 MPA, PARA QUALQUER TIPO DE LAJE COM BALDES EM EDIFICAÇÃO TÉRREA - LANÇAMENTO, ADENSAMENTO E ACABAMENTO. AF_02/2022</t>
  </si>
  <si>
    <t>PAREDES E PAINÉIS</t>
  </si>
  <si>
    <t>4.1</t>
  </si>
  <si>
    <t>103356</t>
  </si>
  <si>
    <t>ALVENARIA DE VEDAÇÃO DE BLOCOS CERÂMICOS FURADOS NA HORIZONTAL DE 9X19X29 CM (ESPESSURA 9 CM) E ARGAMASSA DE ASSENTAMENTO COM PREPARO EM BETONEIRA. AF_12/2021</t>
  </si>
  <si>
    <t>4.2</t>
  </si>
  <si>
    <t>105024</t>
  </si>
  <si>
    <t>VERGA MOLDADA IN LOCO EM CONCRETO, ESPESSURA DE *10* CM. AF_03/2024</t>
  </si>
  <si>
    <t>4.3</t>
  </si>
  <si>
    <t>105030</t>
  </si>
  <si>
    <t>CONTRAVERGA MOLDADA IN LOCO EM CONCRETO, ESPESSURA DE *10* CM. AF_03/2024</t>
  </si>
  <si>
    <t>4.4</t>
  </si>
  <si>
    <t>94570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</si>
  <si>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</si>
  <si>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>4.5</t>
  </si>
  <si>
    <t>94572</t>
  </si>
  <si>
    <t>JANELA DE ALUMÍNIO DE CORRER COM 3 FOLHAS (2 VENEZIANAS E 1 FOLHA PARA VIDRO,VIDRO INCLUSO), BATENTE/ REQUADRO 6 A 14 CM, SEM ACABAMENTO, FIXAÇÃO COM PARAFUSO, SEM GUARNIÇÃO/ ALIZAR, DIMENSÕES 100X120 CM, VEDAÇÃO COM SILICONE, EXCLUSIVE CONTRAMARCO - FORNECIMENTO E INSTALAÇÃO. AF_11/2024</t>
  </si>
  <si>
    <t>4.6</t>
  </si>
  <si>
    <t>94569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</si>
  <si>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</si>
  <si>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>4.7</t>
  </si>
  <si>
    <t>91316</t>
  </si>
  <si>
    <t>KIT DE PORTA DE MADEIRA PARA PINTURA, SEMI-OCA (PESADA OU SUPERPESADA), PADRÃO POPULAR, 80X210CM, ESPESSURA DE 3,5CM, ITENS INCLUSOS: DOBRADIÇAS, MONTAGEM E INSTALAÇÃO DO BATENTE, FECHADURA COM EXECUÇÃO DO FURO - FORNECIMENTO E INSTALAÇÃO. AF_12/2019</t>
  </si>
  <si>
    <t>UN</t>
  </si>
  <si>
    <t>4.8</t>
  </si>
  <si>
    <t>91314</t>
  </si>
  <si>
    <t>KIT DE PORTA DE MADEIRA PARA PINTURA, SEMI-OCA (LEVE OU MÉDIA), PADRÃO POPULAR, 80X210CM, ESPESSURA DE 3,5CM, ITENS INCLUSOS: DOBRADIÇAS, MONTAGEM E INSTALAÇÃO DO BATENTE, FECHADURA COM EXECUÇÃO DO FURO - FORNECIMENTO E INSTALAÇÃO. AF_12/2019</t>
  </si>
  <si>
    <t>5</t>
  </si>
  <si>
    <t>COBERTURAS E PROTEÇÕES</t>
  </si>
  <si>
    <t>5.1</t>
  </si>
  <si>
    <t>92541</t>
  </si>
  <si>
    <t>TRAMA DE MADEIRA COMPOSTA POR RIPAS, CAIBROS E TERÇAS PARA TELHADOS DE ATÉ 2 ÁGUAS PARA TELHA CERÂMICA CAPA-CANAL, INCLUSO TRANSPORTE VERTICAL. AF_07/2019</t>
  </si>
  <si>
    <t>5.2</t>
  </si>
  <si>
    <t>94447</t>
  </si>
  <si>
    <t>TELHAMENTO COM TELHA CERÂMICA CAPA-CANAL, TIPO PAULISTA, COM ATÉ 2 ÁGUAS, INCLUSO TRANSPORTE VERTICAL. AF_07/2019</t>
  </si>
  <si>
    <t>5.3</t>
  </si>
  <si>
    <t>102233</t>
  </si>
  <si>
    <t>PINTURA IMUNIZANTE PARA MADEIRA, 1 DEMÃO. AF_01/2021</t>
  </si>
  <si>
    <t>5.4</t>
  </si>
  <si>
    <t>94221</t>
  </si>
  <si>
    <t>CUMEEIRA PARA TELHA CERÂMICA EMBOÇADA COM ARGAMASSA TRAÇO 1:2:9 (CIMENTO, CAL E AREIA) PARA TELHADOS COM ATÉ 2 ÁGUAS, INCLUSO TRANSPORTE VERTICAL. AF_07/2019</t>
  </si>
  <si>
    <t>6</t>
  </si>
  <si>
    <t>REVESTIMENTOS</t>
  </si>
  <si>
    <t>6.1</t>
  </si>
  <si>
    <t>87879</t>
  </si>
  <si>
    <t>CHAPISCO APLICADO EM ALVENARIAS E ESTRUTURAS DE CONCRETO INTERNAS, COM COLHER DE PEDREIRO. ARGAMASSA TRAÇO 1:3 COM PREPARO EM BETONEIRA 400L. AF_10/2022</t>
  </si>
  <si>
    <t>6.2</t>
  </si>
  <si>
    <t>87882</t>
  </si>
  <si>
    <t>CHAPISCO APLICADO NO TETO OU EM ALVENARIA E ESTRUTURA, COM ROLO PARA TEXTURA ACRÍLICA. ARGAMASSA TRAÇO 1:4 E EMULSÃO POLIMÉRICA (ADESIVO) COM PREPARO EM BETONEIRA 400L. AF_10/2022</t>
  </si>
  <si>
    <t>6.3</t>
  </si>
  <si>
    <t>87545</t>
  </si>
  <si>
    <t>EMBOÇO, EM ARGAMASSA TRAÇO 1:2:8, PREPARO MECÂNICO, APLICADO MANUALMENTE EM PAREDES INTERNAS, PARA AMBIENTES COM ÁREA MENOR QUE 5M², E = 10MM, COM TALISCAS. AF_03/2024</t>
  </si>
  <si>
    <t>6.4</t>
  </si>
  <si>
    <t>87547</t>
  </si>
  <si>
    <t>MASSA ÚNICA, EM ARGAMASSA TRAÇO 1:2:8, PREPARO MECÂNICO, APLICADA MANUALMENTE EM PAREDES INTERNAS DE AMBIENTES COM ÁREA ENTRE 5M² E 10M², E = 10MM, COM TALISCAS. AF_03/2024</t>
  </si>
  <si>
    <t>6.5</t>
  </si>
  <si>
    <t>104958</t>
  </si>
  <si>
    <t>MASSA ÚNICA, EM ARGAMASSA TRAÇO 1:2:8 PREPARO MECÂNICO, APLICADA MANUALMENTE EM PAREDES INTERNAS DE AMBIENTES COM ÁREA MAIOR QUE 10M², E = 10MM, COM TALISCAS. AF_03/2024</t>
  </si>
  <si>
    <t>6.6</t>
  </si>
  <si>
    <t>90408</t>
  </si>
  <si>
    <t>MASSA ÚNICA, EM ARGAMASSA TRAÇO 1:2:8, PREPARO MECÂNICO, APLICADA MANUALMENTE EM TETO, E = 10MM, COM TALISCAS. AF_03/2024</t>
  </si>
  <si>
    <t>6.7</t>
  </si>
  <si>
    <t>87267</t>
  </si>
  <si>
    <t>REVESTIMENTO CERÂMICO PARA PAREDES INTERNAS COM PLACAS TIPO ESMALTADA DE DIMENSÕES 20X20 CM APLICADAS A MEIA ALTURA DAS PAREDES. AF_02/2023_PE</t>
  </si>
  <si>
    <t>6.8</t>
  </si>
  <si>
    <t>87265</t>
  </si>
  <si>
    <t>REVESTIMENTO CERÂMICO PARA PAREDES INTERNAS COM PLACAS TIPO ESMALTADA DE DIMENSÕES 20X20 CM APLICADAS NA ALTURA INTEIRA DAS PAREDES. AF_02/2023_PE</t>
  </si>
  <si>
    <t>6.9</t>
  </si>
  <si>
    <t>87905</t>
  </si>
  <si>
    <t>CHAPISCO APLICADO EM ALVENARIA (COM PRESENÇA DE VÃOS) E ESTRUTURAS DE CONCRETO DE FACHADA, COM COLHER DE PEDREIRO. ARGAMASSA TRAÇO 1:3 COM PREPARO EM BETONEIRA 400L. AF_10/2022</t>
  </si>
  <si>
    <t>6.10</t>
  </si>
  <si>
    <t>87894</t>
  </si>
  <si>
    <t>CHAPISCO APLICADO EM ALVENARIA (SEM PRESENÇA DE VÃOS) E ESTRUTURAS DE CONCRETO DE FACHADA, COM COLHER DE PEDREIRO. ARGAMASSA TRAÇO 1:3 COM PREPARO EM BETONEIRA 400L. AF_10/2022</t>
  </si>
  <si>
    <t>6.11</t>
  </si>
  <si>
    <t>87792</t>
  </si>
  <si>
    <t>EMBOÇO OU MASSA ÚNICA EM ARGAMASSA TRAÇO 1:2:8, PREPARO MECÂNICO COM BETONEIRA 400 L, APLICADA MANUALMENTE EM PANOS CEGOS DE FACHADA (SEM PRESENÇA DE VÃOS), ESPESSURA DE 25 MM. AF_08/2022</t>
  </si>
  <si>
    <t>6.12</t>
  </si>
  <si>
    <t>87775</t>
  </si>
  <si>
    <t>EMBOÇO OU MASSA ÚNICA EM ARGAMASSA TRAÇO 1:2:8, PREPARO MECÂNICO COM BETONEIRA 400 L, APLICADA MANUALMENTE EM PANOS DE FACHADA COM PRESENÇA DE VÃOS, ESPESSURA DE 25 MM. AF_08/2022</t>
  </si>
  <si>
    <t>6.13</t>
  </si>
  <si>
    <t>96111</t>
  </si>
  <si>
    <t>FORRO EM RÉGUAS DE PVC, FRISADO, PARA AMBIENTES RESIDENCIAIS, INCLUSIVE ESTRUTURA UNIDIRECIONAL DE FIXAÇÃO. AF_08/2023_PS</t>
  </si>
  <si>
    <t>6.14</t>
  </si>
  <si>
    <t>88485</t>
  </si>
  <si>
    <t>FUNDO SELADOR ACRÍLICO, APLICAÇÃO MANUAL EM PAREDE, UMA DEMÃO. AF_04/2023</t>
  </si>
  <si>
    <t>6.15</t>
  </si>
  <si>
    <t>88484</t>
  </si>
  <si>
    <t>FUNDO SELADOR ACRÍLICO, APLICAÇÃO MANUAL EM TETO, UMA DEMÃO. AF_04/2023</t>
  </si>
  <si>
    <t>6.16</t>
  </si>
  <si>
    <t>104641</t>
  </si>
  <si>
    <t>PINTURA LÁTEX ACRÍLICA ECONÔMICA, APLICAÇÃO MANUAL EM PAREDES, DUAS DEMÃOS. AF_04/2023</t>
  </si>
  <si>
    <t>6.17</t>
  </si>
  <si>
    <t>104639</t>
  </si>
  <si>
    <t>PINTURA LÁTEX ACRÍLICA ECONÔMICA, APLICAÇÃO MANUAL EM TETO, DUAS DEMÃOS. AF_04/2023</t>
  </si>
  <si>
    <t>6.18</t>
  </si>
  <si>
    <t>104642</t>
  </si>
  <si>
    <t>PINTURA LÁTEX ACRÍLICA STANDARD, APLICAÇÃO MANUAL EM PAREDES, DUAS DEMÃOS. AF_04/2023</t>
  </si>
  <si>
    <t>6.19</t>
  </si>
  <si>
    <t>88415</t>
  </si>
  <si>
    <t>APLICAÇÃO MANUAL DE FUNDO SELADOR ACRÍLICO EM PAREDES EXTERNAS DE CASAS. AF_03/2024</t>
  </si>
  <si>
    <t>6.20</t>
  </si>
  <si>
    <t>6.21</t>
  </si>
  <si>
    <t>102193</t>
  </si>
  <si>
    <t>LIXAMENTO DE MADEIRA PARA APLICAÇÃO DE FUNDO OU PINTURA. AF_01/2021</t>
  </si>
  <si>
    <t>6.22</t>
  </si>
  <si>
    <t>102198_ADP01</t>
  </si>
  <si>
    <t>PINTURA FUNDO NIVELADOR ACRÍLICO BRANCO EM MADEIRA. AF_01/2021</t>
  </si>
  <si>
    <t>6.23</t>
  </si>
  <si>
    <t>102219</t>
  </si>
  <si>
    <t>PINTURA TINTA DE ACABAMENTO (PIGMENTADA) ESMALTE SINTÉTICO ACETINADO EM MADEIRA, 2 DEMÃOS. AF_01/2021</t>
  </si>
  <si>
    <t>7</t>
  </si>
  <si>
    <t>PAVIMENTAÇÕES</t>
  </si>
  <si>
    <t>7.1</t>
  </si>
  <si>
    <t>97084</t>
  </si>
  <si>
    <t>COMPACTAÇÃO MECÂNICA DE SOLO PARA EXECUÇÃO DE RADIER, PISO DE CONCRETO OU LAJE SOBRE SOLO, COM COMPACTADOR DE SOLOS TIPO PLACA VIBRATÓRIA. AF_09/2021</t>
  </si>
  <si>
    <t>7.2</t>
  </si>
  <si>
    <t>100322</t>
  </si>
  <si>
    <t>LASTRO COM MATERIAL GRANULAR (PEDRA BRITADA N.3), APLICADO EM PISOS OU LAJES SOBRE SOLO, ESPESSURA DE *10 CM*. AF_01/2024</t>
  </si>
  <si>
    <t>7.3</t>
  </si>
  <si>
    <t>97087</t>
  </si>
  <si>
    <t>CAMADA SEPARADORA PARA EXECUÇÃO DE RADIER, PISO DE CONCRETO OU LAJE SOBRE SOLO, EM LONA PLÁSTICA. AF_09/2021</t>
  </si>
  <si>
    <t>7.4</t>
  </si>
  <si>
    <t>95241</t>
  </si>
  <si>
    <t>LASTRO DE CONCRETO MAGRO, APLICADO EM PISOS, LAJES SOBRE SOLO OU RADIERS, ESPESSURA DE 5 CM. AF_01/2024</t>
  </si>
  <si>
    <t>7.5</t>
  </si>
  <si>
    <t>87745</t>
  </si>
  <si>
    <t>CONTRAPISO EM ARGAMASSA TRAÇO 1:4 (CIMENTO E AREIA), PREPARO MECÂNICO COM BETONEIRA 400 L, APLICADO EM ÁREAS MOLHADAS SOBRE LAJE, ADERIDO, ACABAMENTO NÃO REFORÇADO, ESPESSURA 3CM. AF_07/2021</t>
  </si>
  <si>
    <t>7.6</t>
  </si>
  <si>
    <t>87630</t>
  </si>
  <si>
    <t>CONTRAPISO EM ARGAMASSA TRAÇO 1:4 (CIMENTO E AREIA), PREPARO MECÂNICO COM BETONEIRA 400 L, APLICADO EM ÁREAS SECAS SOBRE LAJE, ADERIDO, ACABAMENTO NÃO REFORÇADO, ESPESSURA 3CM. AF_07/2021</t>
  </si>
  <si>
    <t>7.7</t>
  </si>
  <si>
    <t>87247</t>
  </si>
  <si>
    <t>REVESTIMENTO CERÂMICO PARA PISO COM PLACAS TIPO ESMALTADA DE DIMENSÕES 35X35 CM APLICADA EM AMBIENTES DE ÁREA ENTRE 5 M2 E 10 M2. AF_02/2023_PE</t>
  </si>
  <si>
    <t>7.8</t>
  </si>
  <si>
    <t>87248</t>
  </si>
  <si>
    <t>REVESTIMENTO CERÂMICO PARA PISO COM PLACAS TIPO ESMALTADA DE DIMENSÕES 35X35 CM APLICADA EM AMBIENTES DE ÁREA MAIOR QUE 10 M2. AF_02/2023_PE</t>
  </si>
  <si>
    <t>7.9</t>
  </si>
  <si>
    <t>87246</t>
  </si>
  <si>
    <t>REVESTIMENTO CERÂMICO PARA PISO COM PLACAS TIPO ESMALTADA DE DIMENSÕES 35X35 CM APLICADA EM AMBIENTES DE ÁREA MENOR QUE 5 M2. AF_02/2023_PE</t>
  </si>
  <si>
    <t>7.10</t>
  </si>
  <si>
    <t>7.11</t>
  </si>
  <si>
    <t>94990</t>
  </si>
  <si>
    <t>EXECUÇÃO DE PASSEIO (CALÇADA) OU PISO DE CONCRETO COM CONCRETO MOLDADO IN LOCO, FEITO EM OBRA, ACABAMENTO CONVENCIONAL, NÃO ARMADO. AF_08/2022</t>
  </si>
  <si>
    <t>7.12</t>
  </si>
  <si>
    <t>98695</t>
  </si>
  <si>
    <t>SOLEIRA EM MÁRMORE, LARGURA 15 CM, ESPESSURA 2,0 CM. AF_09/2020</t>
  </si>
  <si>
    <t>7.13</t>
  </si>
  <si>
    <t>88648</t>
  </si>
  <si>
    <t>RODAPÉ CERÂMICO DE 7CM DE ALTURA COM PLACAS TIPO ESMALTADA DE DIMENSÕES 35X35CM. AF_02/2023</t>
  </si>
  <si>
    <t>7.14</t>
  </si>
  <si>
    <t>101965</t>
  </si>
  <si>
    <t>PEITORIL LINEAR EM GRANITO OU MÁRMORE, L = 15CM, ASSENTADO COM ARGAMASSA 1:6 COM ADITIVO. AF_11/2020</t>
  </si>
  <si>
    <t>8</t>
  </si>
  <si>
    <t>INSTALAÇÕES</t>
  </si>
  <si>
    <t>8.1</t>
  </si>
  <si>
    <t>93653</t>
  </si>
  <si>
    <t>DISJUNTOR MONOPOLAR TIPO DIN, CORRENTE NOMINAL DE 10A - FORNECIMENTO E INSTALAÇÃO. AF_07/2025</t>
  </si>
  <si>
    <t>8.2</t>
  </si>
  <si>
    <t>93654</t>
  </si>
  <si>
    <t>DISJUNTOR MONOPOLAR TIPO DIN, CORRENTE NOMINAL DE 16A - FORNECIMENTO E INSTALAÇÃO. AF_07/2025</t>
  </si>
  <si>
    <t>8.3</t>
  </si>
  <si>
    <t>93656</t>
  </si>
  <si>
    <t>DISJUNTOR MONOPOLAR TIPO DIN, CORRENTE NOMINAL DE 25A - FORNECIMENTO E INSTALAÇÃO. AF_07/2025</t>
  </si>
  <si>
    <t>8.4</t>
  </si>
  <si>
    <t>93659</t>
  </si>
  <si>
    <t>DISJUNTOR MONOPOLAR TIPO DIN, CORRENTE NOMINAL DE 50A - FORNECIMENTO E INSTALAÇÃO. AF_07/2025</t>
  </si>
  <si>
    <t>8.5</t>
  </si>
  <si>
    <t>93674_ADP01</t>
  </si>
  <si>
    <t>DISJUNTOR BIPOLAR TIPO DR, CORRENTE NOMINAL DE 25A - FORNECIMENTO E INSTALAÇÃO. AF_10/2020</t>
  </si>
  <si>
    <t>8.6</t>
  </si>
  <si>
    <t>101493</t>
  </si>
  <si>
    <t>ENTRADA DE ENERGIA ELÉTRICA, AÉREA, MONOFÁSICA, COM CAIXA DE EMBUTIR, CABO DE 10 MM2 E DISJUNTOR DIN 50A (NÃO INCLUSO O POSTE DE CONCRETO). AF_07/2020_PS</t>
  </si>
  <si>
    <t>8.7</t>
  </si>
  <si>
    <t>101872_ADP01</t>
  </si>
  <si>
    <t>QUADRO DE DISTRIBUIÇÃO DE LUZ EM PVC PARA 12 DISJUNTORES - FORNECIMENTO E INSTALAÇÃO.</t>
  </si>
  <si>
    <t>8.8</t>
  </si>
  <si>
    <t>103782</t>
  </si>
  <si>
    <t>LUMINÁRIA TIPO PLAFON CIRCULAR, DE SOBREPOR, COM LED DE 12/13 W - FORNECIMENTO E INSTALAÇÃO. AF_09/2024</t>
  </si>
  <si>
    <t>8.9</t>
  </si>
  <si>
    <t>97610</t>
  </si>
  <si>
    <t>LÂMPADA COMPACTA DE LED 10 W, BASE E27 - FORNECIMENTO E INSTALAÇÃO. AF_09/2024</t>
  </si>
  <si>
    <t>8.10</t>
  </si>
  <si>
    <t>91953</t>
  </si>
  <si>
    <t>INTERRUPTOR SIMPLES (1 MÓDULO), 10A/250V, INCLUINDO SUPORTE E PLACA - FORNECIMENTO E INSTALAÇÃO. AF_03/2023</t>
  </si>
  <si>
    <t>8.11</t>
  </si>
  <si>
    <t>91959</t>
  </si>
  <si>
    <t>INTERRUPTOR SIMPLES (2 MÓDULOS), 10A/250V, INCLUINDO SUPORTE E PLACA - FORNECIMENTO E INSTALAÇÃO. AF_03/2023</t>
  </si>
  <si>
    <t>8.12</t>
  </si>
  <si>
    <t>92000</t>
  </si>
  <si>
    <t>TOMADA BAIXA DE EMBUTIR (1 MÓDULO), 2P+T 10 A, INCLUINDO SUPORTE E PLACA - FORNECIMENTO E INSTALAÇÃO. AF_03/2023</t>
  </si>
  <si>
    <t>8.13</t>
  </si>
  <si>
    <t>91996</t>
  </si>
  <si>
    <t>TOMADA MÉDIA DE EMBUTIR (1 MÓDULO), 2P+T 10 A, INCLUINDO SUPORTE E PLACA - FORNECIMENTO E INSTALAÇÃO. AF_03/2023</t>
  </si>
  <si>
    <t>8.14</t>
  </si>
  <si>
    <t>91993</t>
  </si>
  <si>
    <t>TOMADA ALTA DE EMBUTIR (1 MÓDULO), 2P+T 20 A, INCLUINDO SUPORTE E PLACA - FORNECIMENTO E INSTALAÇÃO. AF_03/2023</t>
  </si>
  <si>
    <t>8.15</t>
  </si>
  <si>
    <t>91985</t>
  </si>
  <si>
    <t>INTERRUPTOR PULSADOR CAMPAINHA (1 MÓDULO), 10A/250V, INCLUINDO SUPORTE E PLACA - FORNECIMENTO E INSTALAÇÃO. AF_03/2023</t>
  </si>
  <si>
    <t>8.16</t>
  </si>
  <si>
    <t>91987</t>
  </si>
  <si>
    <t>CAMPAINHA CIGARRA (1 MÓDULO), 10A/250V, INCLUINDO SUPORTE E PLACA - FORNECIMENTO E INSTALAÇÃO. AF_03/2023</t>
  </si>
  <si>
    <t>8.17</t>
  </si>
  <si>
    <t>91947_ADP01</t>
  </si>
  <si>
    <t>SUPORTE PARAFUSADO COM ESPELHO / PLACA DE ENCAIXE 4" X 2" BAIXO (0,30 M DO PISO) PARA PONTO ELÉTRICO - FORNECIMENTO E INSTALAÇÃO. AF_03/2023</t>
  </si>
  <si>
    <t>8.18</t>
  </si>
  <si>
    <t>91941</t>
  </si>
  <si>
    <t>CAIXA RETANGULAR 4" X 2" BAIXA (0,30 M DO PISO), PVC, INSTALADA EM PAREDE - FORNECIMENTO E INSTALAÇÃO. AF_03/2023</t>
  </si>
  <si>
    <t>8.19</t>
  </si>
  <si>
    <t>91940</t>
  </si>
  <si>
    <t>CAIXA RETANGULAR 4" X 2" MÉDIA (1,30 M DO PISO), PVC, INSTALADA EM PAREDE - FORNECIMENTO E INSTALAÇÃO. AF_03/2023</t>
  </si>
  <si>
    <t>8.20</t>
  </si>
  <si>
    <t>91939</t>
  </si>
  <si>
    <t>CAIXA RETANGULAR 4" X 2" ALTA (2,00 M DO PISO), PVC, INSTALADA EM PAREDE - FORNECIMENTO E INSTALAÇÃO. AF_03/2023</t>
  </si>
  <si>
    <t>8.21</t>
  </si>
  <si>
    <t>91937</t>
  </si>
  <si>
    <t>CAIXA OCTOGONAL 3" X 3", PVC, INSTALADA EM LAJE - FORNECIMENTO E INSTALAÇÃO. AF_03/2023</t>
  </si>
  <si>
    <t>8.22</t>
  </si>
  <si>
    <t>91924</t>
  </si>
  <si>
    <t>CABO DE COBRE FLEXÍVEL ISOLADO, 1,5 MM², ANTI-CHAMA 450/750 V, PARA CIRCUITOS TERMINAIS - FORNECIMENTO E INSTALAÇÃO. AF_03/2023</t>
  </si>
  <si>
    <t>8.23</t>
  </si>
  <si>
    <t>91926</t>
  </si>
  <si>
    <t>CABO DE COBRE FLEXÍVEL ISOLADO, 2,5 MM², ANTI-CHAMA 450/750 V, PARA CIRCUITOS TERMINAIS - FORNECIMENTO E INSTALAÇÃO. AF_03/2023</t>
  </si>
  <si>
    <t>8.24</t>
  </si>
  <si>
    <t>91928</t>
  </si>
  <si>
    <t>CABO DE COBRE FLEXÍVEL ISOLADO, 4 MM², ANTI-CHAMA 450/750 V, PARA CIRCUITOS TERMINAIS - FORNECIMENTO E INSTALAÇÃO. AF_03/2023</t>
  </si>
  <si>
    <t>8.25</t>
  </si>
  <si>
    <t>101884</t>
  </si>
  <si>
    <t>CABO DE COBRE ISOLADO, 10 MM², ANTI-CHAMA 450/750 V, INSTALADO EM ELETROCALHA OU PERFILADO - FORNECIMENTO E INSTALAÇÃO. AF_07/2025</t>
  </si>
  <si>
    <t>8.26</t>
  </si>
  <si>
    <t>91933</t>
  </si>
  <si>
    <t>CABO DE COBRE FLEXÍVEL ISOLADO, 10 MM², ANTI-CHAMA 0,6/1,0 KV, PARA CIRCUITOS TERMINAIS - FORNECIMENTO E INSTALAÇÃO. AF_03/2023</t>
  </si>
  <si>
    <t>8.27</t>
  </si>
  <si>
    <t>91834</t>
  </si>
  <si>
    <t>ELETRODUTO FLEXÍVEL CORRUGADO, PVC, DN 25 MM (3/4"), PARA CIRCUITOS TERMINAIS, INSTALADO EM FORRO - FORNECIMENTO E INSTALAÇÃO. AF_03/2023</t>
  </si>
  <si>
    <t>8.28</t>
  </si>
  <si>
    <t>91854</t>
  </si>
  <si>
    <t>ELETRODUTO FLEXÍVEL CORRUGADO, PVC, DN 25 MM (3/4"), PARA CIRCUITOS TERMINAIS, INSTALADO EM PAREDE - FORNECIMENTO E INSTALAÇÃO. AF_03/2023</t>
  </si>
  <si>
    <t>8.29</t>
  </si>
  <si>
    <t>91845</t>
  </si>
  <si>
    <t>ELETRODUTO FLEXÍVEL CORRUGADO REFORÇADO, PVC, DN 25 MM (3/4"), PARA CIRCUITOS TERMINAIS, INSTALADO EM LAJE - FORNECIMENTO E INSTALAÇÃO. AF_03/2023</t>
  </si>
  <si>
    <t>8.30</t>
  </si>
  <si>
    <t>90447</t>
  </si>
  <si>
    <t>RASGO LINEAR MANUAL EM ALVENARIA, PARA ELETRODUTOS, DIÂMETROS MENORES OU IGUAIS A 40 MM. AF_09/2023</t>
  </si>
  <si>
    <t>8.31</t>
  </si>
  <si>
    <t>90373</t>
  </si>
  <si>
    <t>JOELHO 90 GRAUS COM BUCHA DE LATÃO, PVC, SOLDÁVEL, DN 25MM, X 1/2 INSTALADO EM RAMAL OU SUB-RAMAL DE ÁGUA - FORNECIMENTO E INSTALAÇÃO. AF_06/2022</t>
  </si>
  <si>
    <t>8.32</t>
  </si>
  <si>
    <t>89408</t>
  </si>
  <si>
    <t>JOELHO 90 GRAUS, PVC, SOLDÁVEL, DN 25MM, INSTALADO EM RAMAL DE DISTRIBUIÇÃO DE ÁGUA - FORNECIMENTO E INSTALAÇÃO. AF_06/2022</t>
  </si>
  <si>
    <t>8.33</t>
  </si>
  <si>
    <t>89395</t>
  </si>
  <si>
    <t>TE, PVC, SOLDÁVEL, DN 25MM, INSTALADO EM RAMAL OU SUB-RAMAL DE ÁGUA - FORNECIMENTO E INSTALAÇÃO. AF_06/2022</t>
  </si>
  <si>
    <t>8.34</t>
  </si>
  <si>
    <t>89383</t>
  </si>
  <si>
    <t>ADAPTADOR CURTO COM BOLSA E ROSCA PARA REGISTRO, PVC, SOLDÁVEL, DN 25MM X 3/4, INSTALADO EM RAMAL OU SUB-RAMAL DE ÁGUA - FORNECIMENTO E INSTALAÇÃO. AF_06/2022</t>
  </si>
  <si>
    <t>8.35</t>
  </si>
  <si>
    <t>89446</t>
  </si>
  <si>
    <t>TUBO, PVC, SOLDÁVEL, DE 25MM, INSTALADO EM PRUMADA DE ÁGUA - FORNECIMENTO E INSTALAÇÃO. AF_06/2022</t>
  </si>
  <si>
    <t>8.36</t>
  </si>
  <si>
    <t>89356</t>
  </si>
  <si>
    <t>TUBO, PVC, SOLDÁVEL, DE 25MM, INSTALADO EM RAMAL OU SUB-RAMAL DE ÁGUA - FORNECIMENTO E INSTALAÇÃO. AF_06/2022</t>
  </si>
  <si>
    <t>8.37</t>
  </si>
  <si>
    <t>89985</t>
  </si>
  <si>
    <t>REGISTRO DE PRESSÃO BRUTO, LATÃO, ROSCÁVEL, 3/4", COM ACABAMENTO E CANOPLA CROMADOS - FORNECIMENTO E INSTALAÇÃO. AF_08/2021</t>
  </si>
  <si>
    <t>8.38</t>
  </si>
  <si>
    <t>89987</t>
  </si>
  <si>
    <t>REGISTRO DE GAVETA BRUTO, LATÃO, ROSCÁVEL, 3/4", COM ACABAMENTO E CANOPLA CROMADOS - FORNECIMENTO E INSTALAÇÃO. AF_08/2021</t>
  </si>
  <si>
    <t>8.39</t>
  </si>
  <si>
    <t>94490</t>
  </si>
  <si>
    <t>REGISTRO DE ESFERA, PVC, SOLDÁVEL, COM VOLANTE, DN 32 MM - FORNECIMENTO E INSTALAÇÃO. AF_08/2021</t>
  </si>
  <si>
    <t>8.40</t>
  </si>
  <si>
    <t>86885</t>
  </si>
  <si>
    <t>ENGATE FLEXÍVEL EM PLÁSTICO BRANCO, 1/2" X 40CM - FORNECIMENTO E INSTALAÇÃO. AF_01/2020</t>
  </si>
  <si>
    <t>8.41</t>
  </si>
  <si>
    <t>97741</t>
  </si>
  <si>
    <t>KIT CAVALETE PARA MEDIÇÃO DE ÁGUA - ENTRADA INDIVIDUALIZADA, EM PVC 25 MM (3/4"), PARA 1 MEDIDOR - FORNECIMENTO E INSTALAÇÃO (EXCLUSIVE HIDRÔMETRO). AF_03/2024</t>
  </si>
  <si>
    <t>8.42</t>
  </si>
  <si>
    <t>104994_ADP01</t>
  </si>
  <si>
    <t>CAIXA DE EMBUTIR EM POLICARBONATO PARA ABRIGO DE HIDRÔMETRO - FORNECIMENTO E INSTALAÇÃO (EXCLUSIVE HIDRÔMETRO). AF_03/2024</t>
  </si>
  <si>
    <t>8.43</t>
  </si>
  <si>
    <t>89353</t>
  </si>
  <si>
    <t>REGISTRO DE GAVETA BRUTO, LATÃO, ROSCÁVEL, 3/4" - FORNECIMENTO E INSTALAÇÃO. AF_08/2021</t>
  </si>
  <si>
    <t>8.44</t>
  </si>
  <si>
    <t>89402</t>
  </si>
  <si>
    <t>TUBO, PVC, SOLDÁVEL, DE 25MM, INSTALADO EM RAMAL DE DISTRIBUIÇÃO DE ÁGUA - FORNECIMENTO E INSTALAÇÃO. AF_06/2022</t>
  </si>
  <si>
    <t>8.45</t>
  </si>
  <si>
    <t>8.46</t>
  </si>
  <si>
    <t>8.47</t>
  </si>
  <si>
    <t>89440</t>
  </si>
  <si>
    <t>TE, PVC, SOLDÁVEL, DN 25MM, INSTALADO EM RAMAL DE DISTRIBUIÇÃO DE ÁGUA - FORNECIMENTO E INSTALAÇÃO. AF_06/2022</t>
  </si>
  <si>
    <t>8.48</t>
  </si>
  <si>
    <t>102605</t>
  </si>
  <si>
    <t>CAIXA D´ÁGUA EM POLIETILENO, 500 LITROS - FORNECIMENTO E INSTALAÇÃO. AF_06/2021</t>
  </si>
  <si>
    <t>8.49</t>
  </si>
  <si>
    <t>102591</t>
  </si>
  <si>
    <t>FURO EM CAIXA D'ÁGUA COM ESPESSURA DE 2 ATÉ 5 MM E DIÂMETRO DE 25 MM. AF_06/2021</t>
  </si>
  <si>
    <t>8.50</t>
  </si>
  <si>
    <t>102593</t>
  </si>
  <si>
    <t>FURO EM CAIXA D'ÁGUA COM ESPESSURA DE 2 ATÉ 5 MM E DIÂMETRO DE 32 MM. AF_06/2021</t>
  </si>
  <si>
    <t>8.51</t>
  </si>
  <si>
    <t>94703</t>
  </si>
  <si>
    <t>ADAPTADOR COM FLANGE E ANEL DE VEDAÇÃO, PVC, SOLDÁVEL, DN 25 MM X 3/4", INSTALADO EM RESERVAÇÃO PREDIAL DE ÁGUA - FORNECIMENTO E INSTALAÇÃO. AF_04/2024</t>
  </si>
  <si>
    <t>8.52</t>
  </si>
  <si>
    <t>94704</t>
  </si>
  <si>
    <t>ADAPTADOR COM FLANGE E ANEL DE VEDAÇÃO, PVC, SOLDÁVEL, DN 32 MM X 1", INSTALADO EM RESERVAÇÃO PREDIAL DE ÁGUA - FORNECIMENTO E INSTALAÇÃO. AF_04/2024</t>
  </si>
  <si>
    <t>8.53</t>
  </si>
  <si>
    <t>94796</t>
  </si>
  <si>
    <t>TORNEIRA DE BOIA PARA CAIXA D'ÁGUA, ROSCÁVEL, 3/4" - FORNECIMENTO E INSTALAÇÃO. AF_08/2021</t>
  </si>
  <si>
    <t>8.54</t>
  </si>
  <si>
    <t>8.55</t>
  </si>
  <si>
    <t>89413</t>
  </si>
  <si>
    <t>JOELHO 90 GRAUS, PVC, SOLDÁVEL, DN 32MM, INSTALADO EM RAMAL DE DISTRIBUIÇÃO DE ÁGUA - FORNECIMENTO E INSTALAÇÃO. AF_06/2022</t>
  </si>
  <si>
    <t>8.56</t>
  </si>
  <si>
    <t>89414</t>
  </si>
  <si>
    <t>JOELHO 45 GRAUS, PVC, SOLDÁVEL, DN 32MM, INSTALADO EM RAMAL DE DISTRIBUIÇÃO DE ÁGUA - FORNECIMENTO E INSTALAÇÃO. AF_06/2022</t>
  </si>
  <si>
    <t>8.57</t>
  </si>
  <si>
    <t>103953</t>
  </si>
  <si>
    <t>BUCHA DE REDUÇÃO, CURTA, PVC, SOLDÁVEL, DN 32 X 25 MM, INSTALADO EM RAMAL DE DISTRIBUIÇÃO DE ÁGUA - FORNECIMENTO E INSTALAÇÃO. AF_06/2022</t>
  </si>
  <si>
    <t>8.58</t>
  </si>
  <si>
    <t>89443</t>
  </si>
  <si>
    <t>TE, PVC, SOLDÁVEL, DN 32MM, INSTALADO EM RAMAL DE DISTRIBUIÇÃO DE ÁGUA - FORNECIMENTO E INSTALAÇÃO. AF_06/2022</t>
  </si>
  <si>
    <t>8.59</t>
  </si>
  <si>
    <t>89445</t>
  </si>
  <si>
    <t>TÊ DE REDUÇÃO, PVC, SOLDÁVEL, DN 32MM X 25MM, INSTALADO EM RAMAL DE DISTRIBUIÇÃO DE ÁGUA - FORNECIMENTO E INSTALAÇÃO. AF_06/2022</t>
  </si>
  <si>
    <t>8.60</t>
  </si>
  <si>
    <t>8.61</t>
  </si>
  <si>
    <t>89403</t>
  </si>
  <si>
    <t>TUBO, PVC, SOLDÁVEL, DE 32MM, INSTALADO EM RAMAL DE DISTRIBUIÇÃO DE ÁGUA - FORNECIMENTO E INSTALAÇÃO. AF_06/2022</t>
  </si>
  <si>
    <t>8.62</t>
  </si>
  <si>
    <t>89726</t>
  </si>
  <si>
    <t>JOELHO 45 GRAUS, PVC, SERIE NORMAL, ESGOTO PREDIAL, DN 40 MM, JUNTA SOLDÁVEL, FORNECIDO E INSTALADO EM RAMAL DE DESCARGA OU RAMAL DE ESGOTO SANITÁRIO. AF_08/2022</t>
  </si>
  <si>
    <t>8.63</t>
  </si>
  <si>
    <t>89732</t>
  </si>
  <si>
    <t>JOELHO 45 GRAUS, PVC, SERIE NORMAL, ESGOTO PREDIAL, DN 50 MM, JUNTA ELÁSTICA, FORNECIDO E INSTALADO EM RAMAL DE DESCARGA OU RAMAL DE ESGOTO SANITÁRIO. AF_08/2022</t>
  </si>
  <si>
    <t>8.64</t>
  </si>
  <si>
    <t>89724</t>
  </si>
  <si>
    <t>JOELHO 90 GRAUS, PVC, SERIE NORMAL, ESGOTO PREDIAL, DN 40 MM, JUNTA SOLDÁVEL, FORNECIDO E INSTALADO EM RAMAL DE DESCARGA OU RAMAL DE ESGOTO SANITÁRIO. AF_08/2022</t>
  </si>
  <si>
    <t>8.65</t>
  </si>
  <si>
    <t>89731</t>
  </si>
  <si>
    <t>JOELHO 90 GRAUS, PVC, SERIE NORMAL, ESGOTO PREDIAL, DN 50 MM, JUNTA ELÁSTICA, FORNECIDO E INSTALADO EM RAMAL DE DESCARGA OU RAMAL DE ESGOTO SANITÁRIO. AF_08/2022</t>
  </si>
  <si>
    <t>8.66</t>
  </si>
  <si>
    <t>89744</t>
  </si>
  <si>
    <t>JOELHO 90 GRAUS, PVC, SERIE NORMAL, ESGOTO PREDIAL, DN 100 MM, JUNTA ELÁSTICA, FORNECIDO E INSTALADO EM RAMAL DE DESCARGA OU RAMAL DE ESGOTO SANITÁRIO. AF_08/2022</t>
  </si>
  <si>
    <t>8.67</t>
  </si>
  <si>
    <t>89784</t>
  </si>
  <si>
    <t>TE, PVC, SERIE NORMAL, ESGOTO PREDIAL, DN 50 X 50 MM, JUNTA ELÁSTICA, FORNECIDO E INSTALADO EM RAMAL DE DESCARGA OU RAMAL DE ESGOTO SANITÁRIO. AF_08/2022</t>
  </si>
  <si>
    <t>8.68</t>
  </si>
  <si>
    <t>104345</t>
  </si>
  <si>
    <t>JUNÇÃO DE REDUÇÃO INVERTIDA, PVC, SÉRIE NORMAL, ESGOTO PREDIAL, DN 100 X 50 MM, JUNTA ELÁSTICA, FORNECIDO E INSTALADO EM RAMAL DE DESCARGA OU RAMAL DE ESGOTO SANITÁRIO. AF_08/2022</t>
  </si>
  <si>
    <t>8.69</t>
  </si>
  <si>
    <t>104348</t>
  </si>
  <si>
    <t>TERMINAL DE VENTILAÇÃO, PVC, SÉRIE NORMAL, ESGOTO PREDIAL, DN 50 MM, JUNTA SOLDÁVEL, FORNECIDO E INSTALADO EM PRUMADA DE ESGOTO SANITÁRIO OU VENTILAÇÃO. AF_08/2022</t>
  </si>
  <si>
    <t>8.70</t>
  </si>
  <si>
    <t>89711</t>
  </si>
  <si>
    <t>TUBO PVC, SERIE NORMAL, ESGOTO PREDIAL, DN 40 MM, FORNECIDO E INSTALADO EM RAMAL DE DESCARGA OU RAMAL DE ESGOTO SANITÁRIO. AF_08/2022</t>
  </si>
  <si>
    <t>8.71</t>
  </si>
  <si>
    <t>89712</t>
  </si>
  <si>
    <t>TUBO PVC, SERIE NORMAL, ESGOTO PREDIAL, DN 50 MM, FORNECIDO E INSTALADO EM RAMAL DE DESCARGA OU RAMAL DE ESGOTO SANITÁRIO. AF_08/2022</t>
  </si>
  <si>
    <t>8.72</t>
  </si>
  <si>
    <t>89798</t>
  </si>
  <si>
    <t>TUBO PVC, SERIE NORMAL, ESGOTO PREDIAL, DN 50 MM, FORNECIDO E INSTALADO EM PRUMADA DE ESGOTO SANITÁRIO OU VENTILAÇÃO. AF_08/2022</t>
  </si>
  <si>
    <t>8.73</t>
  </si>
  <si>
    <t>89714</t>
  </si>
  <si>
    <t>TUBO PVC, SERIE NORMAL, ESGOTO PREDIAL, DN 100 MM, FORNECIDO E INSTALADO EM RAMAL DE DESCARGA OU RAMAL DE ESGOTO SANITÁRIO. AF_08/2022</t>
  </si>
  <si>
    <t>8.74</t>
  </si>
  <si>
    <t>97902</t>
  </si>
  <si>
    <t>CAIXA ENTERRADA HIDRÁULICA RETANGULAR EM ALVENARIA COM TIJOLOS CERÂMICOS MACIÇOS, DIMENSÕES INTERNAS: 0,6X0,6X0,6 M PARA REDE DE ESGOTO. AF_12/2020</t>
  </si>
  <si>
    <t>8.75</t>
  </si>
  <si>
    <t>89707</t>
  </si>
  <si>
    <t>CAIXA SIFONADA, PVC, DN 100 X 100 X 50 MM, JUNTA ELÁSTICA, FORNECIDA E INSTALADA EM RAMAL DE DESCARGA OU EM RAMAL DE ESGOTO SANITÁRIO. AF_08/2022</t>
  </si>
  <si>
    <t>8.76</t>
  </si>
  <si>
    <t>104327</t>
  </si>
  <si>
    <t>RALO SIFONADO REDONDO, PVC, DN 100 X 40 MM, JUNTA SOLDÁVEL, FORNECIDO E INSTALADO EM RAMAL DE DESCARGA OU EM RAMAL DE ESGOTO SANITÁRIO. AF_08/2022</t>
  </si>
  <si>
    <t>8.77</t>
  </si>
  <si>
    <t>104326</t>
  </si>
  <si>
    <t>RALO SECO CÔNICO, PVC, DN 100 X 40 MM, JUNTA SOLDÁVEL, FORNECIDO E INSTALADO EM RAMAL DE DESCARGA OU EM RAMAL DE ESGOTO SANITÁRIO. AF_08/2022</t>
  </si>
  <si>
    <t>8.78</t>
  </si>
  <si>
    <t>98107</t>
  </si>
  <si>
    <t>CAIXA DE GORDURA SIMPLES (CAPACIDADE: 36 L), RETANGULAR, EM ALVENARIA COM BLOCOS DE CONCRETO, DIMENSÕES INTERNAS = 0,2X0,4 M, ALTURA INTERNA = 0,8 M. AF_12/2020</t>
  </si>
  <si>
    <t>8.79</t>
  </si>
  <si>
    <t>98094</t>
  </si>
  <si>
    <t>SUMIDOURO RETANGULAR, EM ALVENARIA COM BLOCOS DE CONCRETO, DIMENSÕES INTERNAS: 0,8 X 1,4 X H=3,0 M, ÁREA DE INFILTRAÇÃO: 13,2 M² (PARA 5 CONTRIBUINTES). AF_12/2020</t>
  </si>
  <si>
    <t>8.80</t>
  </si>
  <si>
    <t>98052</t>
  </si>
  <si>
    <t>TANQUE SÉPTICO CIRCULAR, EM CONCRETO PRÉ-MOLDADO, DIÂMETRO INTERNO = 1,10 M, ALTURA INTERNA = 2,50 M, VOLUME ÚTIL: 2138,2 L (PARA 5 CONTRIBUINTES). AF_12/2020</t>
  </si>
  <si>
    <t>8.81</t>
  </si>
  <si>
    <t>86931</t>
  </si>
  <si>
    <t>VASO SANITÁRIO SIFONADO COM CAIXA ACOPLADA LOUÇA BRANCA, INCLUSO ENGATE FLEXÍVEL EM PLÁSTICO BRANCO, 1/2 X 40CM - FORNECIMENTO E INSTALAÇÃO. AF_01/2020</t>
  </si>
  <si>
    <t>8.82</t>
  </si>
  <si>
    <t>86943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</si>
  <si>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</si>
  <si>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>8.83</t>
  </si>
  <si>
    <t>86934</t>
  </si>
  <si>
    <t>BANCADA DE MÁRMORE SINTÉTICO 120 X 60CM, COM CUBA INTEGRADA, INCLUSO SIFÃO TIPO FLEXÍVEL EM PVC, VÁLVULA EM PLÁSTICO CROMADO TIPO AMERICANA E TORNEIRA CROMADA LONGA, DE PAREDE, PADRÃO POPULAR - FORNECIMENTO E INSTALAÇÃO. AF_01/2020</t>
  </si>
  <si>
    <t>8.84</t>
  </si>
  <si>
    <t>86924</t>
  </si>
  <si>
    <t>TANQUE DE LOUÇA BRANCA SUSPENSO, 18L OU EQUIVALENTE, INCLUSO SIFÃO TIPO GARRAFA EM PVC, VÁLVULA PLÁSTICA E TORNEIRA DE PLÁSTICO - FORNECIMENTO E INSTALAÇÃO. AF_01/2020</t>
  </si>
  <si>
    <t>8.85</t>
  </si>
  <si>
    <t>100860</t>
  </si>
  <si>
    <t>CHUVEIRO ELÉTRICO COMUM CORPO PLÁSTICO, TIPO DUCHA - FORNECIMENTO E INSTALAÇÃO. AF_01/2020</t>
  </si>
  <si>
    <t>9</t>
  </si>
  <si>
    <t>COMPLETAÇÕES</t>
  </si>
  <si>
    <t>9.1</t>
  </si>
  <si>
    <t>99818</t>
  </si>
  <si>
    <t>LIMPEZA DE BACIA SANITÁRIA, BIDÊ OU MICTÓRIO EM LOUÇA, INCLUSIVE METAIS CORRESPONDENTES. AF_04/2019</t>
  </si>
  <si>
    <t>9.2</t>
  </si>
  <si>
    <t>99819</t>
  </si>
  <si>
    <t>LIMPEZA DE BANCADA DE PEDRA (MÁRMORE OU GRANITO). AF_04/2019</t>
  </si>
  <si>
    <t>9.3</t>
  </si>
  <si>
    <t>99811</t>
  </si>
  <si>
    <t>LIMPEZA DE CONTRAPISO COM VASSOURA A SECO. AF_04/2019</t>
  </si>
  <si>
    <t>9.4</t>
  </si>
  <si>
    <t>99826</t>
  </si>
  <si>
    <t>LIMPEZA DE FORRO REMOVÍVEL COM PANO ÚMIDO. AF_04/2019</t>
  </si>
  <si>
    <t>9.5</t>
  </si>
  <si>
    <t>99821</t>
  </si>
  <si>
    <t>LIMPEZA DE JANELA DE VIDRO COM CAIXILHO EM AÇO/ALUMÍNIO/PVC. AF_04/2019</t>
  </si>
  <si>
    <t>9.6</t>
  </si>
  <si>
    <t>99804</t>
  </si>
  <si>
    <t>LIMPEZA DE PISO CERÂMICO OU PORCELANATO UTILIZANDO DETERGENTE NEUTRO E ESCOVAÇÃO MANUAL. AF_04/2019</t>
  </si>
  <si>
    <t>9.7</t>
  </si>
  <si>
    <t>99822</t>
  </si>
  <si>
    <t>LIMPEZA DE PORTA DE MADEIRA. AF_04/2019</t>
  </si>
  <si>
    <t>9.8</t>
  </si>
  <si>
    <t>99807</t>
  </si>
  <si>
    <t>LIMPEZA DE REVESTIMENTO CERÂMICO EM PAREDE UTILIZANDO DETERGENTE NEUTRO E ESCOVAÇÃO MANUAL. AF_04/2019</t>
  </si>
  <si>
    <t>9.9</t>
  </si>
  <si>
    <t>99816</t>
  </si>
  <si>
    <t>LIMPEZA DE TANQUE OU LAVATÓRIO DE LOUÇA ISOLADO, INCLUSIVE METAIS CORRESPONDENTES. AF_04/2019</t>
  </si>
  <si>
    <t>10</t>
  </si>
  <si>
    <t>PAVIMENTAÇÃO DA VIA</t>
  </si>
  <si>
    <t>10.1</t>
  </si>
  <si>
    <t>100577</t>
  </si>
  <si>
    <t>REGULARIZAÇÃO E COMPACTAÇÃO DE SUBLEITO DE SOLO PREDOMINANTEMENTE ARENOSO, PARA OBRAS DE CONSTRUÇÃO DE PAVIMENTOS. AF_09/2024</t>
  </si>
  <si>
    <t>PAVIMENTAÇÃO</t>
  </si>
  <si>
    <t>10.2</t>
  </si>
  <si>
    <t>10.3</t>
  </si>
  <si>
    <t>94273</t>
  </si>
  <si>
    <t>ASSENTAMENTO DE GUIA (MEIO-FIO) EM TRECHO RETO, CONFECCIONADA EM CONCRETO PRÉ-FABRICADO, DIMENSÕES 100X15X13X30 CM (COMPRIMENTO X BASE INFERIOR X BASE SUPERIOR X ALTURA). AF_01/2024</t>
  </si>
  <si>
    <t>Total:</t>
  </si>
  <si>
    <t>Valor não utilizado (QCI):</t>
  </si>
  <si>
    <t>N° do Evento</t>
  </si>
  <si>
    <t>Título do Evento</t>
  </si>
  <si>
    <t>N° da Frente de Obra</t>
  </si>
  <si>
    <t>N° do Período de Conclusão do Evento</t>
  </si>
</sst>
</file>

<file path=xl/styles.xml><?xml version="1.0" encoding="utf-8"?>
<styleSheet xmlns="http://schemas.openxmlformats.org/spreadsheetml/2006/main">
  <numFmts count="2">
    <numFmt numFmtId="164" formatCode="R$ #,##0.00"/>
    <numFmt numFmtId="165" formatCode="#,##0.00%"/>
  </numFmts>
  <fonts count="2670">
    <font>
      <sz val="11.0"/>
      <color indexed="8"/>
      <name val="Calibri"/>
      <family val="2"/>
      <scheme val="minor"/>
    </font>
    <font>
      <name val="Arial"/>
      <sz val="10.0"/>
      <color indexed="9"/>
      <b val="true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  <b val="true"/>
    </font>
    <font>
      <name val="Arial"/>
      <sz val="10.0"/>
      <color indexed="9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</fonts>
  <fills count="7">
    <fill>
      <patternFill patternType="none"/>
    </fill>
    <fill>
      <patternFill patternType="darkGray"/>
    </fill>
    <fill>
      <patternFill patternType="none">
        <bgColor indexed="49"/>
      </patternFill>
    </fill>
    <fill>
      <patternFill patternType="solid">
        <bgColor indexed="49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5">
    <border>
      <left/>
      <right/>
      <top/>
      <bottom/>
      <diagonal/>
    </border>
    <border>
      <left/>
      <right/>
      <top/>
      <bottom>
        <color indexed="8"/>
      </bottom>
      <diagonal/>
    </border>
    <border>
      <left>
        <color indexed="8"/>
      </left>
      <right/>
      <top/>
      <bottom>
        <color indexed="8"/>
      </bottom>
      <diagonal/>
    </border>
    <border>
      <left>
        <color indexed="8"/>
      </left>
      <right>
        <color indexed="8"/>
      </right>
      <top/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</borders>
  <cellStyleXfs count="1">
    <xf numFmtId="0" fontId="0" fillId="0" borderId="0"/>
  </cellStyleXfs>
  <cellXfs count="2682">
    <xf numFmtId="0" fontId="0" fillId="0" borderId="0" xfId="0"/>
    <xf numFmtId="0" fontId="1" fillId="3" borderId="0" xfId="0" applyFill="true" applyFont="true">
      <alignment horizontal="center"/>
    </xf>
    <xf numFmtId="0" fontId="2" fillId="0" borderId="0" xfId="0" quotePrefix="false" applyFont="true">
      <alignment horizontal="center" vertical="center" wrapText="true"/>
    </xf>
    <xf numFmtId="164" fontId="3" fillId="0" borderId="0" xfId="0" quotePrefix="false" applyFont="true" applyNumberFormat="true">
      <alignment horizontal="center" vertical="center" wrapText="true"/>
    </xf>
    <xf numFmtId="0" fontId="4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4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5" fillId="0" borderId="0" xfId="0" quotePrefix="false" applyFont="true">
      <alignment horizontal="center" vertical="center" wrapText="true"/>
    </xf>
    <xf numFmtId="4" fontId="6" fillId="0" borderId="0" xfId="0" quotePrefix="false" applyFont="true" applyNumberFormat="true">
      <alignment horizontal="center" vertical="center"/>
    </xf>
    <xf numFmtId="164" fontId="7" fillId="0" borderId="0" xfId="0" quotePrefix="false" applyFont="true" applyNumberFormat="true">
      <alignment horizontal="center" vertical="center"/>
    </xf>
    <xf numFmtId="164" fontId="8" fillId="0" borderId="0" xfId="0" quotePrefix="false" applyFont="true" applyNumberFormat="true">
      <alignment horizontal="center" vertical="center"/>
    </xf>
    <xf numFmtId="165" fontId="9" fillId="0" borderId="0" xfId="0" quotePrefix="false" applyFont="true" applyNumberFormat="true">
      <alignment horizontal="center" vertical="center"/>
    </xf>
    <xf numFmtId="164" fontId="10" fillId="0" borderId="0" xfId="0" quotePrefix="false" applyFont="true" applyNumberFormat="true">
      <alignment horizontal="center" vertical="center"/>
    </xf>
    <xf numFmtId="164" fontId="11" fillId="0" borderId="0" xfId="0" quotePrefix="false" applyFont="true" applyNumberFormat="true">
      <alignment horizontal="center" vertical="center" wrapText="true"/>
    </xf>
    <xf numFmtId="4" fontId="12" fillId="0" borderId="0" xfId="0" quotePrefix="false" applyFont="true" applyNumberFormat="true">
      <alignment horizontal="center" vertical="center"/>
    </xf>
    <xf numFmtId="164" fontId="13" fillId="0" borderId="0" xfId="0" quotePrefix="false" applyFont="true" applyNumberFormat="true">
      <alignment horizontal="center" vertical="center"/>
    </xf>
    <xf numFmtId="0" fontId="14" fillId="0" borderId="0" xfId="0" quotePrefix="false" applyFont="true">
      <alignment horizontal="center" vertical="center" wrapText="true"/>
    </xf>
    <xf numFmtId="4" fontId="15" fillId="0" borderId="0" xfId="0" quotePrefix="false" applyFont="true" applyNumberFormat="true">
      <alignment horizontal="center" vertical="center"/>
    </xf>
    <xf numFmtId="164" fontId="16" fillId="0" borderId="0" xfId="0" quotePrefix="false" applyFont="true" applyNumberFormat="true">
      <alignment horizontal="center" vertical="center"/>
    </xf>
    <xf numFmtId="164" fontId="17" fillId="0" borderId="0" xfId="0" quotePrefix="false" applyFont="true" applyNumberFormat="true">
      <alignment horizontal="center" vertical="center"/>
    </xf>
    <xf numFmtId="165" fontId="18" fillId="0" borderId="0" xfId="0" quotePrefix="false" applyFont="true" applyNumberFormat="true">
      <alignment horizontal="center" vertical="center"/>
    </xf>
    <xf numFmtId="164" fontId="19" fillId="0" borderId="0" xfId="0" quotePrefix="false" applyFont="true" applyNumberFormat="true">
      <alignment horizontal="center" vertical="center"/>
    </xf>
    <xf numFmtId="164" fontId="20" fillId="0" borderId="0" xfId="0" quotePrefix="false" applyFont="true" applyNumberFormat="true">
      <alignment horizontal="center" vertical="center" wrapText="true"/>
    </xf>
    <xf numFmtId="4" fontId="21" fillId="0" borderId="0" xfId="0" quotePrefix="false" applyFont="true" applyNumberFormat="true">
      <alignment horizontal="center" vertical="center"/>
    </xf>
    <xf numFmtId="164" fontId="22" fillId="0" borderId="0" xfId="0" quotePrefix="false" applyFont="true" applyNumberFormat="true">
      <alignment horizontal="center" vertical="center"/>
    </xf>
    <xf numFmtId="4" fontId="23" fillId="0" borderId="0" xfId="0" quotePrefix="false" applyFont="true" applyNumberFormat="true">
      <alignment horizontal="center" vertical="center"/>
    </xf>
    <xf numFmtId="164" fontId="24" fillId="0" borderId="0" xfId="0" quotePrefix="false" applyFont="true" applyNumberFormat="true">
      <alignment horizontal="center" vertical="center"/>
    </xf>
    <xf numFmtId="4" fontId="25" fillId="0" borderId="0" xfId="0" quotePrefix="false" applyFont="true" applyNumberFormat="true">
      <alignment horizontal="center" vertical="center"/>
    </xf>
    <xf numFmtId="164" fontId="26" fillId="0" borderId="0" xfId="0" quotePrefix="false" applyFont="true" applyNumberFormat="true">
      <alignment horizontal="center" vertical="center"/>
    </xf>
    <xf numFmtId="4" fontId="27" fillId="0" borderId="0" xfId="0" quotePrefix="false" applyFont="true" applyNumberFormat="true">
      <alignment horizontal="center" vertical="center"/>
    </xf>
    <xf numFmtId="164" fontId="28" fillId="0" borderId="0" xfId="0" quotePrefix="false" applyFont="true" applyNumberFormat="true">
      <alignment horizontal="center" vertical="center"/>
    </xf>
    <xf numFmtId="164" fontId="29" fillId="0" borderId="0" xfId="0" quotePrefix="false" applyFont="true" applyNumberFormat="true">
      <alignment horizontal="center" vertical="center" wrapText="true"/>
    </xf>
    <xf numFmtId="0" fontId="30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30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31" fillId="0" borderId="0" xfId="0" quotePrefix="false" applyFont="true">
      <alignment horizontal="center" vertical="center" wrapText="true"/>
    </xf>
    <xf numFmtId="4" fontId="32" fillId="0" borderId="0" xfId="0" quotePrefix="false" applyFont="true" applyNumberFormat="true">
      <alignment horizontal="center" vertical="center"/>
    </xf>
    <xf numFmtId="164" fontId="33" fillId="0" borderId="0" xfId="0" quotePrefix="false" applyFont="true" applyNumberFormat="true">
      <alignment horizontal="center" vertical="center"/>
    </xf>
    <xf numFmtId="164" fontId="34" fillId="0" borderId="0" xfId="0" quotePrefix="false" applyFont="true" applyNumberFormat="true">
      <alignment horizontal="center" vertical="center"/>
    </xf>
    <xf numFmtId="165" fontId="35" fillId="0" borderId="0" xfId="0" quotePrefix="false" applyFont="true" applyNumberFormat="true">
      <alignment horizontal="center" vertical="center"/>
    </xf>
    <xf numFmtId="164" fontId="36" fillId="0" borderId="0" xfId="0" quotePrefix="false" applyFont="true" applyNumberFormat="true">
      <alignment horizontal="center" vertical="center"/>
    </xf>
    <xf numFmtId="164" fontId="37" fillId="0" borderId="0" xfId="0" quotePrefix="false" applyFont="true" applyNumberFormat="true">
      <alignment horizontal="center" vertical="center" wrapText="true"/>
    </xf>
    <xf numFmtId="4" fontId="38" fillId="0" borderId="0" xfId="0" quotePrefix="false" applyFont="true" applyNumberFormat="true">
      <alignment horizontal="center" vertical="center"/>
    </xf>
    <xf numFmtId="164" fontId="39" fillId="0" borderId="0" xfId="0" quotePrefix="false" applyFont="true" applyNumberFormat="true">
      <alignment horizontal="center" vertical="center"/>
    </xf>
    <xf numFmtId="4" fontId="40" fillId="0" borderId="0" xfId="0" quotePrefix="false" applyFont="true" applyNumberFormat="true">
      <alignment horizontal="center" vertical="center"/>
    </xf>
    <xf numFmtId="164" fontId="41" fillId="0" borderId="0" xfId="0" quotePrefix="false" applyFont="true" applyNumberFormat="true">
      <alignment horizontal="center" vertical="center"/>
    </xf>
    <xf numFmtId="4" fontId="42" fillId="0" borderId="0" xfId="0" quotePrefix="false" applyFont="true" applyNumberFormat="true">
      <alignment horizontal="center" vertical="center"/>
    </xf>
    <xf numFmtId="164" fontId="43" fillId="0" borderId="0" xfId="0" quotePrefix="false" applyFont="true" applyNumberFormat="true">
      <alignment horizontal="center" vertical="center"/>
    </xf>
    <xf numFmtId="4" fontId="44" fillId="0" borderId="0" xfId="0" quotePrefix="false" applyFont="true" applyNumberFormat="true">
      <alignment horizontal="center" vertical="center"/>
    </xf>
    <xf numFmtId="164" fontId="45" fillId="0" borderId="0" xfId="0" quotePrefix="false" applyFont="true" applyNumberFormat="true">
      <alignment horizontal="center" vertical="center"/>
    </xf>
    <xf numFmtId="0" fontId="46" fillId="0" borderId="0" xfId="0" quotePrefix="false" applyFont="true">
      <alignment horizontal="center" vertical="center" wrapText="true"/>
    </xf>
    <xf numFmtId="4" fontId="47" fillId="0" borderId="0" xfId="0" quotePrefix="false" applyFont="true" applyNumberFormat="true">
      <alignment horizontal="center" vertical="center"/>
    </xf>
    <xf numFmtId="164" fontId="48" fillId="0" borderId="0" xfId="0" quotePrefix="false" applyFont="true" applyNumberFormat="true">
      <alignment horizontal="center" vertical="center"/>
    </xf>
    <xf numFmtId="164" fontId="49" fillId="0" borderId="0" xfId="0" quotePrefix="false" applyFont="true" applyNumberFormat="true">
      <alignment horizontal="center" vertical="center"/>
    </xf>
    <xf numFmtId="165" fontId="50" fillId="0" borderId="0" xfId="0" quotePrefix="false" applyFont="true" applyNumberFormat="true">
      <alignment horizontal="center" vertical="center"/>
    </xf>
    <xf numFmtId="164" fontId="51" fillId="0" borderId="0" xfId="0" quotePrefix="false" applyFont="true" applyNumberFormat="true">
      <alignment horizontal="center" vertical="center"/>
    </xf>
    <xf numFmtId="164" fontId="52" fillId="0" borderId="0" xfId="0" quotePrefix="false" applyFont="true" applyNumberFormat="true">
      <alignment horizontal="center" vertical="center" wrapText="true"/>
    </xf>
    <xf numFmtId="4" fontId="53" fillId="0" borderId="0" xfId="0" quotePrefix="false" applyFont="true" applyNumberFormat="true">
      <alignment horizontal="center" vertical="center"/>
    </xf>
    <xf numFmtId="164" fontId="54" fillId="0" borderId="0" xfId="0" quotePrefix="false" applyFont="true" applyNumberFormat="true">
      <alignment horizontal="center" vertical="center"/>
    </xf>
    <xf numFmtId="4" fontId="55" fillId="0" borderId="0" xfId="0" quotePrefix="false" applyFont="true" applyNumberFormat="true">
      <alignment horizontal="center" vertical="center"/>
    </xf>
    <xf numFmtId="164" fontId="56" fillId="0" borderId="0" xfId="0" quotePrefix="false" applyFont="true" applyNumberFormat="true">
      <alignment horizontal="center" vertical="center"/>
    </xf>
    <xf numFmtId="4" fontId="57" fillId="0" borderId="0" xfId="0" quotePrefix="false" applyFont="true" applyNumberFormat="true">
      <alignment horizontal="center" vertical="center"/>
    </xf>
    <xf numFmtId="164" fontId="58" fillId="0" borderId="0" xfId="0" quotePrefix="false" applyFont="true" applyNumberFormat="true">
      <alignment horizontal="center" vertical="center"/>
    </xf>
    <xf numFmtId="4" fontId="59" fillId="0" borderId="0" xfId="0" quotePrefix="false" applyFont="true" applyNumberFormat="true">
      <alignment horizontal="center" vertical="center"/>
    </xf>
    <xf numFmtId="164" fontId="60" fillId="0" borderId="0" xfId="0" quotePrefix="false" applyFont="true" applyNumberFormat="true">
      <alignment horizontal="center" vertical="center"/>
    </xf>
    <xf numFmtId="0" fontId="61" fillId="0" borderId="0" xfId="0" quotePrefix="false" applyFont="true">
      <alignment horizontal="center" vertical="center" wrapText="true"/>
    </xf>
    <xf numFmtId="4" fontId="62" fillId="0" borderId="0" xfId="0" quotePrefix="false" applyFont="true" applyNumberFormat="true">
      <alignment horizontal="center" vertical="center"/>
    </xf>
    <xf numFmtId="164" fontId="63" fillId="0" borderId="0" xfId="0" quotePrefix="false" applyFont="true" applyNumberFormat="true">
      <alignment horizontal="center" vertical="center"/>
    </xf>
    <xf numFmtId="164" fontId="64" fillId="0" borderId="0" xfId="0" quotePrefix="false" applyFont="true" applyNumberFormat="true">
      <alignment horizontal="center" vertical="center"/>
    </xf>
    <xf numFmtId="165" fontId="65" fillId="0" borderId="0" xfId="0" quotePrefix="false" applyFont="true" applyNumberFormat="true">
      <alignment horizontal="center" vertical="center"/>
    </xf>
    <xf numFmtId="164" fontId="66" fillId="0" borderId="0" xfId="0" quotePrefix="false" applyFont="true" applyNumberFormat="true">
      <alignment horizontal="center" vertical="center"/>
    </xf>
    <xf numFmtId="164" fontId="67" fillId="0" borderId="0" xfId="0" quotePrefix="false" applyFont="true" applyNumberFormat="true">
      <alignment horizontal="center" vertical="center" wrapText="true"/>
    </xf>
    <xf numFmtId="4" fontId="68" fillId="0" borderId="0" xfId="0" quotePrefix="false" applyFont="true" applyNumberFormat="true">
      <alignment horizontal="center" vertical="center"/>
    </xf>
    <xf numFmtId="164" fontId="69" fillId="0" borderId="0" xfId="0" quotePrefix="false" applyFont="true" applyNumberFormat="true">
      <alignment horizontal="center" vertical="center"/>
    </xf>
    <xf numFmtId="4" fontId="70" fillId="0" borderId="0" xfId="0" quotePrefix="false" applyFont="true" applyNumberFormat="true">
      <alignment horizontal="center" vertical="center"/>
    </xf>
    <xf numFmtId="164" fontId="71" fillId="0" borderId="0" xfId="0" quotePrefix="false" applyFont="true" applyNumberFormat="true">
      <alignment horizontal="center" vertical="center"/>
    </xf>
    <xf numFmtId="4" fontId="72" fillId="0" borderId="0" xfId="0" quotePrefix="false" applyFont="true" applyNumberFormat="true">
      <alignment horizontal="center" vertical="center"/>
    </xf>
    <xf numFmtId="164" fontId="73" fillId="0" borderId="0" xfId="0" quotePrefix="false" applyFont="true" applyNumberFormat="true">
      <alignment horizontal="center" vertical="center"/>
    </xf>
    <xf numFmtId="4" fontId="74" fillId="0" borderId="0" xfId="0" quotePrefix="false" applyFont="true" applyNumberFormat="true">
      <alignment horizontal="center" vertical="center"/>
    </xf>
    <xf numFmtId="164" fontId="75" fillId="0" borderId="0" xfId="0" quotePrefix="false" applyFont="true" applyNumberFormat="true">
      <alignment horizontal="center" vertical="center"/>
    </xf>
    <xf numFmtId="0" fontId="76" fillId="0" borderId="0" xfId="0" quotePrefix="false" applyFont="true">
      <alignment horizontal="center" vertical="center" wrapText="true"/>
    </xf>
    <xf numFmtId="4" fontId="77" fillId="0" borderId="0" xfId="0" quotePrefix="false" applyFont="true" applyNumberFormat="true">
      <alignment horizontal="center" vertical="center"/>
    </xf>
    <xf numFmtId="164" fontId="78" fillId="0" borderId="0" xfId="0" quotePrefix="false" applyFont="true" applyNumberFormat="true">
      <alignment horizontal="center" vertical="center"/>
    </xf>
    <xf numFmtId="164" fontId="79" fillId="0" borderId="0" xfId="0" quotePrefix="false" applyFont="true" applyNumberFormat="true">
      <alignment horizontal="center" vertical="center"/>
    </xf>
    <xf numFmtId="165" fontId="80" fillId="0" borderId="0" xfId="0" quotePrefix="false" applyFont="true" applyNumberFormat="true">
      <alignment horizontal="center" vertical="center"/>
    </xf>
    <xf numFmtId="164" fontId="81" fillId="0" borderId="0" xfId="0" quotePrefix="false" applyFont="true" applyNumberFormat="true">
      <alignment horizontal="center" vertical="center"/>
    </xf>
    <xf numFmtId="164" fontId="82" fillId="0" borderId="0" xfId="0" quotePrefix="false" applyFont="true" applyNumberFormat="true">
      <alignment horizontal="center" vertical="center" wrapText="true"/>
    </xf>
    <xf numFmtId="4" fontId="83" fillId="0" borderId="0" xfId="0" quotePrefix="false" applyFont="true" applyNumberFormat="true">
      <alignment horizontal="center" vertical="center"/>
    </xf>
    <xf numFmtId="164" fontId="84" fillId="0" borderId="0" xfId="0" quotePrefix="false" applyFont="true" applyNumberFormat="true">
      <alignment horizontal="center" vertical="center"/>
    </xf>
    <xf numFmtId="4" fontId="85" fillId="0" borderId="0" xfId="0" quotePrefix="false" applyFont="true" applyNumberFormat="true">
      <alignment horizontal="center" vertical="center"/>
    </xf>
    <xf numFmtId="164" fontId="86" fillId="0" borderId="0" xfId="0" quotePrefix="false" applyFont="true" applyNumberFormat="true">
      <alignment horizontal="center" vertical="center"/>
    </xf>
    <xf numFmtId="4" fontId="87" fillId="0" borderId="0" xfId="0" quotePrefix="false" applyFont="true" applyNumberFormat="true">
      <alignment horizontal="center" vertical="center"/>
    </xf>
    <xf numFmtId="164" fontId="88" fillId="0" borderId="0" xfId="0" quotePrefix="false" applyFont="true" applyNumberFormat="true">
      <alignment horizontal="center" vertical="center"/>
    </xf>
    <xf numFmtId="4" fontId="89" fillId="0" borderId="0" xfId="0" quotePrefix="false" applyFont="true" applyNumberFormat="true">
      <alignment horizontal="center" vertical="center"/>
    </xf>
    <xf numFmtId="164" fontId="90" fillId="0" borderId="0" xfId="0" quotePrefix="false" applyFont="true" applyNumberFormat="true">
      <alignment horizontal="center" vertical="center"/>
    </xf>
    <xf numFmtId="0" fontId="91" fillId="0" borderId="0" xfId="0" quotePrefix="false" applyFont="true">
      <alignment horizontal="center" vertical="center" wrapText="true"/>
    </xf>
    <xf numFmtId="4" fontId="92" fillId="0" borderId="0" xfId="0" quotePrefix="false" applyFont="true" applyNumberFormat="true">
      <alignment horizontal="center" vertical="center"/>
    </xf>
    <xf numFmtId="164" fontId="93" fillId="0" borderId="0" xfId="0" quotePrefix="false" applyFont="true" applyNumberFormat="true">
      <alignment horizontal="center" vertical="center"/>
    </xf>
    <xf numFmtId="164" fontId="94" fillId="0" borderId="0" xfId="0" quotePrefix="false" applyFont="true" applyNumberFormat="true">
      <alignment horizontal="center" vertical="center"/>
    </xf>
    <xf numFmtId="165" fontId="95" fillId="0" borderId="0" xfId="0" quotePrefix="false" applyFont="true" applyNumberFormat="true">
      <alignment horizontal="center" vertical="center"/>
    </xf>
    <xf numFmtId="164" fontId="96" fillId="0" borderId="0" xfId="0" quotePrefix="false" applyFont="true" applyNumberFormat="true">
      <alignment horizontal="center" vertical="center"/>
    </xf>
    <xf numFmtId="164" fontId="97" fillId="0" borderId="0" xfId="0" quotePrefix="false" applyFont="true" applyNumberFormat="true">
      <alignment horizontal="center" vertical="center" wrapText="true"/>
    </xf>
    <xf numFmtId="4" fontId="98" fillId="0" borderId="0" xfId="0" quotePrefix="false" applyFont="true" applyNumberFormat="true">
      <alignment horizontal="center" vertical="center"/>
    </xf>
    <xf numFmtId="164" fontId="99" fillId="0" borderId="0" xfId="0" quotePrefix="false" applyFont="true" applyNumberFormat="true">
      <alignment horizontal="center" vertical="center"/>
    </xf>
    <xf numFmtId="4" fontId="100" fillId="0" borderId="0" xfId="0" quotePrefix="false" applyFont="true" applyNumberFormat="true">
      <alignment horizontal="center" vertical="center"/>
    </xf>
    <xf numFmtId="164" fontId="101" fillId="0" borderId="0" xfId="0" quotePrefix="false" applyFont="true" applyNumberFormat="true">
      <alignment horizontal="center" vertical="center"/>
    </xf>
    <xf numFmtId="4" fontId="102" fillId="0" borderId="0" xfId="0" quotePrefix="false" applyFont="true" applyNumberFormat="true">
      <alignment horizontal="center" vertical="center"/>
    </xf>
    <xf numFmtId="164" fontId="103" fillId="0" borderId="0" xfId="0" quotePrefix="false" applyFont="true" applyNumberFormat="true">
      <alignment horizontal="center" vertical="center"/>
    </xf>
    <xf numFmtId="4" fontId="104" fillId="0" borderId="0" xfId="0" quotePrefix="false" applyFont="true" applyNumberFormat="true">
      <alignment horizontal="center" vertical="center"/>
    </xf>
    <xf numFmtId="164" fontId="105" fillId="0" borderId="0" xfId="0" quotePrefix="false" applyFont="true" applyNumberFormat="true">
      <alignment horizontal="center" vertical="center"/>
    </xf>
    <xf numFmtId="0" fontId="106" fillId="0" borderId="0" xfId="0" quotePrefix="false" applyFont="true">
      <alignment horizontal="center" vertical="center" wrapText="true"/>
    </xf>
    <xf numFmtId="4" fontId="107" fillId="0" borderId="0" xfId="0" quotePrefix="false" applyFont="true" applyNumberFormat="true">
      <alignment horizontal="center" vertical="center"/>
    </xf>
    <xf numFmtId="164" fontId="108" fillId="0" borderId="0" xfId="0" quotePrefix="false" applyFont="true" applyNumberFormat="true">
      <alignment horizontal="center" vertical="center"/>
    </xf>
    <xf numFmtId="164" fontId="109" fillId="0" borderId="0" xfId="0" quotePrefix="false" applyFont="true" applyNumberFormat="true">
      <alignment horizontal="center" vertical="center"/>
    </xf>
    <xf numFmtId="165" fontId="110" fillId="0" borderId="0" xfId="0" quotePrefix="false" applyFont="true" applyNumberFormat="true">
      <alignment horizontal="center" vertical="center"/>
    </xf>
    <xf numFmtId="164" fontId="111" fillId="0" borderId="0" xfId="0" quotePrefix="false" applyFont="true" applyNumberFormat="true">
      <alignment horizontal="center" vertical="center"/>
    </xf>
    <xf numFmtId="164" fontId="112" fillId="0" borderId="0" xfId="0" quotePrefix="false" applyFont="true" applyNumberFormat="true">
      <alignment horizontal="center" vertical="center" wrapText="true"/>
    </xf>
    <xf numFmtId="4" fontId="113" fillId="0" borderId="0" xfId="0" quotePrefix="false" applyFont="true" applyNumberFormat="true">
      <alignment horizontal="center" vertical="center"/>
    </xf>
    <xf numFmtId="164" fontId="114" fillId="0" borderId="0" xfId="0" quotePrefix="false" applyFont="true" applyNumberFormat="true">
      <alignment horizontal="center" vertical="center"/>
    </xf>
    <xf numFmtId="4" fontId="115" fillId="0" borderId="0" xfId="0" quotePrefix="false" applyFont="true" applyNumberFormat="true">
      <alignment horizontal="center" vertical="center"/>
    </xf>
    <xf numFmtId="164" fontId="116" fillId="0" borderId="0" xfId="0" quotePrefix="false" applyFont="true" applyNumberFormat="true">
      <alignment horizontal="center" vertical="center"/>
    </xf>
    <xf numFmtId="4" fontId="117" fillId="0" borderId="0" xfId="0" quotePrefix="false" applyFont="true" applyNumberFormat="true">
      <alignment horizontal="center" vertical="center"/>
    </xf>
    <xf numFmtId="164" fontId="118" fillId="0" borderId="0" xfId="0" quotePrefix="false" applyFont="true" applyNumberFormat="true">
      <alignment horizontal="center" vertical="center"/>
    </xf>
    <xf numFmtId="4" fontId="119" fillId="0" borderId="0" xfId="0" quotePrefix="false" applyFont="true" applyNumberFormat="true">
      <alignment horizontal="center" vertical="center"/>
    </xf>
    <xf numFmtId="164" fontId="120" fillId="0" borderId="0" xfId="0" quotePrefix="false" applyFont="true" applyNumberFormat="true">
      <alignment horizontal="center" vertical="center"/>
    </xf>
    <xf numFmtId="0" fontId="121" fillId="0" borderId="0" xfId="0" quotePrefix="false" applyFont="true">
      <alignment horizontal="center" vertical="center" wrapText="true"/>
    </xf>
    <xf numFmtId="4" fontId="122" fillId="0" borderId="0" xfId="0" quotePrefix="false" applyFont="true" applyNumberFormat="true">
      <alignment horizontal="center" vertical="center"/>
    </xf>
    <xf numFmtId="164" fontId="123" fillId="0" borderId="0" xfId="0" quotePrefix="false" applyFont="true" applyNumberFormat="true">
      <alignment horizontal="center" vertical="center"/>
    </xf>
    <xf numFmtId="164" fontId="124" fillId="0" borderId="0" xfId="0" quotePrefix="false" applyFont="true" applyNumberFormat="true">
      <alignment horizontal="center" vertical="center"/>
    </xf>
    <xf numFmtId="165" fontId="125" fillId="0" borderId="0" xfId="0" quotePrefix="false" applyFont="true" applyNumberFormat="true">
      <alignment horizontal="center" vertical="center"/>
    </xf>
    <xf numFmtId="164" fontId="126" fillId="0" borderId="0" xfId="0" quotePrefix="false" applyFont="true" applyNumberFormat="true">
      <alignment horizontal="center" vertical="center"/>
    </xf>
    <xf numFmtId="164" fontId="127" fillId="0" borderId="0" xfId="0" quotePrefix="false" applyFont="true" applyNumberFormat="true">
      <alignment horizontal="center" vertical="center" wrapText="true"/>
    </xf>
    <xf numFmtId="4" fontId="128" fillId="0" borderId="0" xfId="0" quotePrefix="false" applyFont="true" applyNumberFormat="true">
      <alignment horizontal="center" vertical="center"/>
    </xf>
    <xf numFmtId="164" fontId="129" fillId="0" borderId="0" xfId="0" quotePrefix="false" applyFont="true" applyNumberFormat="true">
      <alignment horizontal="center" vertical="center"/>
    </xf>
    <xf numFmtId="4" fontId="130" fillId="0" borderId="0" xfId="0" quotePrefix="false" applyFont="true" applyNumberFormat="true">
      <alignment horizontal="center" vertical="center"/>
    </xf>
    <xf numFmtId="164" fontId="131" fillId="0" borderId="0" xfId="0" quotePrefix="false" applyFont="true" applyNumberFormat="true">
      <alignment horizontal="center" vertical="center"/>
    </xf>
    <xf numFmtId="4" fontId="132" fillId="0" borderId="0" xfId="0" quotePrefix="false" applyFont="true" applyNumberFormat="true">
      <alignment horizontal="center" vertical="center"/>
    </xf>
    <xf numFmtId="164" fontId="133" fillId="0" borderId="0" xfId="0" quotePrefix="false" applyFont="true" applyNumberFormat="true">
      <alignment horizontal="center" vertical="center"/>
    </xf>
    <xf numFmtId="4" fontId="134" fillId="0" borderId="0" xfId="0" quotePrefix="false" applyFont="true" applyNumberFormat="true">
      <alignment horizontal="center" vertical="center"/>
    </xf>
    <xf numFmtId="164" fontId="135" fillId="0" borderId="0" xfId="0" quotePrefix="false" applyFont="true" applyNumberFormat="true">
      <alignment horizontal="center" vertical="center"/>
    </xf>
    <xf numFmtId="0" fontId="136" fillId="0" borderId="0" xfId="0" quotePrefix="false" applyFont="true">
      <alignment horizontal="center" vertical="center" wrapText="true"/>
    </xf>
    <xf numFmtId="4" fontId="137" fillId="0" borderId="0" xfId="0" quotePrefix="false" applyFont="true" applyNumberFormat="true">
      <alignment horizontal="center" vertical="center"/>
    </xf>
    <xf numFmtId="164" fontId="138" fillId="0" borderId="0" xfId="0" quotePrefix="false" applyFont="true" applyNumberFormat="true">
      <alignment horizontal="center" vertical="center"/>
    </xf>
    <xf numFmtId="164" fontId="139" fillId="0" borderId="0" xfId="0" quotePrefix="false" applyFont="true" applyNumberFormat="true">
      <alignment horizontal="center" vertical="center"/>
    </xf>
    <xf numFmtId="165" fontId="140" fillId="0" borderId="0" xfId="0" quotePrefix="false" applyFont="true" applyNumberFormat="true">
      <alignment horizontal="center" vertical="center"/>
    </xf>
    <xf numFmtId="164" fontId="141" fillId="0" borderId="0" xfId="0" quotePrefix="false" applyFont="true" applyNumberFormat="true">
      <alignment horizontal="center" vertical="center"/>
    </xf>
    <xf numFmtId="164" fontId="142" fillId="0" borderId="0" xfId="0" quotePrefix="false" applyFont="true" applyNumberFormat="true">
      <alignment horizontal="center" vertical="center" wrapText="true"/>
    </xf>
    <xf numFmtId="4" fontId="143" fillId="0" borderId="0" xfId="0" quotePrefix="false" applyFont="true" applyNumberFormat="true">
      <alignment horizontal="center" vertical="center"/>
    </xf>
    <xf numFmtId="164" fontId="144" fillId="0" borderId="0" xfId="0" quotePrefix="false" applyFont="true" applyNumberFormat="true">
      <alignment horizontal="center" vertical="center"/>
    </xf>
    <xf numFmtId="4" fontId="145" fillId="0" borderId="0" xfId="0" quotePrefix="false" applyFont="true" applyNumberFormat="true">
      <alignment horizontal="center" vertical="center"/>
    </xf>
    <xf numFmtId="164" fontId="146" fillId="0" borderId="0" xfId="0" quotePrefix="false" applyFont="true" applyNumberFormat="true">
      <alignment horizontal="center" vertical="center"/>
    </xf>
    <xf numFmtId="4" fontId="147" fillId="0" borderId="0" xfId="0" quotePrefix="false" applyFont="true" applyNumberFormat="true">
      <alignment horizontal="center" vertical="center"/>
    </xf>
    <xf numFmtId="164" fontId="148" fillId="0" borderId="0" xfId="0" quotePrefix="false" applyFont="true" applyNumberFormat="true">
      <alignment horizontal="center" vertical="center"/>
    </xf>
    <xf numFmtId="4" fontId="149" fillId="0" borderId="0" xfId="0" quotePrefix="false" applyFont="true" applyNumberFormat="true">
      <alignment horizontal="center" vertical="center"/>
    </xf>
    <xf numFmtId="164" fontId="150" fillId="0" borderId="0" xfId="0" quotePrefix="false" applyFont="true" applyNumberFormat="true">
      <alignment horizontal="center" vertical="center"/>
    </xf>
    <xf numFmtId="0" fontId="151" fillId="0" borderId="0" xfId="0" quotePrefix="false" applyFont="true">
      <alignment horizontal="center" vertical="center" wrapText="true"/>
    </xf>
    <xf numFmtId="4" fontId="152" fillId="0" borderId="0" xfId="0" quotePrefix="false" applyFont="true" applyNumberFormat="true">
      <alignment horizontal="center" vertical="center"/>
    </xf>
    <xf numFmtId="164" fontId="153" fillId="0" borderId="0" xfId="0" quotePrefix="false" applyFont="true" applyNumberFormat="true">
      <alignment horizontal="center" vertical="center"/>
    </xf>
    <xf numFmtId="164" fontId="154" fillId="0" borderId="0" xfId="0" quotePrefix="false" applyFont="true" applyNumberFormat="true">
      <alignment horizontal="center" vertical="center"/>
    </xf>
    <xf numFmtId="165" fontId="155" fillId="0" borderId="0" xfId="0" quotePrefix="false" applyFont="true" applyNumberFormat="true">
      <alignment horizontal="center" vertical="center"/>
    </xf>
    <xf numFmtId="164" fontId="156" fillId="0" borderId="0" xfId="0" quotePrefix="false" applyFont="true" applyNumberFormat="true">
      <alignment horizontal="center" vertical="center"/>
    </xf>
    <xf numFmtId="164" fontId="157" fillId="0" borderId="0" xfId="0" quotePrefix="false" applyFont="true" applyNumberFormat="true">
      <alignment horizontal="center" vertical="center" wrapText="true"/>
    </xf>
    <xf numFmtId="4" fontId="158" fillId="0" borderId="0" xfId="0" quotePrefix="false" applyFont="true" applyNumberFormat="true">
      <alignment horizontal="center" vertical="center"/>
    </xf>
    <xf numFmtId="164" fontId="159" fillId="0" borderId="0" xfId="0" quotePrefix="false" applyFont="true" applyNumberFormat="true">
      <alignment horizontal="center" vertical="center"/>
    </xf>
    <xf numFmtId="4" fontId="160" fillId="0" borderId="0" xfId="0" quotePrefix="false" applyFont="true" applyNumberFormat="true">
      <alignment horizontal="center" vertical="center"/>
    </xf>
    <xf numFmtId="164" fontId="161" fillId="0" borderId="0" xfId="0" quotePrefix="false" applyFont="true" applyNumberFormat="true">
      <alignment horizontal="center" vertical="center"/>
    </xf>
    <xf numFmtId="4" fontId="162" fillId="0" borderId="0" xfId="0" quotePrefix="false" applyFont="true" applyNumberFormat="true">
      <alignment horizontal="center" vertical="center"/>
    </xf>
    <xf numFmtId="164" fontId="163" fillId="0" borderId="0" xfId="0" quotePrefix="false" applyFont="true" applyNumberFormat="true">
      <alignment horizontal="center" vertical="center"/>
    </xf>
    <xf numFmtId="4" fontId="164" fillId="0" borderId="0" xfId="0" quotePrefix="false" applyFont="true" applyNumberFormat="true">
      <alignment horizontal="center" vertical="center"/>
    </xf>
    <xf numFmtId="164" fontId="165" fillId="0" borderId="0" xfId="0" quotePrefix="false" applyFont="true" applyNumberFormat="true">
      <alignment horizontal="center" vertical="center"/>
    </xf>
    <xf numFmtId="0" fontId="166" fillId="0" borderId="0" xfId="0" quotePrefix="false" applyFont="true">
      <alignment horizontal="center" vertical="center" wrapText="true"/>
    </xf>
    <xf numFmtId="4" fontId="167" fillId="0" borderId="0" xfId="0" quotePrefix="false" applyFont="true" applyNumberFormat="true">
      <alignment horizontal="center" vertical="center"/>
    </xf>
    <xf numFmtId="164" fontId="168" fillId="0" borderId="0" xfId="0" quotePrefix="false" applyFont="true" applyNumberFormat="true">
      <alignment horizontal="center" vertical="center"/>
    </xf>
    <xf numFmtId="164" fontId="169" fillId="0" borderId="0" xfId="0" quotePrefix="false" applyFont="true" applyNumberFormat="true">
      <alignment horizontal="center" vertical="center"/>
    </xf>
    <xf numFmtId="165" fontId="170" fillId="0" borderId="0" xfId="0" quotePrefix="false" applyFont="true" applyNumberFormat="true">
      <alignment horizontal="center" vertical="center"/>
    </xf>
    <xf numFmtId="164" fontId="171" fillId="0" borderId="0" xfId="0" quotePrefix="false" applyFont="true" applyNumberFormat="true">
      <alignment horizontal="center" vertical="center"/>
    </xf>
    <xf numFmtId="164" fontId="172" fillId="0" borderId="0" xfId="0" quotePrefix="false" applyFont="true" applyNumberFormat="true">
      <alignment horizontal="center" vertical="center" wrapText="true"/>
    </xf>
    <xf numFmtId="4" fontId="173" fillId="0" borderId="0" xfId="0" quotePrefix="false" applyFont="true" applyNumberFormat="true">
      <alignment horizontal="center" vertical="center"/>
    </xf>
    <xf numFmtId="164" fontId="174" fillId="0" borderId="0" xfId="0" quotePrefix="false" applyFont="true" applyNumberFormat="true">
      <alignment horizontal="center" vertical="center"/>
    </xf>
    <xf numFmtId="4" fontId="175" fillId="0" borderId="0" xfId="0" quotePrefix="false" applyFont="true" applyNumberFormat="true">
      <alignment horizontal="center" vertical="center"/>
    </xf>
    <xf numFmtId="164" fontId="176" fillId="0" borderId="0" xfId="0" quotePrefix="false" applyFont="true" applyNumberFormat="true">
      <alignment horizontal="center" vertical="center"/>
    </xf>
    <xf numFmtId="4" fontId="177" fillId="0" borderId="0" xfId="0" quotePrefix="false" applyFont="true" applyNumberFormat="true">
      <alignment horizontal="center" vertical="center"/>
    </xf>
    <xf numFmtId="164" fontId="178" fillId="0" borderId="0" xfId="0" quotePrefix="false" applyFont="true" applyNumberFormat="true">
      <alignment horizontal="center" vertical="center"/>
    </xf>
    <xf numFmtId="4" fontId="179" fillId="0" borderId="0" xfId="0" quotePrefix="false" applyFont="true" applyNumberFormat="true">
      <alignment horizontal="center" vertical="center"/>
    </xf>
    <xf numFmtId="164" fontId="180" fillId="0" borderId="0" xfId="0" quotePrefix="false" applyFont="true" applyNumberFormat="true">
      <alignment horizontal="center" vertical="center"/>
    </xf>
    <xf numFmtId="0" fontId="181" fillId="0" borderId="0" xfId="0" quotePrefix="false" applyFont="true">
      <alignment horizontal="center" vertical="center" wrapText="true"/>
    </xf>
    <xf numFmtId="4" fontId="182" fillId="0" borderId="0" xfId="0" quotePrefix="false" applyFont="true" applyNumberFormat="true">
      <alignment horizontal="center" vertical="center"/>
    </xf>
    <xf numFmtId="164" fontId="183" fillId="0" borderId="0" xfId="0" quotePrefix="false" applyFont="true" applyNumberFormat="true">
      <alignment horizontal="center" vertical="center"/>
    </xf>
    <xf numFmtId="164" fontId="184" fillId="0" borderId="0" xfId="0" quotePrefix="false" applyFont="true" applyNumberFormat="true">
      <alignment horizontal="center" vertical="center"/>
    </xf>
    <xf numFmtId="165" fontId="185" fillId="0" borderId="0" xfId="0" quotePrefix="false" applyFont="true" applyNumberFormat="true">
      <alignment horizontal="center" vertical="center"/>
    </xf>
    <xf numFmtId="164" fontId="186" fillId="0" borderId="0" xfId="0" quotePrefix="false" applyFont="true" applyNumberFormat="true">
      <alignment horizontal="center" vertical="center"/>
    </xf>
    <xf numFmtId="164" fontId="187" fillId="0" borderId="0" xfId="0" quotePrefix="false" applyFont="true" applyNumberFormat="true">
      <alignment horizontal="center" vertical="center" wrapText="true"/>
    </xf>
    <xf numFmtId="4" fontId="188" fillId="0" borderId="0" xfId="0" quotePrefix="false" applyFont="true" applyNumberFormat="true">
      <alignment horizontal="center" vertical="center"/>
    </xf>
    <xf numFmtId="164" fontId="189" fillId="0" borderId="0" xfId="0" quotePrefix="false" applyFont="true" applyNumberFormat="true">
      <alignment horizontal="center" vertical="center"/>
    </xf>
    <xf numFmtId="4" fontId="190" fillId="0" borderId="0" xfId="0" quotePrefix="false" applyFont="true" applyNumberFormat="true">
      <alignment horizontal="center" vertical="center"/>
    </xf>
    <xf numFmtId="164" fontId="191" fillId="0" borderId="0" xfId="0" quotePrefix="false" applyFont="true" applyNumberFormat="true">
      <alignment horizontal="center" vertical="center"/>
    </xf>
    <xf numFmtId="4" fontId="192" fillId="0" borderId="0" xfId="0" quotePrefix="false" applyFont="true" applyNumberFormat="true">
      <alignment horizontal="center" vertical="center"/>
    </xf>
    <xf numFmtId="164" fontId="193" fillId="0" borderId="0" xfId="0" quotePrefix="false" applyFont="true" applyNumberFormat="true">
      <alignment horizontal="center" vertical="center"/>
    </xf>
    <xf numFmtId="4" fontId="194" fillId="0" borderId="0" xfId="0" quotePrefix="false" applyFont="true" applyNumberFormat="true">
      <alignment horizontal="center" vertical="center"/>
    </xf>
    <xf numFmtId="164" fontId="195" fillId="0" borderId="0" xfId="0" quotePrefix="false" applyFont="true" applyNumberFormat="true">
      <alignment horizontal="center" vertical="center"/>
    </xf>
    <xf numFmtId="0" fontId="196" fillId="0" borderId="0" xfId="0" quotePrefix="false" applyFont="true">
      <alignment horizontal="center" vertical="center" wrapText="true"/>
    </xf>
    <xf numFmtId="4" fontId="197" fillId="0" borderId="0" xfId="0" quotePrefix="false" applyFont="true" applyNumberFormat="true">
      <alignment horizontal="center" vertical="center"/>
    </xf>
    <xf numFmtId="164" fontId="198" fillId="0" borderId="0" xfId="0" quotePrefix="false" applyFont="true" applyNumberFormat="true">
      <alignment horizontal="center" vertical="center"/>
    </xf>
    <xf numFmtId="164" fontId="199" fillId="0" borderId="0" xfId="0" quotePrefix="false" applyFont="true" applyNumberFormat="true">
      <alignment horizontal="center" vertical="center"/>
    </xf>
    <xf numFmtId="165" fontId="200" fillId="0" borderId="0" xfId="0" quotePrefix="false" applyFont="true" applyNumberFormat="true">
      <alignment horizontal="center" vertical="center"/>
    </xf>
    <xf numFmtId="164" fontId="201" fillId="0" borderId="0" xfId="0" quotePrefix="false" applyFont="true" applyNumberFormat="true">
      <alignment horizontal="center" vertical="center"/>
    </xf>
    <xf numFmtId="164" fontId="202" fillId="0" borderId="0" xfId="0" quotePrefix="false" applyFont="true" applyNumberFormat="true">
      <alignment horizontal="center" vertical="center" wrapText="true"/>
    </xf>
    <xf numFmtId="4" fontId="203" fillId="0" borderId="0" xfId="0" quotePrefix="false" applyFont="true" applyNumberFormat="true">
      <alignment horizontal="center" vertical="center"/>
    </xf>
    <xf numFmtId="164" fontId="204" fillId="0" borderId="0" xfId="0" quotePrefix="false" applyFont="true" applyNumberFormat="true">
      <alignment horizontal="center" vertical="center"/>
    </xf>
    <xf numFmtId="4" fontId="205" fillId="0" borderId="0" xfId="0" quotePrefix="false" applyFont="true" applyNumberFormat="true">
      <alignment horizontal="center" vertical="center"/>
    </xf>
    <xf numFmtId="164" fontId="206" fillId="0" borderId="0" xfId="0" quotePrefix="false" applyFont="true" applyNumberFormat="true">
      <alignment horizontal="center" vertical="center"/>
    </xf>
    <xf numFmtId="4" fontId="207" fillId="0" borderId="0" xfId="0" quotePrefix="false" applyFont="true" applyNumberFormat="true">
      <alignment horizontal="center" vertical="center"/>
    </xf>
    <xf numFmtId="164" fontId="208" fillId="0" borderId="0" xfId="0" quotePrefix="false" applyFont="true" applyNumberFormat="true">
      <alignment horizontal="center" vertical="center"/>
    </xf>
    <xf numFmtId="4" fontId="209" fillId="0" borderId="0" xfId="0" quotePrefix="false" applyFont="true" applyNumberFormat="true">
      <alignment horizontal="center" vertical="center"/>
    </xf>
    <xf numFmtId="164" fontId="210" fillId="0" borderId="0" xfId="0" quotePrefix="false" applyFont="true" applyNumberFormat="true">
      <alignment horizontal="center" vertical="center"/>
    </xf>
    <xf numFmtId="0" fontId="211" fillId="0" borderId="0" xfId="0" quotePrefix="false" applyFont="true">
      <alignment horizontal="center" vertical="center" wrapText="true"/>
    </xf>
    <xf numFmtId="4" fontId="212" fillId="0" borderId="0" xfId="0" quotePrefix="false" applyFont="true" applyNumberFormat="true">
      <alignment horizontal="center" vertical="center"/>
    </xf>
    <xf numFmtId="164" fontId="213" fillId="0" borderId="0" xfId="0" quotePrefix="false" applyFont="true" applyNumberFormat="true">
      <alignment horizontal="center" vertical="center"/>
    </xf>
    <xf numFmtId="164" fontId="214" fillId="0" borderId="0" xfId="0" quotePrefix="false" applyFont="true" applyNumberFormat="true">
      <alignment horizontal="center" vertical="center"/>
    </xf>
    <xf numFmtId="165" fontId="215" fillId="0" borderId="0" xfId="0" quotePrefix="false" applyFont="true" applyNumberFormat="true">
      <alignment horizontal="center" vertical="center"/>
    </xf>
    <xf numFmtId="164" fontId="216" fillId="0" borderId="0" xfId="0" quotePrefix="false" applyFont="true" applyNumberFormat="true">
      <alignment horizontal="center" vertical="center"/>
    </xf>
    <xf numFmtId="164" fontId="217" fillId="0" borderId="0" xfId="0" quotePrefix="false" applyFont="true" applyNumberFormat="true">
      <alignment horizontal="center" vertical="center" wrapText="true"/>
    </xf>
    <xf numFmtId="4" fontId="218" fillId="0" borderId="0" xfId="0" quotePrefix="false" applyFont="true" applyNumberFormat="true">
      <alignment horizontal="center" vertical="center"/>
    </xf>
    <xf numFmtId="164" fontId="219" fillId="0" borderId="0" xfId="0" quotePrefix="false" applyFont="true" applyNumberFormat="true">
      <alignment horizontal="center" vertical="center"/>
    </xf>
    <xf numFmtId="4" fontId="220" fillId="0" borderId="0" xfId="0" quotePrefix="false" applyFont="true" applyNumberFormat="true">
      <alignment horizontal="center" vertical="center"/>
    </xf>
    <xf numFmtId="164" fontId="221" fillId="0" borderId="0" xfId="0" quotePrefix="false" applyFont="true" applyNumberFormat="true">
      <alignment horizontal="center" vertical="center"/>
    </xf>
    <xf numFmtId="4" fontId="222" fillId="0" borderId="0" xfId="0" quotePrefix="false" applyFont="true" applyNumberFormat="true">
      <alignment horizontal="center" vertical="center"/>
    </xf>
    <xf numFmtId="164" fontId="223" fillId="0" borderId="0" xfId="0" quotePrefix="false" applyFont="true" applyNumberFormat="true">
      <alignment horizontal="center" vertical="center"/>
    </xf>
    <xf numFmtId="4" fontId="224" fillId="0" borderId="0" xfId="0" quotePrefix="false" applyFont="true" applyNumberFormat="true">
      <alignment horizontal="center" vertical="center"/>
    </xf>
    <xf numFmtId="164" fontId="225" fillId="0" borderId="0" xfId="0" quotePrefix="false" applyFont="true" applyNumberFormat="true">
      <alignment horizontal="center" vertical="center"/>
    </xf>
    <xf numFmtId="0" fontId="226" fillId="0" borderId="0" xfId="0" quotePrefix="false" applyFont="true">
      <alignment horizontal="center" vertical="center" wrapText="true"/>
    </xf>
    <xf numFmtId="4" fontId="227" fillId="0" borderId="0" xfId="0" quotePrefix="false" applyFont="true" applyNumberFormat="true">
      <alignment horizontal="center" vertical="center"/>
    </xf>
    <xf numFmtId="164" fontId="228" fillId="0" borderId="0" xfId="0" quotePrefix="false" applyFont="true" applyNumberFormat="true">
      <alignment horizontal="center" vertical="center"/>
    </xf>
    <xf numFmtId="164" fontId="229" fillId="0" borderId="0" xfId="0" quotePrefix="false" applyFont="true" applyNumberFormat="true">
      <alignment horizontal="center" vertical="center"/>
    </xf>
    <xf numFmtId="165" fontId="230" fillId="0" borderId="0" xfId="0" quotePrefix="false" applyFont="true" applyNumberFormat="true">
      <alignment horizontal="center" vertical="center"/>
    </xf>
    <xf numFmtId="164" fontId="231" fillId="0" borderId="0" xfId="0" quotePrefix="false" applyFont="true" applyNumberFormat="true">
      <alignment horizontal="center" vertical="center"/>
    </xf>
    <xf numFmtId="164" fontId="232" fillId="0" borderId="0" xfId="0" quotePrefix="false" applyFont="true" applyNumberFormat="true">
      <alignment horizontal="center" vertical="center" wrapText="true"/>
    </xf>
    <xf numFmtId="4" fontId="233" fillId="0" borderId="0" xfId="0" quotePrefix="false" applyFont="true" applyNumberFormat="true">
      <alignment horizontal="center" vertical="center"/>
    </xf>
    <xf numFmtId="164" fontId="234" fillId="0" borderId="0" xfId="0" quotePrefix="false" applyFont="true" applyNumberFormat="true">
      <alignment horizontal="center" vertical="center"/>
    </xf>
    <xf numFmtId="4" fontId="235" fillId="0" borderId="0" xfId="0" quotePrefix="false" applyFont="true" applyNumberFormat="true">
      <alignment horizontal="center" vertical="center"/>
    </xf>
    <xf numFmtId="164" fontId="236" fillId="0" borderId="0" xfId="0" quotePrefix="false" applyFont="true" applyNumberFormat="true">
      <alignment horizontal="center" vertical="center"/>
    </xf>
    <xf numFmtId="4" fontId="237" fillId="0" borderId="0" xfId="0" quotePrefix="false" applyFont="true" applyNumberFormat="true">
      <alignment horizontal="center" vertical="center"/>
    </xf>
    <xf numFmtId="164" fontId="238" fillId="0" borderId="0" xfId="0" quotePrefix="false" applyFont="true" applyNumberFormat="true">
      <alignment horizontal="center" vertical="center"/>
    </xf>
    <xf numFmtId="4" fontId="239" fillId="0" borderId="0" xfId="0" quotePrefix="false" applyFont="true" applyNumberFormat="true">
      <alignment horizontal="center" vertical="center"/>
    </xf>
    <xf numFmtId="164" fontId="240" fillId="0" borderId="0" xfId="0" quotePrefix="false" applyFont="true" applyNumberFormat="true">
      <alignment horizontal="center" vertical="center"/>
    </xf>
    <xf numFmtId="0" fontId="241" fillId="0" borderId="0" xfId="0" quotePrefix="false" applyFont="true">
      <alignment horizontal="center" vertical="center" wrapText="true"/>
    </xf>
    <xf numFmtId="4" fontId="242" fillId="0" borderId="0" xfId="0" quotePrefix="false" applyFont="true" applyNumberFormat="true">
      <alignment horizontal="center" vertical="center"/>
    </xf>
    <xf numFmtId="164" fontId="243" fillId="0" borderId="0" xfId="0" quotePrefix="false" applyFont="true" applyNumberFormat="true">
      <alignment horizontal="center" vertical="center"/>
    </xf>
    <xf numFmtId="164" fontId="244" fillId="0" borderId="0" xfId="0" quotePrefix="false" applyFont="true" applyNumberFormat="true">
      <alignment horizontal="center" vertical="center"/>
    </xf>
    <xf numFmtId="165" fontId="245" fillId="0" borderId="0" xfId="0" quotePrefix="false" applyFont="true" applyNumberFormat="true">
      <alignment horizontal="center" vertical="center"/>
    </xf>
    <xf numFmtId="164" fontId="246" fillId="0" borderId="0" xfId="0" quotePrefix="false" applyFont="true" applyNumberFormat="true">
      <alignment horizontal="center" vertical="center"/>
    </xf>
    <xf numFmtId="164" fontId="247" fillId="0" borderId="0" xfId="0" quotePrefix="false" applyFont="true" applyNumberFormat="true">
      <alignment horizontal="center" vertical="center" wrapText="true"/>
    </xf>
    <xf numFmtId="4" fontId="248" fillId="0" borderId="0" xfId="0" quotePrefix="false" applyFont="true" applyNumberFormat="true">
      <alignment horizontal="center" vertical="center"/>
    </xf>
    <xf numFmtId="164" fontId="249" fillId="0" borderId="0" xfId="0" quotePrefix="false" applyFont="true" applyNumberFormat="true">
      <alignment horizontal="center" vertical="center"/>
    </xf>
    <xf numFmtId="4" fontId="250" fillId="0" borderId="0" xfId="0" quotePrefix="false" applyFont="true" applyNumberFormat="true">
      <alignment horizontal="center" vertical="center"/>
    </xf>
    <xf numFmtId="164" fontId="251" fillId="0" borderId="0" xfId="0" quotePrefix="false" applyFont="true" applyNumberFormat="true">
      <alignment horizontal="center" vertical="center"/>
    </xf>
    <xf numFmtId="4" fontId="252" fillId="0" borderId="0" xfId="0" quotePrefix="false" applyFont="true" applyNumberFormat="true">
      <alignment horizontal="center" vertical="center"/>
    </xf>
    <xf numFmtId="164" fontId="253" fillId="0" borderId="0" xfId="0" quotePrefix="false" applyFont="true" applyNumberFormat="true">
      <alignment horizontal="center" vertical="center"/>
    </xf>
    <xf numFmtId="4" fontId="254" fillId="0" borderId="0" xfId="0" quotePrefix="false" applyFont="true" applyNumberFormat="true">
      <alignment horizontal="center" vertical="center"/>
    </xf>
    <xf numFmtId="164" fontId="255" fillId="0" borderId="0" xfId="0" quotePrefix="false" applyFont="true" applyNumberFormat="true">
      <alignment horizontal="center" vertical="center"/>
    </xf>
    <xf numFmtId="0" fontId="256" fillId="0" borderId="0" xfId="0" quotePrefix="false" applyFont="true">
      <alignment horizontal="center" vertical="center" wrapText="true"/>
    </xf>
    <xf numFmtId="4" fontId="257" fillId="0" borderId="0" xfId="0" quotePrefix="false" applyFont="true" applyNumberFormat="true">
      <alignment horizontal="center" vertical="center"/>
    </xf>
    <xf numFmtId="164" fontId="258" fillId="0" borderId="0" xfId="0" quotePrefix="false" applyFont="true" applyNumberFormat="true">
      <alignment horizontal="center" vertical="center"/>
    </xf>
    <xf numFmtId="164" fontId="259" fillId="0" borderId="0" xfId="0" quotePrefix="false" applyFont="true" applyNumberFormat="true">
      <alignment horizontal="center" vertical="center"/>
    </xf>
    <xf numFmtId="165" fontId="260" fillId="0" borderId="0" xfId="0" quotePrefix="false" applyFont="true" applyNumberFormat="true">
      <alignment horizontal="center" vertical="center"/>
    </xf>
    <xf numFmtId="164" fontId="261" fillId="0" borderId="0" xfId="0" quotePrefix="false" applyFont="true" applyNumberFormat="true">
      <alignment horizontal="center" vertical="center"/>
    </xf>
    <xf numFmtId="164" fontId="262" fillId="0" borderId="0" xfId="0" quotePrefix="false" applyFont="true" applyNumberFormat="true">
      <alignment horizontal="center" vertical="center" wrapText="true"/>
    </xf>
    <xf numFmtId="4" fontId="263" fillId="0" borderId="0" xfId="0" quotePrefix="false" applyFont="true" applyNumberFormat="true">
      <alignment horizontal="center" vertical="center"/>
    </xf>
    <xf numFmtId="164" fontId="264" fillId="0" borderId="0" xfId="0" quotePrefix="false" applyFont="true" applyNumberFormat="true">
      <alignment horizontal="center" vertical="center"/>
    </xf>
    <xf numFmtId="4" fontId="265" fillId="0" borderId="0" xfId="0" quotePrefix="false" applyFont="true" applyNumberFormat="true">
      <alignment horizontal="center" vertical="center"/>
    </xf>
    <xf numFmtId="164" fontId="266" fillId="0" borderId="0" xfId="0" quotePrefix="false" applyFont="true" applyNumberFormat="true">
      <alignment horizontal="center" vertical="center"/>
    </xf>
    <xf numFmtId="4" fontId="267" fillId="0" borderId="0" xfId="0" quotePrefix="false" applyFont="true" applyNumberFormat="true">
      <alignment horizontal="center" vertical="center"/>
    </xf>
    <xf numFmtId="164" fontId="268" fillId="0" borderId="0" xfId="0" quotePrefix="false" applyFont="true" applyNumberFormat="true">
      <alignment horizontal="center" vertical="center"/>
    </xf>
    <xf numFmtId="4" fontId="269" fillId="0" borderId="0" xfId="0" quotePrefix="false" applyFont="true" applyNumberFormat="true">
      <alignment horizontal="center" vertical="center"/>
    </xf>
    <xf numFmtId="164" fontId="270" fillId="0" borderId="0" xfId="0" quotePrefix="false" applyFont="true" applyNumberFormat="true">
      <alignment horizontal="center" vertical="center"/>
    </xf>
    <xf numFmtId="0" fontId="271" fillId="0" borderId="0" xfId="0" quotePrefix="false" applyFont="true">
      <alignment horizontal="center" vertical="center" wrapText="true"/>
    </xf>
    <xf numFmtId="4" fontId="272" fillId="0" borderId="0" xfId="0" quotePrefix="false" applyFont="true" applyNumberFormat="true">
      <alignment horizontal="center" vertical="center"/>
    </xf>
    <xf numFmtId="164" fontId="273" fillId="0" borderId="0" xfId="0" quotePrefix="false" applyFont="true" applyNumberFormat="true">
      <alignment horizontal="center" vertical="center"/>
    </xf>
    <xf numFmtId="164" fontId="274" fillId="0" borderId="0" xfId="0" quotePrefix="false" applyFont="true" applyNumberFormat="true">
      <alignment horizontal="center" vertical="center"/>
    </xf>
    <xf numFmtId="165" fontId="275" fillId="0" borderId="0" xfId="0" quotePrefix="false" applyFont="true" applyNumberFormat="true">
      <alignment horizontal="center" vertical="center"/>
    </xf>
    <xf numFmtId="164" fontId="276" fillId="0" borderId="0" xfId="0" quotePrefix="false" applyFont="true" applyNumberFormat="true">
      <alignment horizontal="center" vertical="center"/>
    </xf>
    <xf numFmtId="164" fontId="277" fillId="0" borderId="0" xfId="0" quotePrefix="false" applyFont="true" applyNumberFormat="true">
      <alignment horizontal="center" vertical="center" wrapText="true"/>
    </xf>
    <xf numFmtId="4" fontId="278" fillId="0" borderId="0" xfId="0" quotePrefix="false" applyFont="true" applyNumberFormat="true">
      <alignment horizontal="center" vertical="center"/>
    </xf>
    <xf numFmtId="164" fontId="279" fillId="0" borderId="0" xfId="0" quotePrefix="false" applyFont="true" applyNumberFormat="true">
      <alignment horizontal="center" vertical="center"/>
    </xf>
    <xf numFmtId="4" fontId="280" fillId="0" borderId="0" xfId="0" quotePrefix="false" applyFont="true" applyNumberFormat="true">
      <alignment horizontal="center" vertical="center"/>
    </xf>
    <xf numFmtId="164" fontId="281" fillId="0" borderId="0" xfId="0" quotePrefix="false" applyFont="true" applyNumberFormat="true">
      <alignment horizontal="center" vertical="center"/>
    </xf>
    <xf numFmtId="4" fontId="282" fillId="0" borderId="0" xfId="0" quotePrefix="false" applyFont="true" applyNumberFormat="true">
      <alignment horizontal="center" vertical="center"/>
    </xf>
    <xf numFmtId="164" fontId="283" fillId="0" borderId="0" xfId="0" quotePrefix="false" applyFont="true" applyNumberFormat="true">
      <alignment horizontal="center" vertical="center"/>
    </xf>
    <xf numFmtId="4" fontId="284" fillId="0" borderId="0" xfId="0" quotePrefix="false" applyFont="true" applyNumberFormat="true">
      <alignment horizontal="center" vertical="center"/>
    </xf>
    <xf numFmtId="164" fontId="285" fillId="0" borderId="0" xfId="0" quotePrefix="false" applyFont="true" applyNumberFormat="true">
      <alignment horizontal="center" vertical="center"/>
    </xf>
    <xf numFmtId="0" fontId="286" fillId="0" borderId="0" xfId="0" quotePrefix="false" applyFont="true">
      <alignment horizontal="center" vertical="center" wrapText="true"/>
    </xf>
    <xf numFmtId="4" fontId="287" fillId="0" borderId="0" xfId="0" quotePrefix="false" applyFont="true" applyNumberFormat="true">
      <alignment horizontal="center" vertical="center"/>
    </xf>
    <xf numFmtId="164" fontId="288" fillId="0" borderId="0" xfId="0" quotePrefix="false" applyFont="true" applyNumberFormat="true">
      <alignment horizontal="center" vertical="center"/>
    </xf>
    <xf numFmtId="164" fontId="289" fillId="0" borderId="0" xfId="0" quotePrefix="false" applyFont="true" applyNumberFormat="true">
      <alignment horizontal="center" vertical="center"/>
    </xf>
    <xf numFmtId="165" fontId="290" fillId="0" borderId="0" xfId="0" quotePrefix="false" applyFont="true" applyNumberFormat="true">
      <alignment horizontal="center" vertical="center"/>
    </xf>
    <xf numFmtId="164" fontId="291" fillId="0" borderId="0" xfId="0" quotePrefix="false" applyFont="true" applyNumberFormat="true">
      <alignment horizontal="center" vertical="center"/>
    </xf>
    <xf numFmtId="164" fontId="292" fillId="0" borderId="0" xfId="0" quotePrefix="false" applyFont="true" applyNumberFormat="true">
      <alignment horizontal="center" vertical="center" wrapText="true"/>
    </xf>
    <xf numFmtId="4" fontId="293" fillId="0" borderId="0" xfId="0" quotePrefix="false" applyFont="true" applyNumberFormat="true">
      <alignment horizontal="center" vertical="center"/>
    </xf>
    <xf numFmtId="164" fontId="294" fillId="0" borderId="0" xfId="0" quotePrefix="false" applyFont="true" applyNumberFormat="true">
      <alignment horizontal="center" vertical="center"/>
    </xf>
    <xf numFmtId="4" fontId="295" fillId="0" borderId="0" xfId="0" quotePrefix="false" applyFont="true" applyNumberFormat="true">
      <alignment horizontal="center" vertical="center"/>
    </xf>
    <xf numFmtId="164" fontId="296" fillId="0" borderId="0" xfId="0" quotePrefix="false" applyFont="true" applyNumberFormat="true">
      <alignment horizontal="center" vertical="center"/>
    </xf>
    <xf numFmtId="4" fontId="297" fillId="0" borderId="0" xfId="0" quotePrefix="false" applyFont="true" applyNumberFormat="true">
      <alignment horizontal="center" vertical="center"/>
    </xf>
    <xf numFmtId="164" fontId="298" fillId="0" borderId="0" xfId="0" quotePrefix="false" applyFont="true" applyNumberFormat="true">
      <alignment horizontal="center" vertical="center"/>
    </xf>
    <xf numFmtId="4" fontId="299" fillId="0" borderId="0" xfId="0" quotePrefix="false" applyFont="true" applyNumberFormat="true">
      <alignment horizontal="center" vertical="center"/>
    </xf>
    <xf numFmtId="164" fontId="300" fillId="0" borderId="0" xfId="0" quotePrefix="false" applyFont="true" applyNumberFormat="true">
      <alignment horizontal="center" vertical="center"/>
    </xf>
    <xf numFmtId="0" fontId="301" fillId="0" borderId="0" xfId="0" quotePrefix="false" applyFont="true">
      <alignment horizontal="center" vertical="center" wrapText="true"/>
    </xf>
    <xf numFmtId="4" fontId="302" fillId="0" borderId="0" xfId="0" quotePrefix="false" applyFont="true" applyNumberFormat="true">
      <alignment horizontal="center" vertical="center"/>
    </xf>
    <xf numFmtId="164" fontId="303" fillId="0" borderId="0" xfId="0" quotePrefix="false" applyFont="true" applyNumberFormat="true">
      <alignment horizontal="center" vertical="center"/>
    </xf>
    <xf numFmtId="164" fontId="304" fillId="0" borderId="0" xfId="0" quotePrefix="false" applyFont="true" applyNumberFormat="true">
      <alignment horizontal="center" vertical="center"/>
    </xf>
    <xf numFmtId="165" fontId="305" fillId="0" borderId="0" xfId="0" quotePrefix="false" applyFont="true" applyNumberFormat="true">
      <alignment horizontal="center" vertical="center"/>
    </xf>
    <xf numFmtId="164" fontId="306" fillId="0" borderId="0" xfId="0" quotePrefix="false" applyFont="true" applyNumberFormat="true">
      <alignment horizontal="center" vertical="center"/>
    </xf>
    <xf numFmtId="164" fontId="307" fillId="0" borderId="0" xfId="0" quotePrefix="false" applyFont="true" applyNumberFormat="true">
      <alignment horizontal="center" vertical="center" wrapText="true"/>
    </xf>
    <xf numFmtId="4" fontId="308" fillId="0" borderId="0" xfId="0" quotePrefix="false" applyFont="true" applyNumberFormat="true">
      <alignment horizontal="center" vertical="center"/>
    </xf>
    <xf numFmtId="164" fontId="309" fillId="0" borderId="0" xfId="0" quotePrefix="false" applyFont="true" applyNumberFormat="true">
      <alignment horizontal="center" vertical="center"/>
    </xf>
    <xf numFmtId="4" fontId="310" fillId="0" borderId="0" xfId="0" quotePrefix="false" applyFont="true" applyNumberFormat="true">
      <alignment horizontal="center" vertical="center"/>
    </xf>
    <xf numFmtId="164" fontId="311" fillId="0" borderId="0" xfId="0" quotePrefix="false" applyFont="true" applyNumberFormat="true">
      <alignment horizontal="center" vertical="center"/>
    </xf>
    <xf numFmtId="4" fontId="312" fillId="0" borderId="0" xfId="0" quotePrefix="false" applyFont="true" applyNumberFormat="true">
      <alignment horizontal="center" vertical="center"/>
    </xf>
    <xf numFmtId="164" fontId="313" fillId="0" borderId="0" xfId="0" quotePrefix="false" applyFont="true" applyNumberFormat="true">
      <alignment horizontal="center" vertical="center"/>
    </xf>
    <xf numFmtId="4" fontId="314" fillId="0" borderId="0" xfId="0" quotePrefix="false" applyFont="true" applyNumberFormat="true">
      <alignment horizontal="center" vertical="center"/>
    </xf>
    <xf numFmtId="164" fontId="315" fillId="0" borderId="0" xfId="0" quotePrefix="false" applyFont="true" applyNumberFormat="true">
      <alignment horizontal="center" vertical="center"/>
    </xf>
    <xf numFmtId="164" fontId="316" fillId="0" borderId="0" xfId="0" quotePrefix="false" applyFont="true" applyNumberFormat="true">
      <alignment horizontal="center" vertical="center" wrapText="true"/>
    </xf>
    <xf numFmtId="0" fontId="317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317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318" fillId="0" borderId="0" xfId="0" quotePrefix="false" applyFont="true">
      <alignment horizontal="center" vertical="center" wrapText="true"/>
    </xf>
    <xf numFmtId="4" fontId="319" fillId="0" borderId="0" xfId="0" quotePrefix="false" applyFont="true" applyNumberFormat="true">
      <alignment horizontal="center" vertical="center"/>
    </xf>
    <xf numFmtId="164" fontId="320" fillId="0" borderId="0" xfId="0" quotePrefix="false" applyFont="true" applyNumberFormat="true">
      <alignment horizontal="center" vertical="center"/>
    </xf>
    <xf numFmtId="164" fontId="321" fillId="0" borderId="0" xfId="0" quotePrefix="false" applyFont="true" applyNumberFormat="true">
      <alignment horizontal="center" vertical="center"/>
    </xf>
    <xf numFmtId="165" fontId="322" fillId="0" borderId="0" xfId="0" quotePrefix="false" applyFont="true" applyNumberFormat="true">
      <alignment horizontal="center" vertical="center"/>
    </xf>
    <xf numFmtId="164" fontId="323" fillId="0" borderId="0" xfId="0" quotePrefix="false" applyFont="true" applyNumberFormat="true">
      <alignment horizontal="center" vertical="center"/>
    </xf>
    <xf numFmtId="164" fontId="324" fillId="0" borderId="0" xfId="0" quotePrefix="false" applyFont="true" applyNumberFormat="true">
      <alignment horizontal="center" vertical="center" wrapText="true"/>
    </xf>
    <xf numFmtId="4" fontId="325" fillId="0" borderId="0" xfId="0" quotePrefix="false" applyFont="true" applyNumberFormat="true">
      <alignment horizontal="center" vertical="center"/>
    </xf>
    <xf numFmtId="164" fontId="326" fillId="0" borderId="0" xfId="0" quotePrefix="false" applyFont="true" applyNumberFormat="true">
      <alignment horizontal="center" vertical="center"/>
    </xf>
    <xf numFmtId="4" fontId="327" fillId="0" borderId="0" xfId="0" quotePrefix="false" applyFont="true" applyNumberFormat="true">
      <alignment horizontal="center" vertical="center"/>
    </xf>
    <xf numFmtId="164" fontId="328" fillId="0" borderId="0" xfId="0" quotePrefix="false" applyFont="true" applyNumberFormat="true">
      <alignment horizontal="center" vertical="center"/>
    </xf>
    <xf numFmtId="4" fontId="329" fillId="0" borderId="0" xfId="0" quotePrefix="false" applyFont="true" applyNumberFormat="true">
      <alignment horizontal="center" vertical="center"/>
    </xf>
    <xf numFmtId="164" fontId="330" fillId="0" borderId="0" xfId="0" quotePrefix="false" applyFont="true" applyNumberFormat="true">
      <alignment horizontal="center" vertical="center"/>
    </xf>
    <xf numFmtId="4" fontId="331" fillId="0" borderId="0" xfId="0" quotePrefix="false" applyFont="true" applyNumberFormat="true">
      <alignment horizontal="center" vertical="center"/>
    </xf>
    <xf numFmtId="164" fontId="332" fillId="0" borderId="0" xfId="0" quotePrefix="false" applyFont="true" applyNumberFormat="true">
      <alignment horizontal="center" vertical="center"/>
    </xf>
    <xf numFmtId="0" fontId="333" fillId="0" borderId="0" xfId="0" quotePrefix="false" applyFont="true">
      <alignment horizontal="center" vertical="center" wrapText="true"/>
    </xf>
    <xf numFmtId="4" fontId="334" fillId="0" borderId="0" xfId="0" quotePrefix="false" applyFont="true" applyNumberFormat="true">
      <alignment horizontal="center" vertical="center"/>
    </xf>
    <xf numFmtId="164" fontId="335" fillId="0" borderId="0" xfId="0" quotePrefix="false" applyFont="true" applyNumberFormat="true">
      <alignment horizontal="center" vertical="center"/>
    </xf>
    <xf numFmtId="164" fontId="336" fillId="0" borderId="0" xfId="0" quotePrefix="false" applyFont="true" applyNumberFormat="true">
      <alignment horizontal="center" vertical="center"/>
    </xf>
    <xf numFmtId="165" fontId="337" fillId="0" borderId="0" xfId="0" quotePrefix="false" applyFont="true" applyNumberFormat="true">
      <alignment horizontal="center" vertical="center"/>
    </xf>
    <xf numFmtId="164" fontId="338" fillId="0" borderId="0" xfId="0" quotePrefix="false" applyFont="true" applyNumberFormat="true">
      <alignment horizontal="center" vertical="center"/>
    </xf>
    <xf numFmtId="164" fontId="339" fillId="0" borderId="0" xfId="0" quotePrefix="false" applyFont="true" applyNumberFormat="true">
      <alignment horizontal="center" vertical="center" wrapText="true"/>
    </xf>
    <xf numFmtId="4" fontId="340" fillId="0" borderId="0" xfId="0" quotePrefix="false" applyFont="true" applyNumberFormat="true">
      <alignment horizontal="center" vertical="center"/>
    </xf>
    <xf numFmtId="164" fontId="341" fillId="0" borderId="0" xfId="0" quotePrefix="false" applyFont="true" applyNumberFormat="true">
      <alignment horizontal="center" vertical="center"/>
    </xf>
    <xf numFmtId="4" fontId="342" fillId="0" borderId="0" xfId="0" quotePrefix="false" applyFont="true" applyNumberFormat="true">
      <alignment horizontal="center" vertical="center"/>
    </xf>
    <xf numFmtId="164" fontId="343" fillId="0" borderId="0" xfId="0" quotePrefix="false" applyFont="true" applyNumberFormat="true">
      <alignment horizontal="center" vertical="center"/>
    </xf>
    <xf numFmtId="4" fontId="344" fillId="0" borderId="0" xfId="0" quotePrefix="false" applyFont="true" applyNumberFormat="true">
      <alignment horizontal="center" vertical="center"/>
    </xf>
    <xf numFmtId="164" fontId="345" fillId="0" borderId="0" xfId="0" quotePrefix="false" applyFont="true" applyNumberFormat="true">
      <alignment horizontal="center" vertical="center"/>
    </xf>
    <xf numFmtId="4" fontId="346" fillId="0" borderId="0" xfId="0" quotePrefix="false" applyFont="true" applyNumberFormat="true">
      <alignment horizontal="center" vertical="center"/>
    </xf>
    <xf numFmtId="164" fontId="347" fillId="0" borderId="0" xfId="0" quotePrefix="false" applyFont="true" applyNumberFormat="true">
      <alignment horizontal="center" vertical="center"/>
    </xf>
    <xf numFmtId="0" fontId="348" fillId="0" borderId="0" xfId="0" quotePrefix="false" applyFont="true">
      <alignment horizontal="center" vertical="center" wrapText="true"/>
    </xf>
    <xf numFmtId="4" fontId="349" fillId="0" borderId="0" xfId="0" quotePrefix="false" applyFont="true" applyNumberFormat="true">
      <alignment horizontal="center" vertical="center"/>
    </xf>
    <xf numFmtId="164" fontId="350" fillId="0" borderId="0" xfId="0" quotePrefix="false" applyFont="true" applyNumberFormat="true">
      <alignment horizontal="center" vertical="center"/>
    </xf>
    <xf numFmtId="164" fontId="351" fillId="0" borderId="0" xfId="0" quotePrefix="false" applyFont="true" applyNumberFormat="true">
      <alignment horizontal="center" vertical="center"/>
    </xf>
    <xf numFmtId="165" fontId="352" fillId="0" borderId="0" xfId="0" quotePrefix="false" applyFont="true" applyNumberFormat="true">
      <alignment horizontal="center" vertical="center"/>
    </xf>
    <xf numFmtId="164" fontId="353" fillId="0" borderId="0" xfId="0" quotePrefix="false" applyFont="true" applyNumberFormat="true">
      <alignment horizontal="center" vertical="center"/>
    </xf>
    <xf numFmtId="164" fontId="354" fillId="0" borderId="0" xfId="0" quotePrefix="false" applyFont="true" applyNumberFormat="true">
      <alignment horizontal="center" vertical="center" wrapText="true"/>
    </xf>
    <xf numFmtId="4" fontId="355" fillId="0" borderId="0" xfId="0" quotePrefix="false" applyFont="true" applyNumberFormat="true">
      <alignment horizontal="center" vertical="center"/>
    </xf>
    <xf numFmtId="164" fontId="356" fillId="0" borderId="0" xfId="0" quotePrefix="false" applyFont="true" applyNumberFormat="true">
      <alignment horizontal="center" vertical="center"/>
    </xf>
    <xf numFmtId="4" fontId="357" fillId="0" borderId="0" xfId="0" quotePrefix="false" applyFont="true" applyNumberFormat="true">
      <alignment horizontal="center" vertical="center"/>
    </xf>
    <xf numFmtId="164" fontId="358" fillId="0" borderId="0" xfId="0" quotePrefix="false" applyFont="true" applyNumberFormat="true">
      <alignment horizontal="center" vertical="center"/>
    </xf>
    <xf numFmtId="4" fontId="359" fillId="0" borderId="0" xfId="0" quotePrefix="false" applyFont="true" applyNumberFormat="true">
      <alignment horizontal="center" vertical="center"/>
    </xf>
    <xf numFmtId="164" fontId="360" fillId="0" borderId="0" xfId="0" quotePrefix="false" applyFont="true" applyNumberFormat="true">
      <alignment horizontal="center" vertical="center"/>
    </xf>
    <xf numFmtId="4" fontId="361" fillId="0" borderId="0" xfId="0" quotePrefix="false" applyFont="true" applyNumberFormat="true">
      <alignment horizontal="center" vertical="center"/>
    </xf>
    <xf numFmtId="164" fontId="362" fillId="0" borderId="0" xfId="0" quotePrefix="false" applyFont="true" applyNumberFormat="true">
      <alignment horizontal="center" vertical="center"/>
    </xf>
    <xf numFmtId="0" fontId="363" fillId="0" borderId="0" xfId="0" quotePrefix="false" applyFont="true">
      <alignment horizontal="center" vertical="center" wrapText="true"/>
    </xf>
    <xf numFmtId="4" fontId="364" fillId="0" borderId="0" xfId="0" quotePrefix="false" applyFont="true" applyNumberFormat="true">
      <alignment horizontal="center" vertical="center"/>
    </xf>
    <xf numFmtId="164" fontId="365" fillId="0" borderId="0" xfId="0" quotePrefix="false" applyFont="true" applyNumberFormat="true">
      <alignment horizontal="center" vertical="center"/>
    </xf>
    <xf numFmtId="164" fontId="366" fillId="0" borderId="0" xfId="0" quotePrefix="false" applyFont="true" applyNumberFormat="true">
      <alignment horizontal="center" vertical="center"/>
    </xf>
    <xf numFmtId="165" fontId="367" fillId="0" borderId="0" xfId="0" quotePrefix="false" applyFont="true" applyNumberFormat="true">
      <alignment horizontal="center" vertical="center"/>
    </xf>
    <xf numFmtId="164" fontId="368" fillId="0" borderId="0" xfId="0" quotePrefix="false" applyFont="true" applyNumberFormat="true">
      <alignment horizontal="center" vertical="center"/>
    </xf>
    <xf numFmtId="164" fontId="369" fillId="0" borderId="0" xfId="0" quotePrefix="false" applyFont="true" applyNumberFormat="true">
      <alignment horizontal="center" vertical="center" wrapText="true"/>
    </xf>
    <xf numFmtId="4" fontId="370" fillId="0" borderId="0" xfId="0" quotePrefix="false" applyFont="true" applyNumberFormat="true">
      <alignment horizontal="center" vertical="center"/>
    </xf>
    <xf numFmtId="164" fontId="371" fillId="0" borderId="0" xfId="0" quotePrefix="false" applyFont="true" applyNumberFormat="true">
      <alignment horizontal="center" vertical="center"/>
    </xf>
    <xf numFmtId="4" fontId="372" fillId="0" borderId="0" xfId="0" quotePrefix="false" applyFont="true" applyNumberFormat="true">
      <alignment horizontal="center" vertical="center"/>
    </xf>
    <xf numFmtId="164" fontId="373" fillId="0" borderId="0" xfId="0" quotePrefix="false" applyFont="true" applyNumberFormat="true">
      <alignment horizontal="center" vertical="center"/>
    </xf>
    <xf numFmtId="4" fontId="374" fillId="0" borderId="0" xfId="0" quotePrefix="false" applyFont="true" applyNumberFormat="true">
      <alignment horizontal="center" vertical="center"/>
    </xf>
    <xf numFmtId="164" fontId="375" fillId="0" borderId="0" xfId="0" quotePrefix="false" applyFont="true" applyNumberFormat="true">
      <alignment horizontal="center" vertical="center"/>
    </xf>
    <xf numFmtId="4" fontId="376" fillId="0" borderId="0" xfId="0" quotePrefix="false" applyFont="true" applyNumberFormat="true">
      <alignment horizontal="center" vertical="center"/>
    </xf>
    <xf numFmtId="164" fontId="377" fillId="0" borderId="0" xfId="0" quotePrefix="false" applyFont="true" applyNumberFormat="true">
      <alignment horizontal="center" vertical="center"/>
    </xf>
    <xf numFmtId="0" fontId="378" fillId="0" borderId="0" xfId="0" quotePrefix="false" applyFont="true">
      <alignment horizontal="center" vertical="center" wrapText="true"/>
    </xf>
    <xf numFmtId="4" fontId="379" fillId="0" borderId="0" xfId="0" quotePrefix="false" applyFont="true" applyNumberFormat="true">
      <alignment horizontal="center" vertical="center"/>
    </xf>
    <xf numFmtId="164" fontId="380" fillId="0" borderId="0" xfId="0" quotePrefix="false" applyFont="true" applyNumberFormat="true">
      <alignment horizontal="center" vertical="center"/>
    </xf>
    <xf numFmtId="164" fontId="381" fillId="0" borderId="0" xfId="0" quotePrefix="false" applyFont="true" applyNumberFormat="true">
      <alignment horizontal="center" vertical="center"/>
    </xf>
    <xf numFmtId="165" fontId="382" fillId="0" borderId="0" xfId="0" quotePrefix="false" applyFont="true" applyNumberFormat="true">
      <alignment horizontal="center" vertical="center"/>
    </xf>
    <xf numFmtId="164" fontId="383" fillId="0" borderId="0" xfId="0" quotePrefix="false" applyFont="true" applyNumberFormat="true">
      <alignment horizontal="center" vertical="center"/>
    </xf>
    <xf numFmtId="164" fontId="384" fillId="0" borderId="0" xfId="0" quotePrefix="false" applyFont="true" applyNumberFormat="true">
      <alignment horizontal="center" vertical="center" wrapText="true"/>
    </xf>
    <xf numFmtId="4" fontId="385" fillId="0" borderId="0" xfId="0" quotePrefix="false" applyFont="true" applyNumberFormat="true">
      <alignment horizontal="center" vertical="center"/>
    </xf>
    <xf numFmtId="164" fontId="386" fillId="0" borderId="0" xfId="0" quotePrefix="false" applyFont="true" applyNumberFormat="true">
      <alignment horizontal="center" vertical="center"/>
    </xf>
    <xf numFmtId="4" fontId="387" fillId="0" borderId="0" xfId="0" quotePrefix="false" applyFont="true" applyNumberFormat="true">
      <alignment horizontal="center" vertical="center"/>
    </xf>
    <xf numFmtId="164" fontId="388" fillId="0" borderId="0" xfId="0" quotePrefix="false" applyFont="true" applyNumberFormat="true">
      <alignment horizontal="center" vertical="center"/>
    </xf>
    <xf numFmtId="4" fontId="389" fillId="0" borderId="0" xfId="0" quotePrefix="false" applyFont="true" applyNumberFormat="true">
      <alignment horizontal="center" vertical="center"/>
    </xf>
    <xf numFmtId="164" fontId="390" fillId="0" borderId="0" xfId="0" quotePrefix="false" applyFont="true" applyNumberFormat="true">
      <alignment horizontal="center" vertical="center"/>
    </xf>
    <xf numFmtId="4" fontId="391" fillId="0" borderId="0" xfId="0" quotePrefix="false" applyFont="true" applyNumberFormat="true">
      <alignment horizontal="center" vertical="center"/>
    </xf>
    <xf numFmtId="164" fontId="392" fillId="0" borderId="0" xfId="0" quotePrefix="false" applyFont="true" applyNumberFormat="true">
      <alignment horizontal="center" vertical="center"/>
    </xf>
    <xf numFmtId="0" fontId="393" fillId="0" borderId="0" xfId="0" quotePrefix="false" applyFont="true">
      <alignment horizontal="center" vertical="center" wrapText="true"/>
    </xf>
    <xf numFmtId="4" fontId="394" fillId="0" borderId="0" xfId="0" quotePrefix="false" applyFont="true" applyNumberFormat="true">
      <alignment horizontal="center" vertical="center"/>
    </xf>
    <xf numFmtId="164" fontId="395" fillId="0" borderId="0" xfId="0" quotePrefix="false" applyFont="true" applyNumberFormat="true">
      <alignment horizontal="center" vertical="center"/>
    </xf>
    <xf numFmtId="164" fontId="396" fillId="0" borderId="0" xfId="0" quotePrefix="false" applyFont="true" applyNumberFormat="true">
      <alignment horizontal="center" vertical="center"/>
    </xf>
    <xf numFmtId="165" fontId="397" fillId="0" borderId="0" xfId="0" quotePrefix="false" applyFont="true" applyNumberFormat="true">
      <alignment horizontal="center" vertical="center"/>
    </xf>
    <xf numFmtId="164" fontId="398" fillId="0" borderId="0" xfId="0" quotePrefix="false" applyFont="true" applyNumberFormat="true">
      <alignment horizontal="center" vertical="center"/>
    </xf>
    <xf numFmtId="164" fontId="399" fillId="0" borderId="0" xfId="0" quotePrefix="false" applyFont="true" applyNumberFormat="true">
      <alignment horizontal="center" vertical="center" wrapText="true"/>
    </xf>
    <xf numFmtId="4" fontId="400" fillId="0" borderId="0" xfId="0" quotePrefix="false" applyFont="true" applyNumberFormat="true">
      <alignment horizontal="center" vertical="center"/>
    </xf>
    <xf numFmtId="164" fontId="401" fillId="0" borderId="0" xfId="0" quotePrefix="false" applyFont="true" applyNumberFormat="true">
      <alignment horizontal="center" vertical="center"/>
    </xf>
    <xf numFmtId="4" fontId="402" fillId="0" borderId="0" xfId="0" quotePrefix="false" applyFont="true" applyNumberFormat="true">
      <alignment horizontal="center" vertical="center"/>
    </xf>
    <xf numFmtId="164" fontId="403" fillId="0" borderId="0" xfId="0" quotePrefix="false" applyFont="true" applyNumberFormat="true">
      <alignment horizontal="center" vertical="center"/>
    </xf>
    <xf numFmtId="4" fontId="404" fillId="0" borderId="0" xfId="0" quotePrefix="false" applyFont="true" applyNumberFormat="true">
      <alignment horizontal="center" vertical="center"/>
    </xf>
    <xf numFmtId="164" fontId="405" fillId="0" borderId="0" xfId="0" quotePrefix="false" applyFont="true" applyNumberFormat="true">
      <alignment horizontal="center" vertical="center"/>
    </xf>
    <xf numFmtId="4" fontId="406" fillId="0" borderId="0" xfId="0" quotePrefix="false" applyFont="true" applyNumberFormat="true">
      <alignment horizontal="center" vertical="center"/>
    </xf>
    <xf numFmtId="164" fontId="407" fillId="0" borderId="0" xfId="0" quotePrefix="false" applyFont="true" applyNumberFormat="true">
      <alignment horizontal="center" vertical="center"/>
    </xf>
    <xf numFmtId="0" fontId="408" fillId="0" borderId="0" xfId="0" quotePrefix="false" applyFont="true">
      <alignment horizontal="center" vertical="center" wrapText="true"/>
    </xf>
    <xf numFmtId="4" fontId="409" fillId="0" borderId="0" xfId="0" quotePrefix="false" applyFont="true" applyNumberFormat="true">
      <alignment horizontal="center" vertical="center"/>
    </xf>
    <xf numFmtId="164" fontId="410" fillId="0" borderId="0" xfId="0" quotePrefix="false" applyFont="true" applyNumberFormat="true">
      <alignment horizontal="center" vertical="center"/>
    </xf>
    <xf numFmtId="164" fontId="411" fillId="0" borderId="0" xfId="0" quotePrefix="false" applyFont="true" applyNumberFormat="true">
      <alignment horizontal="center" vertical="center"/>
    </xf>
    <xf numFmtId="165" fontId="412" fillId="0" borderId="0" xfId="0" quotePrefix="false" applyFont="true" applyNumberFormat="true">
      <alignment horizontal="center" vertical="center"/>
    </xf>
    <xf numFmtId="164" fontId="413" fillId="0" borderId="0" xfId="0" quotePrefix="false" applyFont="true" applyNumberFormat="true">
      <alignment horizontal="center" vertical="center"/>
    </xf>
    <xf numFmtId="164" fontId="414" fillId="0" borderId="0" xfId="0" quotePrefix="false" applyFont="true" applyNumberFormat="true">
      <alignment horizontal="center" vertical="center" wrapText="true"/>
    </xf>
    <xf numFmtId="4" fontId="415" fillId="0" borderId="0" xfId="0" quotePrefix="false" applyFont="true" applyNumberFormat="true">
      <alignment horizontal="center" vertical="center"/>
    </xf>
    <xf numFmtId="164" fontId="416" fillId="0" borderId="0" xfId="0" quotePrefix="false" applyFont="true" applyNumberFormat="true">
      <alignment horizontal="center" vertical="center"/>
    </xf>
    <xf numFmtId="4" fontId="417" fillId="0" borderId="0" xfId="0" quotePrefix="false" applyFont="true" applyNumberFormat="true">
      <alignment horizontal="center" vertical="center"/>
    </xf>
    <xf numFmtId="164" fontId="418" fillId="0" borderId="0" xfId="0" quotePrefix="false" applyFont="true" applyNumberFormat="true">
      <alignment horizontal="center" vertical="center"/>
    </xf>
    <xf numFmtId="4" fontId="419" fillId="0" borderId="0" xfId="0" quotePrefix="false" applyFont="true" applyNumberFormat="true">
      <alignment horizontal="center" vertical="center"/>
    </xf>
    <xf numFmtId="164" fontId="420" fillId="0" borderId="0" xfId="0" quotePrefix="false" applyFont="true" applyNumberFormat="true">
      <alignment horizontal="center" vertical="center"/>
    </xf>
    <xf numFmtId="4" fontId="421" fillId="0" borderId="0" xfId="0" quotePrefix="false" applyFont="true" applyNumberFormat="true">
      <alignment horizontal="center" vertical="center"/>
    </xf>
    <xf numFmtId="164" fontId="422" fillId="0" borderId="0" xfId="0" quotePrefix="false" applyFont="true" applyNumberFormat="true">
      <alignment horizontal="center" vertical="center"/>
    </xf>
    <xf numFmtId="0" fontId="423" fillId="0" borderId="0" xfId="0" quotePrefix="false" applyFont="true">
      <alignment horizontal="center" vertical="center" wrapText="true"/>
    </xf>
    <xf numFmtId="4" fontId="424" fillId="0" borderId="0" xfId="0" quotePrefix="false" applyFont="true" applyNumberFormat="true">
      <alignment horizontal="center" vertical="center"/>
    </xf>
    <xf numFmtId="164" fontId="425" fillId="0" borderId="0" xfId="0" quotePrefix="false" applyFont="true" applyNumberFormat="true">
      <alignment horizontal="center" vertical="center"/>
    </xf>
    <xf numFmtId="164" fontId="426" fillId="0" borderId="0" xfId="0" quotePrefix="false" applyFont="true" applyNumberFormat="true">
      <alignment horizontal="center" vertical="center"/>
    </xf>
    <xf numFmtId="165" fontId="427" fillId="0" borderId="0" xfId="0" quotePrefix="false" applyFont="true" applyNumberFormat="true">
      <alignment horizontal="center" vertical="center"/>
    </xf>
    <xf numFmtId="164" fontId="428" fillId="0" borderId="0" xfId="0" quotePrefix="false" applyFont="true" applyNumberFormat="true">
      <alignment horizontal="center" vertical="center"/>
    </xf>
    <xf numFmtId="164" fontId="429" fillId="0" borderId="0" xfId="0" quotePrefix="false" applyFont="true" applyNumberFormat="true">
      <alignment horizontal="center" vertical="center" wrapText="true"/>
    </xf>
    <xf numFmtId="4" fontId="430" fillId="0" borderId="0" xfId="0" quotePrefix="false" applyFont="true" applyNumberFormat="true">
      <alignment horizontal="center" vertical="center"/>
    </xf>
    <xf numFmtId="164" fontId="431" fillId="0" borderId="0" xfId="0" quotePrefix="false" applyFont="true" applyNumberFormat="true">
      <alignment horizontal="center" vertical="center"/>
    </xf>
    <xf numFmtId="4" fontId="432" fillId="0" borderId="0" xfId="0" quotePrefix="false" applyFont="true" applyNumberFormat="true">
      <alignment horizontal="center" vertical="center"/>
    </xf>
    <xf numFmtId="164" fontId="433" fillId="0" borderId="0" xfId="0" quotePrefix="false" applyFont="true" applyNumberFormat="true">
      <alignment horizontal="center" vertical="center"/>
    </xf>
    <xf numFmtId="4" fontId="434" fillId="0" borderId="0" xfId="0" quotePrefix="false" applyFont="true" applyNumberFormat="true">
      <alignment horizontal="center" vertical="center"/>
    </xf>
    <xf numFmtId="164" fontId="435" fillId="0" borderId="0" xfId="0" quotePrefix="false" applyFont="true" applyNumberFormat="true">
      <alignment horizontal="center" vertical="center"/>
    </xf>
    <xf numFmtId="4" fontId="436" fillId="0" borderId="0" xfId="0" quotePrefix="false" applyFont="true" applyNumberFormat="true">
      <alignment horizontal="center" vertical="center"/>
    </xf>
    <xf numFmtId="164" fontId="437" fillId="0" borderId="0" xfId="0" quotePrefix="false" applyFont="true" applyNumberFormat="true">
      <alignment horizontal="center" vertical="center"/>
    </xf>
    <xf numFmtId="0" fontId="438" fillId="0" borderId="0" xfId="0" quotePrefix="false" applyFont="true">
      <alignment horizontal="center" vertical="center" wrapText="true"/>
    </xf>
    <xf numFmtId="4" fontId="439" fillId="0" borderId="0" xfId="0" quotePrefix="false" applyFont="true" applyNumberFormat="true">
      <alignment horizontal="center" vertical="center"/>
    </xf>
    <xf numFmtId="164" fontId="440" fillId="0" borderId="0" xfId="0" quotePrefix="false" applyFont="true" applyNumberFormat="true">
      <alignment horizontal="center" vertical="center"/>
    </xf>
    <xf numFmtId="164" fontId="441" fillId="0" borderId="0" xfId="0" quotePrefix="false" applyFont="true" applyNumberFormat="true">
      <alignment horizontal="center" vertical="center"/>
    </xf>
    <xf numFmtId="165" fontId="442" fillId="0" borderId="0" xfId="0" quotePrefix="false" applyFont="true" applyNumberFormat="true">
      <alignment horizontal="center" vertical="center"/>
    </xf>
    <xf numFmtId="164" fontId="443" fillId="0" borderId="0" xfId="0" quotePrefix="false" applyFont="true" applyNumberFormat="true">
      <alignment horizontal="center" vertical="center"/>
    </xf>
    <xf numFmtId="164" fontId="444" fillId="0" borderId="0" xfId="0" quotePrefix="false" applyFont="true" applyNumberFormat="true">
      <alignment horizontal="center" vertical="center" wrapText="true"/>
    </xf>
    <xf numFmtId="4" fontId="445" fillId="0" borderId="0" xfId="0" quotePrefix="false" applyFont="true" applyNumberFormat="true">
      <alignment horizontal="center" vertical="center"/>
    </xf>
    <xf numFmtId="164" fontId="446" fillId="0" borderId="0" xfId="0" quotePrefix="false" applyFont="true" applyNumberFormat="true">
      <alignment horizontal="center" vertical="center"/>
    </xf>
    <xf numFmtId="4" fontId="447" fillId="0" borderId="0" xfId="0" quotePrefix="false" applyFont="true" applyNumberFormat="true">
      <alignment horizontal="center" vertical="center"/>
    </xf>
    <xf numFmtId="164" fontId="448" fillId="0" borderId="0" xfId="0" quotePrefix="false" applyFont="true" applyNumberFormat="true">
      <alignment horizontal="center" vertical="center"/>
    </xf>
    <xf numFmtId="4" fontId="449" fillId="0" borderId="0" xfId="0" quotePrefix="false" applyFont="true" applyNumberFormat="true">
      <alignment horizontal="center" vertical="center"/>
    </xf>
    <xf numFmtId="164" fontId="450" fillId="0" borderId="0" xfId="0" quotePrefix="false" applyFont="true" applyNumberFormat="true">
      <alignment horizontal="center" vertical="center"/>
    </xf>
    <xf numFmtId="4" fontId="451" fillId="0" borderId="0" xfId="0" quotePrefix="false" applyFont="true" applyNumberFormat="true">
      <alignment horizontal="center" vertical="center"/>
    </xf>
    <xf numFmtId="164" fontId="452" fillId="0" borderId="0" xfId="0" quotePrefix="false" applyFont="true" applyNumberFormat="true">
      <alignment horizontal="center" vertical="center"/>
    </xf>
    <xf numFmtId="0" fontId="453" fillId="0" borderId="0" xfId="0" quotePrefix="false" applyFont="true">
      <alignment horizontal="center" vertical="center" wrapText="true"/>
    </xf>
    <xf numFmtId="4" fontId="454" fillId="0" borderId="0" xfId="0" quotePrefix="false" applyFont="true" applyNumberFormat="true">
      <alignment horizontal="center" vertical="center"/>
    </xf>
    <xf numFmtId="164" fontId="455" fillId="0" borderId="0" xfId="0" quotePrefix="false" applyFont="true" applyNumberFormat="true">
      <alignment horizontal="center" vertical="center"/>
    </xf>
    <xf numFmtId="164" fontId="456" fillId="0" borderId="0" xfId="0" quotePrefix="false" applyFont="true" applyNumberFormat="true">
      <alignment horizontal="center" vertical="center"/>
    </xf>
    <xf numFmtId="165" fontId="457" fillId="0" borderId="0" xfId="0" quotePrefix="false" applyFont="true" applyNumberFormat="true">
      <alignment horizontal="center" vertical="center"/>
    </xf>
    <xf numFmtId="164" fontId="458" fillId="0" borderId="0" xfId="0" quotePrefix="false" applyFont="true" applyNumberFormat="true">
      <alignment horizontal="center" vertical="center"/>
    </xf>
    <xf numFmtId="164" fontId="459" fillId="0" borderId="0" xfId="0" quotePrefix="false" applyFont="true" applyNumberFormat="true">
      <alignment horizontal="center" vertical="center" wrapText="true"/>
    </xf>
    <xf numFmtId="4" fontId="460" fillId="0" borderId="0" xfId="0" quotePrefix="false" applyFont="true" applyNumberFormat="true">
      <alignment horizontal="center" vertical="center"/>
    </xf>
    <xf numFmtId="164" fontId="461" fillId="0" borderId="0" xfId="0" quotePrefix="false" applyFont="true" applyNumberFormat="true">
      <alignment horizontal="center" vertical="center"/>
    </xf>
    <xf numFmtId="4" fontId="462" fillId="0" borderId="0" xfId="0" quotePrefix="false" applyFont="true" applyNumberFormat="true">
      <alignment horizontal="center" vertical="center"/>
    </xf>
    <xf numFmtId="164" fontId="463" fillId="0" borderId="0" xfId="0" quotePrefix="false" applyFont="true" applyNumberFormat="true">
      <alignment horizontal="center" vertical="center"/>
    </xf>
    <xf numFmtId="4" fontId="464" fillId="0" borderId="0" xfId="0" quotePrefix="false" applyFont="true" applyNumberFormat="true">
      <alignment horizontal="center" vertical="center"/>
    </xf>
    <xf numFmtId="164" fontId="465" fillId="0" borderId="0" xfId="0" quotePrefix="false" applyFont="true" applyNumberFormat="true">
      <alignment horizontal="center" vertical="center"/>
    </xf>
    <xf numFmtId="4" fontId="466" fillId="0" borderId="0" xfId="0" quotePrefix="false" applyFont="true" applyNumberFormat="true">
      <alignment horizontal="center" vertical="center"/>
    </xf>
    <xf numFmtId="164" fontId="467" fillId="0" borderId="0" xfId="0" quotePrefix="false" applyFont="true" applyNumberFormat="true">
      <alignment horizontal="center" vertical="center"/>
    </xf>
    <xf numFmtId="164" fontId="468" fillId="0" borderId="0" xfId="0" quotePrefix="false" applyFont="true" applyNumberFormat="true">
      <alignment horizontal="center" vertical="center" wrapText="true"/>
    </xf>
    <xf numFmtId="0" fontId="469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469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470" fillId="0" borderId="0" xfId="0" quotePrefix="false" applyFont="true">
      <alignment horizontal="center" vertical="center" wrapText="true"/>
    </xf>
    <xf numFmtId="4" fontId="471" fillId="0" borderId="0" xfId="0" quotePrefix="false" applyFont="true" applyNumberFormat="true">
      <alignment horizontal="center" vertical="center"/>
    </xf>
    <xf numFmtId="164" fontId="472" fillId="0" borderId="0" xfId="0" quotePrefix="false" applyFont="true" applyNumberFormat="true">
      <alignment horizontal="center" vertical="center"/>
    </xf>
    <xf numFmtId="164" fontId="473" fillId="0" borderId="0" xfId="0" quotePrefix="false" applyFont="true" applyNumberFormat="true">
      <alignment horizontal="center" vertical="center"/>
    </xf>
    <xf numFmtId="165" fontId="474" fillId="0" borderId="0" xfId="0" quotePrefix="false" applyFont="true" applyNumberFormat="true">
      <alignment horizontal="center" vertical="center"/>
    </xf>
    <xf numFmtId="164" fontId="475" fillId="0" borderId="0" xfId="0" quotePrefix="false" applyFont="true" applyNumberFormat="true">
      <alignment horizontal="center" vertical="center"/>
    </xf>
    <xf numFmtId="164" fontId="476" fillId="0" borderId="0" xfId="0" quotePrefix="false" applyFont="true" applyNumberFormat="true">
      <alignment horizontal="center" vertical="center" wrapText="true"/>
    </xf>
    <xf numFmtId="4" fontId="477" fillId="0" borderId="0" xfId="0" quotePrefix="false" applyFont="true" applyNumberFormat="true">
      <alignment horizontal="center" vertical="center"/>
    </xf>
    <xf numFmtId="164" fontId="478" fillId="0" borderId="0" xfId="0" quotePrefix="false" applyFont="true" applyNumberFormat="true">
      <alignment horizontal="center" vertical="center"/>
    </xf>
    <xf numFmtId="4" fontId="479" fillId="0" borderId="0" xfId="0" quotePrefix="false" applyFont="true" applyNumberFormat="true">
      <alignment horizontal="center" vertical="center"/>
    </xf>
    <xf numFmtId="164" fontId="480" fillId="0" borderId="0" xfId="0" quotePrefix="false" applyFont="true" applyNumberFormat="true">
      <alignment horizontal="center" vertical="center"/>
    </xf>
    <xf numFmtId="4" fontId="481" fillId="0" borderId="0" xfId="0" quotePrefix="false" applyFont="true" applyNumberFormat="true">
      <alignment horizontal="center" vertical="center"/>
    </xf>
    <xf numFmtId="164" fontId="482" fillId="0" borderId="0" xfId="0" quotePrefix="false" applyFont="true" applyNumberFormat="true">
      <alignment horizontal="center" vertical="center"/>
    </xf>
    <xf numFmtId="4" fontId="483" fillId="0" borderId="0" xfId="0" quotePrefix="false" applyFont="true" applyNumberFormat="true">
      <alignment horizontal="center" vertical="center"/>
    </xf>
    <xf numFmtId="164" fontId="484" fillId="0" borderId="0" xfId="0" quotePrefix="false" applyFont="true" applyNumberFormat="true">
      <alignment horizontal="center" vertical="center"/>
    </xf>
    <xf numFmtId="0" fontId="485" fillId="0" borderId="0" xfId="0" quotePrefix="false" applyFont="true">
      <alignment horizontal="center" vertical="center" wrapText="true"/>
    </xf>
    <xf numFmtId="4" fontId="486" fillId="0" borderId="0" xfId="0" quotePrefix="false" applyFont="true" applyNumberFormat="true">
      <alignment horizontal="center" vertical="center"/>
    </xf>
    <xf numFmtId="164" fontId="487" fillId="0" borderId="0" xfId="0" quotePrefix="false" applyFont="true" applyNumberFormat="true">
      <alignment horizontal="center" vertical="center"/>
    </xf>
    <xf numFmtId="164" fontId="488" fillId="0" borderId="0" xfId="0" quotePrefix="false" applyFont="true" applyNumberFormat="true">
      <alignment horizontal="center" vertical="center"/>
    </xf>
    <xf numFmtId="165" fontId="489" fillId="0" borderId="0" xfId="0" quotePrefix="false" applyFont="true" applyNumberFormat="true">
      <alignment horizontal="center" vertical="center"/>
    </xf>
    <xf numFmtId="164" fontId="490" fillId="0" borderId="0" xfId="0" quotePrefix="false" applyFont="true" applyNumberFormat="true">
      <alignment horizontal="center" vertical="center"/>
    </xf>
    <xf numFmtId="164" fontId="491" fillId="0" borderId="0" xfId="0" quotePrefix="false" applyFont="true" applyNumberFormat="true">
      <alignment horizontal="center" vertical="center" wrapText="true"/>
    </xf>
    <xf numFmtId="4" fontId="492" fillId="0" borderId="0" xfId="0" quotePrefix="false" applyFont="true" applyNumberFormat="true">
      <alignment horizontal="center" vertical="center"/>
    </xf>
    <xf numFmtId="164" fontId="493" fillId="0" borderId="0" xfId="0" quotePrefix="false" applyFont="true" applyNumberFormat="true">
      <alignment horizontal="center" vertical="center"/>
    </xf>
    <xf numFmtId="4" fontId="494" fillId="0" borderId="0" xfId="0" quotePrefix="false" applyFont="true" applyNumberFormat="true">
      <alignment horizontal="center" vertical="center"/>
    </xf>
    <xf numFmtId="164" fontId="495" fillId="0" borderId="0" xfId="0" quotePrefix="false" applyFont="true" applyNumberFormat="true">
      <alignment horizontal="center" vertical="center"/>
    </xf>
    <xf numFmtId="4" fontId="496" fillId="0" borderId="0" xfId="0" quotePrefix="false" applyFont="true" applyNumberFormat="true">
      <alignment horizontal="center" vertical="center"/>
    </xf>
    <xf numFmtId="164" fontId="497" fillId="0" borderId="0" xfId="0" quotePrefix="false" applyFont="true" applyNumberFormat="true">
      <alignment horizontal="center" vertical="center"/>
    </xf>
    <xf numFmtId="4" fontId="498" fillId="0" borderId="0" xfId="0" quotePrefix="false" applyFont="true" applyNumberFormat="true">
      <alignment horizontal="center" vertical="center"/>
    </xf>
    <xf numFmtId="164" fontId="499" fillId="0" borderId="0" xfId="0" quotePrefix="false" applyFont="true" applyNumberFormat="true">
      <alignment horizontal="center" vertical="center"/>
    </xf>
    <xf numFmtId="0" fontId="500" fillId="0" borderId="0" xfId="0" quotePrefix="false" applyFont="true">
      <alignment horizontal="center" vertical="center" wrapText="true"/>
    </xf>
    <xf numFmtId="4" fontId="501" fillId="0" borderId="0" xfId="0" quotePrefix="false" applyFont="true" applyNumberFormat="true">
      <alignment horizontal="center" vertical="center"/>
    </xf>
    <xf numFmtId="164" fontId="502" fillId="0" borderId="0" xfId="0" quotePrefix="false" applyFont="true" applyNumberFormat="true">
      <alignment horizontal="center" vertical="center"/>
    </xf>
    <xf numFmtId="164" fontId="503" fillId="0" borderId="0" xfId="0" quotePrefix="false" applyFont="true" applyNumberFormat="true">
      <alignment horizontal="center" vertical="center"/>
    </xf>
    <xf numFmtId="165" fontId="504" fillId="0" borderId="0" xfId="0" quotePrefix="false" applyFont="true" applyNumberFormat="true">
      <alignment horizontal="center" vertical="center"/>
    </xf>
    <xf numFmtId="164" fontId="505" fillId="0" borderId="0" xfId="0" quotePrefix="false" applyFont="true" applyNumberFormat="true">
      <alignment horizontal="center" vertical="center"/>
    </xf>
    <xf numFmtId="164" fontId="506" fillId="0" borderId="0" xfId="0" quotePrefix="false" applyFont="true" applyNumberFormat="true">
      <alignment horizontal="center" vertical="center" wrapText="true"/>
    </xf>
    <xf numFmtId="4" fontId="507" fillId="0" borderId="0" xfId="0" quotePrefix="false" applyFont="true" applyNumberFormat="true">
      <alignment horizontal="center" vertical="center"/>
    </xf>
    <xf numFmtId="164" fontId="508" fillId="0" borderId="0" xfId="0" quotePrefix="false" applyFont="true" applyNumberFormat="true">
      <alignment horizontal="center" vertical="center"/>
    </xf>
    <xf numFmtId="4" fontId="509" fillId="0" borderId="0" xfId="0" quotePrefix="false" applyFont="true" applyNumberFormat="true">
      <alignment horizontal="center" vertical="center"/>
    </xf>
    <xf numFmtId="164" fontId="510" fillId="0" borderId="0" xfId="0" quotePrefix="false" applyFont="true" applyNumberFormat="true">
      <alignment horizontal="center" vertical="center"/>
    </xf>
    <xf numFmtId="4" fontId="511" fillId="0" borderId="0" xfId="0" quotePrefix="false" applyFont="true" applyNumberFormat="true">
      <alignment horizontal="center" vertical="center"/>
    </xf>
    <xf numFmtId="164" fontId="512" fillId="0" borderId="0" xfId="0" quotePrefix="false" applyFont="true" applyNumberFormat="true">
      <alignment horizontal="center" vertical="center"/>
    </xf>
    <xf numFmtId="4" fontId="513" fillId="0" borderId="0" xfId="0" quotePrefix="false" applyFont="true" applyNumberFormat="true">
      <alignment horizontal="center" vertical="center"/>
    </xf>
    <xf numFmtId="164" fontId="514" fillId="0" borderId="0" xfId="0" quotePrefix="false" applyFont="true" applyNumberFormat="true">
      <alignment horizontal="center" vertical="center"/>
    </xf>
    <xf numFmtId="0" fontId="515" fillId="0" borderId="0" xfId="0" quotePrefix="false" applyFont="true">
      <alignment horizontal="center" vertical="center" wrapText="true"/>
    </xf>
    <xf numFmtId="4" fontId="516" fillId="0" borderId="0" xfId="0" quotePrefix="false" applyFont="true" applyNumberFormat="true">
      <alignment horizontal="center" vertical="center"/>
    </xf>
    <xf numFmtId="164" fontId="517" fillId="0" borderId="0" xfId="0" quotePrefix="false" applyFont="true" applyNumberFormat="true">
      <alignment horizontal="center" vertical="center"/>
    </xf>
    <xf numFmtId="164" fontId="518" fillId="0" borderId="0" xfId="0" quotePrefix="false" applyFont="true" applyNumberFormat="true">
      <alignment horizontal="center" vertical="center"/>
    </xf>
    <xf numFmtId="165" fontId="519" fillId="0" borderId="0" xfId="0" quotePrefix="false" applyFont="true" applyNumberFormat="true">
      <alignment horizontal="center" vertical="center"/>
    </xf>
    <xf numFmtId="164" fontId="520" fillId="0" borderId="0" xfId="0" quotePrefix="false" applyFont="true" applyNumberFormat="true">
      <alignment horizontal="center" vertical="center"/>
    </xf>
    <xf numFmtId="164" fontId="521" fillId="0" borderId="0" xfId="0" quotePrefix="false" applyFont="true" applyNumberFormat="true">
      <alignment horizontal="center" vertical="center" wrapText="true"/>
    </xf>
    <xf numFmtId="4" fontId="522" fillId="0" borderId="0" xfId="0" quotePrefix="false" applyFont="true" applyNumberFormat="true">
      <alignment horizontal="center" vertical="center"/>
    </xf>
    <xf numFmtId="164" fontId="523" fillId="0" borderId="0" xfId="0" quotePrefix="false" applyFont="true" applyNumberFormat="true">
      <alignment horizontal="center" vertical="center"/>
    </xf>
    <xf numFmtId="4" fontId="524" fillId="0" borderId="0" xfId="0" quotePrefix="false" applyFont="true" applyNumberFormat="true">
      <alignment horizontal="center" vertical="center"/>
    </xf>
    <xf numFmtId="164" fontId="525" fillId="0" borderId="0" xfId="0" quotePrefix="false" applyFont="true" applyNumberFormat="true">
      <alignment horizontal="center" vertical="center"/>
    </xf>
    <xf numFmtId="4" fontId="526" fillId="0" borderId="0" xfId="0" quotePrefix="false" applyFont="true" applyNumberFormat="true">
      <alignment horizontal="center" vertical="center"/>
    </xf>
    <xf numFmtId="164" fontId="527" fillId="0" borderId="0" xfId="0" quotePrefix="false" applyFont="true" applyNumberFormat="true">
      <alignment horizontal="center" vertical="center"/>
    </xf>
    <xf numFmtId="4" fontId="528" fillId="0" borderId="0" xfId="0" quotePrefix="false" applyFont="true" applyNumberFormat="true">
      <alignment horizontal="center" vertical="center"/>
    </xf>
    <xf numFmtId="164" fontId="529" fillId="0" borderId="0" xfId="0" quotePrefix="false" applyFont="true" applyNumberFormat="true">
      <alignment horizontal="center" vertical="center"/>
    </xf>
    <xf numFmtId="0" fontId="530" fillId="0" borderId="0" xfId="0" quotePrefix="false" applyFont="true">
      <alignment horizontal="center" vertical="center" wrapText="true"/>
    </xf>
    <xf numFmtId="4" fontId="531" fillId="0" borderId="0" xfId="0" quotePrefix="false" applyFont="true" applyNumberFormat="true">
      <alignment horizontal="center" vertical="center"/>
    </xf>
    <xf numFmtId="164" fontId="532" fillId="0" borderId="0" xfId="0" quotePrefix="false" applyFont="true" applyNumberFormat="true">
      <alignment horizontal="center" vertical="center"/>
    </xf>
    <xf numFmtId="164" fontId="533" fillId="0" borderId="0" xfId="0" quotePrefix="false" applyFont="true" applyNumberFormat="true">
      <alignment horizontal="center" vertical="center"/>
    </xf>
    <xf numFmtId="165" fontId="534" fillId="0" borderId="0" xfId="0" quotePrefix="false" applyFont="true" applyNumberFormat="true">
      <alignment horizontal="center" vertical="center"/>
    </xf>
    <xf numFmtId="164" fontId="535" fillId="0" borderId="0" xfId="0" quotePrefix="false" applyFont="true" applyNumberFormat="true">
      <alignment horizontal="center" vertical="center"/>
    </xf>
    <xf numFmtId="164" fontId="536" fillId="0" borderId="0" xfId="0" quotePrefix="false" applyFont="true" applyNumberFormat="true">
      <alignment horizontal="center" vertical="center" wrapText="true"/>
    </xf>
    <xf numFmtId="4" fontId="537" fillId="0" borderId="0" xfId="0" quotePrefix="false" applyFont="true" applyNumberFormat="true">
      <alignment horizontal="center" vertical="center"/>
    </xf>
    <xf numFmtId="164" fontId="538" fillId="0" borderId="0" xfId="0" quotePrefix="false" applyFont="true" applyNumberFormat="true">
      <alignment horizontal="center" vertical="center"/>
    </xf>
    <xf numFmtId="4" fontId="539" fillId="0" borderId="0" xfId="0" quotePrefix="false" applyFont="true" applyNumberFormat="true">
      <alignment horizontal="center" vertical="center"/>
    </xf>
    <xf numFmtId="164" fontId="540" fillId="0" borderId="0" xfId="0" quotePrefix="false" applyFont="true" applyNumberFormat="true">
      <alignment horizontal="center" vertical="center"/>
    </xf>
    <xf numFmtId="4" fontId="541" fillId="0" borderId="0" xfId="0" quotePrefix="false" applyFont="true" applyNumberFormat="true">
      <alignment horizontal="center" vertical="center"/>
    </xf>
    <xf numFmtId="164" fontId="542" fillId="0" borderId="0" xfId="0" quotePrefix="false" applyFont="true" applyNumberFormat="true">
      <alignment horizontal="center" vertical="center"/>
    </xf>
    <xf numFmtId="4" fontId="543" fillId="0" borderId="0" xfId="0" quotePrefix="false" applyFont="true" applyNumberFormat="true">
      <alignment horizontal="center" vertical="center"/>
    </xf>
    <xf numFmtId="164" fontId="544" fillId="0" borderId="0" xfId="0" quotePrefix="false" applyFont="true" applyNumberFormat="true">
      <alignment horizontal="center" vertical="center"/>
    </xf>
    <xf numFmtId="0" fontId="545" fillId="0" borderId="0" xfId="0" quotePrefix="false" applyFont="true">
      <alignment horizontal="center" vertical="center" wrapText="true"/>
    </xf>
    <xf numFmtId="4" fontId="546" fillId="0" borderId="0" xfId="0" quotePrefix="false" applyFont="true" applyNumberFormat="true">
      <alignment horizontal="center" vertical="center"/>
    </xf>
    <xf numFmtId="164" fontId="547" fillId="0" borderId="0" xfId="0" quotePrefix="false" applyFont="true" applyNumberFormat="true">
      <alignment horizontal="center" vertical="center"/>
    </xf>
    <xf numFmtId="164" fontId="548" fillId="0" borderId="0" xfId="0" quotePrefix="false" applyFont="true" applyNumberFormat="true">
      <alignment horizontal="center" vertical="center"/>
    </xf>
    <xf numFmtId="165" fontId="549" fillId="0" borderId="0" xfId="0" quotePrefix="false" applyFont="true" applyNumberFormat="true">
      <alignment horizontal="center" vertical="center"/>
    </xf>
    <xf numFmtId="164" fontId="550" fillId="0" borderId="0" xfId="0" quotePrefix="false" applyFont="true" applyNumberFormat="true">
      <alignment horizontal="center" vertical="center"/>
    </xf>
    <xf numFmtId="164" fontId="551" fillId="0" borderId="0" xfId="0" quotePrefix="false" applyFont="true" applyNumberFormat="true">
      <alignment horizontal="center" vertical="center" wrapText="true"/>
    </xf>
    <xf numFmtId="4" fontId="552" fillId="0" borderId="0" xfId="0" quotePrefix="false" applyFont="true" applyNumberFormat="true">
      <alignment horizontal="center" vertical="center"/>
    </xf>
    <xf numFmtId="164" fontId="553" fillId="0" borderId="0" xfId="0" quotePrefix="false" applyFont="true" applyNumberFormat="true">
      <alignment horizontal="center" vertical="center"/>
    </xf>
    <xf numFmtId="4" fontId="554" fillId="0" borderId="0" xfId="0" quotePrefix="false" applyFont="true" applyNumberFormat="true">
      <alignment horizontal="center" vertical="center"/>
    </xf>
    <xf numFmtId="164" fontId="555" fillId="0" borderId="0" xfId="0" quotePrefix="false" applyFont="true" applyNumberFormat="true">
      <alignment horizontal="center" vertical="center"/>
    </xf>
    <xf numFmtId="4" fontId="556" fillId="0" borderId="0" xfId="0" quotePrefix="false" applyFont="true" applyNumberFormat="true">
      <alignment horizontal="center" vertical="center"/>
    </xf>
    <xf numFmtId="164" fontId="557" fillId="0" borderId="0" xfId="0" quotePrefix="false" applyFont="true" applyNumberFormat="true">
      <alignment horizontal="center" vertical="center"/>
    </xf>
    <xf numFmtId="4" fontId="558" fillId="0" borderId="0" xfId="0" quotePrefix="false" applyFont="true" applyNumberFormat="true">
      <alignment horizontal="center" vertical="center"/>
    </xf>
    <xf numFmtId="164" fontId="559" fillId="0" borderId="0" xfId="0" quotePrefix="false" applyFont="true" applyNumberFormat="true">
      <alignment horizontal="center" vertical="center"/>
    </xf>
    <xf numFmtId="0" fontId="560" fillId="0" borderId="0" xfId="0" quotePrefix="false" applyFont="true">
      <alignment horizontal="center" vertical="center" wrapText="true"/>
    </xf>
    <xf numFmtId="4" fontId="561" fillId="0" borderId="0" xfId="0" quotePrefix="false" applyFont="true" applyNumberFormat="true">
      <alignment horizontal="center" vertical="center"/>
    </xf>
    <xf numFmtId="164" fontId="562" fillId="0" borderId="0" xfId="0" quotePrefix="false" applyFont="true" applyNumberFormat="true">
      <alignment horizontal="center" vertical="center"/>
    </xf>
    <xf numFmtId="164" fontId="563" fillId="0" borderId="0" xfId="0" quotePrefix="false" applyFont="true" applyNumberFormat="true">
      <alignment horizontal="center" vertical="center"/>
    </xf>
    <xf numFmtId="165" fontId="564" fillId="0" borderId="0" xfId="0" quotePrefix="false" applyFont="true" applyNumberFormat="true">
      <alignment horizontal="center" vertical="center"/>
    </xf>
    <xf numFmtId="164" fontId="565" fillId="0" borderId="0" xfId="0" quotePrefix="false" applyFont="true" applyNumberFormat="true">
      <alignment horizontal="center" vertical="center"/>
    </xf>
    <xf numFmtId="164" fontId="566" fillId="0" borderId="0" xfId="0" quotePrefix="false" applyFont="true" applyNumberFormat="true">
      <alignment horizontal="center" vertical="center" wrapText="true"/>
    </xf>
    <xf numFmtId="4" fontId="567" fillId="0" borderId="0" xfId="0" quotePrefix="false" applyFont="true" applyNumberFormat="true">
      <alignment horizontal="center" vertical="center"/>
    </xf>
    <xf numFmtId="164" fontId="568" fillId="0" borderId="0" xfId="0" quotePrefix="false" applyFont="true" applyNumberFormat="true">
      <alignment horizontal="center" vertical="center"/>
    </xf>
    <xf numFmtId="4" fontId="569" fillId="0" borderId="0" xfId="0" quotePrefix="false" applyFont="true" applyNumberFormat="true">
      <alignment horizontal="center" vertical="center"/>
    </xf>
    <xf numFmtId="164" fontId="570" fillId="0" borderId="0" xfId="0" quotePrefix="false" applyFont="true" applyNumberFormat="true">
      <alignment horizontal="center" vertical="center"/>
    </xf>
    <xf numFmtId="4" fontId="571" fillId="0" borderId="0" xfId="0" quotePrefix="false" applyFont="true" applyNumberFormat="true">
      <alignment horizontal="center" vertical="center"/>
    </xf>
    <xf numFmtId="164" fontId="572" fillId="0" borderId="0" xfId="0" quotePrefix="false" applyFont="true" applyNumberFormat="true">
      <alignment horizontal="center" vertical="center"/>
    </xf>
    <xf numFmtId="4" fontId="573" fillId="0" borderId="0" xfId="0" quotePrefix="false" applyFont="true" applyNumberFormat="true">
      <alignment horizontal="center" vertical="center"/>
    </xf>
    <xf numFmtId="164" fontId="574" fillId="0" borderId="0" xfId="0" quotePrefix="false" applyFont="true" applyNumberFormat="true">
      <alignment horizontal="center" vertical="center"/>
    </xf>
    <xf numFmtId="0" fontId="575" fillId="0" borderId="0" xfId="0" quotePrefix="false" applyFont="true">
      <alignment horizontal="center" vertical="center" wrapText="true"/>
    </xf>
    <xf numFmtId="4" fontId="576" fillId="0" borderId="0" xfId="0" quotePrefix="false" applyFont="true" applyNumberFormat="true">
      <alignment horizontal="center" vertical="center"/>
    </xf>
    <xf numFmtId="164" fontId="577" fillId="0" borderId="0" xfId="0" quotePrefix="false" applyFont="true" applyNumberFormat="true">
      <alignment horizontal="center" vertical="center"/>
    </xf>
    <xf numFmtId="164" fontId="578" fillId="0" borderId="0" xfId="0" quotePrefix="false" applyFont="true" applyNumberFormat="true">
      <alignment horizontal="center" vertical="center"/>
    </xf>
    <xf numFmtId="165" fontId="579" fillId="0" borderId="0" xfId="0" quotePrefix="false" applyFont="true" applyNumberFormat="true">
      <alignment horizontal="center" vertical="center"/>
    </xf>
    <xf numFmtId="164" fontId="580" fillId="0" borderId="0" xfId="0" quotePrefix="false" applyFont="true" applyNumberFormat="true">
      <alignment horizontal="center" vertical="center"/>
    </xf>
    <xf numFmtId="164" fontId="581" fillId="0" borderId="0" xfId="0" quotePrefix="false" applyFont="true" applyNumberFormat="true">
      <alignment horizontal="center" vertical="center" wrapText="true"/>
    </xf>
    <xf numFmtId="4" fontId="582" fillId="0" borderId="0" xfId="0" quotePrefix="false" applyFont="true" applyNumberFormat="true">
      <alignment horizontal="center" vertical="center"/>
    </xf>
    <xf numFmtId="164" fontId="583" fillId="0" borderId="0" xfId="0" quotePrefix="false" applyFont="true" applyNumberFormat="true">
      <alignment horizontal="center" vertical="center"/>
    </xf>
    <xf numFmtId="4" fontId="584" fillId="0" borderId="0" xfId="0" quotePrefix="false" applyFont="true" applyNumberFormat="true">
      <alignment horizontal="center" vertical="center"/>
    </xf>
    <xf numFmtId="164" fontId="585" fillId="0" borderId="0" xfId="0" quotePrefix="false" applyFont="true" applyNumberFormat="true">
      <alignment horizontal="center" vertical="center"/>
    </xf>
    <xf numFmtId="4" fontId="586" fillId="0" borderId="0" xfId="0" quotePrefix="false" applyFont="true" applyNumberFormat="true">
      <alignment horizontal="center" vertical="center"/>
    </xf>
    <xf numFmtId="164" fontId="587" fillId="0" borderId="0" xfId="0" quotePrefix="false" applyFont="true" applyNumberFormat="true">
      <alignment horizontal="center" vertical="center"/>
    </xf>
    <xf numFmtId="4" fontId="588" fillId="0" borderId="0" xfId="0" quotePrefix="false" applyFont="true" applyNumberFormat="true">
      <alignment horizontal="center" vertical="center"/>
    </xf>
    <xf numFmtId="164" fontId="589" fillId="0" borderId="0" xfId="0" quotePrefix="false" applyFont="true" applyNumberFormat="true">
      <alignment horizontal="center" vertical="center"/>
    </xf>
    <xf numFmtId="164" fontId="590" fillId="0" borderId="0" xfId="0" quotePrefix="false" applyFont="true" applyNumberFormat="true">
      <alignment horizontal="center" vertical="center" wrapText="true"/>
    </xf>
    <xf numFmtId="0" fontId="591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591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592" fillId="0" borderId="0" xfId="0" quotePrefix="false" applyFont="true">
      <alignment horizontal="center" vertical="center" wrapText="true"/>
    </xf>
    <xf numFmtId="4" fontId="593" fillId="0" borderId="0" xfId="0" quotePrefix="false" applyFont="true" applyNumberFormat="true">
      <alignment horizontal="center" vertical="center"/>
    </xf>
    <xf numFmtId="164" fontId="594" fillId="0" borderId="0" xfId="0" quotePrefix="false" applyFont="true" applyNumberFormat="true">
      <alignment horizontal="center" vertical="center"/>
    </xf>
    <xf numFmtId="164" fontId="595" fillId="0" borderId="0" xfId="0" quotePrefix="false" applyFont="true" applyNumberFormat="true">
      <alignment horizontal="center" vertical="center"/>
    </xf>
    <xf numFmtId="165" fontId="596" fillId="0" borderId="0" xfId="0" quotePrefix="false" applyFont="true" applyNumberFormat="true">
      <alignment horizontal="center" vertical="center"/>
    </xf>
    <xf numFmtId="164" fontId="597" fillId="0" borderId="0" xfId="0" quotePrefix="false" applyFont="true" applyNumberFormat="true">
      <alignment horizontal="center" vertical="center"/>
    </xf>
    <xf numFmtId="164" fontId="598" fillId="0" borderId="0" xfId="0" quotePrefix="false" applyFont="true" applyNumberFormat="true">
      <alignment horizontal="center" vertical="center" wrapText="true"/>
    </xf>
    <xf numFmtId="4" fontId="599" fillId="0" borderId="0" xfId="0" quotePrefix="false" applyFont="true" applyNumberFormat="true">
      <alignment horizontal="center" vertical="center"/>
    </xf>
    <xf numFmtId="164" fontId="600" fillId="0" borderId="0" xfId="0" quotePrefix="false" applyFont="true" applyNumberFormat="true">
      <alignment horizontal="center" vertical="center"/>
    </xf>
    <xf numFmtId="4" fontId="601" fillId="0" borderId="0" xfId="0" quotePrefix="false" applyFont="true" applyNumberFormat="true">
      <alignment horizontal="center" vertical="center"/>
    </xf>
    <xf numFmtId="164" fontId="602" fillId="0" borderId="0" xfId="0" quotePrefix="false" applyFont="true" applyNumberFormat="true">
      <alignment horizontal="center" vertical="center"/>
    </xf>
    <xf numFmtId="4" fontId="603" fillId="0" borderId="0" xfId="0" quotePrefix="false" applyFont="true" applyNumberFormat="true">
      <alignment horizontal="center" vertical="center"/>
    </xf>
    <xf numFmtId="164" fontId="604" fillId="0" borderId="0" xfId="0" quotePrefix="false" applyFont="true" applyNumberFormat="true">
      <alignment horizontal="center" vertical="center"/>
    </xf>
    <xf numFmtId="4" fontId="605" fillId="0" borderId="0" xfId="0" quotePrefix="false" applyFont="true" applyNumberFormat="true">
      <alignment horizontal="center" vertical="center"/>
    </xf>
    <xf numFmtId="164" fontId="606" fillId="0" borderId="0" xfId="0" quotePrefix="false" applyFont="true" applyNumberFormat="true">
      <alignment horizontal="center" vertical="center"/>
    </xf>
    <xf numFmtId="0" fontId="607" fillId="0" borderId="0" xfId="0" quotePrefix="false" applyFont="true">
      <alignment horizontal="center" vertical="center" wrapText="true"/>
    </xf>
    <xf numFmtId="4" fontId="608" fillId="0" borderId="0" xfId="0" quotePrefix="false" applyFont="true" applyNumberFormat="true">
      <alignment horizontal="center" vertical="center"/>
    </xf>
    <xf numFmtId="164" fontId="609" fillId="0" borderId="0" xfId="0" quotePrefix="false" applyFont="true" applyNumberFormat="true">
      <alignment horizontal="center" vertical="center"/>
    </xf>
    <xf numFmtId="164" fontId="610" fillId="0" borderId="0" xfId="0" quotePrefix="false" applyFont="true" applyNumberFormat="true">
      <alignment horizontal="center" vertical="center"/>
    </xf>
    <xf numFmtId="165" fontId="611" fillId="0" borderId="0" xfId="0" quotePrefix="false" applyFont="true" applyNumberFormat="true">
      <alignment horizontal="center" vertical="center"/>
    </xf>
    <xf numFmtId="164" fontId="612" fillId="0" borderId="0" xfId="0" quotePrefix="false" applyFont="true" applyNumberFormat="true">
      <alignment horizontal="center" vertical="center"/>
    </xf>
    <xf numFmtId="164" fontId="613" fillId="0" borderId="0" xfId="0" quotePrefix="false" applyFont="true" applyNumberFormat="true">
      <alignment horizontal="center" vertical="center" wrapText="true"/>
    </xf>
    <xf numFmtId="4" fontId="614" fillId="0" borderId="0" xfId="0" quotePrefix="false" applyFont="true" applyNumberFormat="true">
      <alignment horizontal="center" vertical="center"/>
    </xf>
    <xf numFmtId="164" fontId="615" fillId="0" borderId="0" xfId="0" quotePrefix="false" applyFont="true" applyNumberFormat="true">
      <alignment horizontal="center" vertical="center"/>
    </xf>
    <xf numFmtId="4" fontId="616" fillId="0" borderId="0" xfId="0" quotePrefix="false" applyFont="true" applyNumberFormat="true">
      <alignment horizontal="center" vertical="center"/>
    </xf>
    <xf numFmtId="164" fontId="617" fillId="0" borderId="0" xfId="0" quotePrefix="false" applyFont="true" applyNumberFormat="true">
      <alignment horizontal="center" vertical="center"/>
    </xf>
    <xf numFmtId="4" fontId="618" fillId="0" borderId="0" xfId="0" quotePrefix="false" applyFont="true" applyNumberFormat="true">
      <alignment horizontal="center" vertical="center"/>
    </xf>
    <xf numFmtId="164" fontId="619" fillId="0" borderId="0" xfId="0" quotePrefix="false" applyFont="true" applyNumberFormat="true">
      <alignment horizontal="center" vertical="center"/>
    </xf>
    <xf numFmtId="4" fontId="620" fillId="0" borderId="0" xfId="0" quotePrefix="false" applyFont="true" applyNumberFormat="true">
      <alignment horizontal="center" vertical="center"/>
    </xf>
    <xf numFmtId="164" fontId="621" fillId="0" borderId="0" xfId="0" quotePrefix="false" applyFont="true" applyNumberFormat="true">
      <alignment horizontal="center" vertical="center"/>
    </xf>
    <xf numFmtId="0" fontId="622" fillId="0" borderId="0" xfId="0" quotePrefix="false" applyFont="true">
      <alignment horizontal="center" vertical="center" wrapText="true"/>
    </xf>
    <xf numFmtId="4" fontId="623" fillId="0" borderId="0" xfId="0" quotePrefix="false" applyFont="true" applyNumberFormat="true">
      <alignment horizontal="center" vertical="center"/>
    </xf>
    <xf numFmtId="164" fontId="624" fillId="0" borderId="0" xfId="0" quotePrefix="false" applyFont="true" applyNumberFormat="true">
      <alignment horizontal="center" vertical="center"/>
    </xf>
    <xf numFmtId="164" fontId="625" fillId="0" borderId="0" xfId="0" quotePrefix="false" applyFont="true" applyNumberFormat="true">
      <alignment horizontal="center" vertical="center"/>
    </xf>
    <xf numFmtId="165" fontId="626" fillId="0" borderId="0" xfId="0" quotePrefix="false" applyFont="true" applyNumberFormat="true">
      <alignment horizontal="center" vertical="center"/>
    </xf>
    <xf numFmtId="164" fontId="627" fillId="0" borderId="0" xfId="0" quotePrefix="false" applyFont="true" applyNumberFormat="true">
      <alignment horizontal="center" vertical="center"/>
    </xf>
    <xf numFmtId="164" fontId="628" fillId="0" borderId="0" xfId="0" quotePrefix="false" applyFont="true" applyNumberFormat="true">
      <alignment horizontal="center" vertical="center" wrapText="true"/>
    </xf>
    <xf numFmtId="4" fontId="629" fillId="0" borderId="0" xfId="0" quotePrefix="false" applyFont="true" applyNumberFormat="true">
      <alignment horizontal="center" vertical="center"/>
    </xf>
    <xf numFmtId="164" fontId="630" fillId="0" borderId="0" xfId="0" quotePrefix="false" applyFont="true" applyNumberFormat="true">
      <alignment horizontal="center" vertical="center"/>
    </xf>
    <xf numFmtId="4" fontId="631" fillId="0" borderId="0" xfId="0" quotePrefix="false" applyFont="true" applyNumberFormat="true">
      <alignment horizontal="center" vertical="center"/>
    </xf>
    <xf numFmtId="164" fontId="632" fillId="0" borderId="0" xfId="0" quotePrefix="false" applyFont="true" applyNumberFormat="true">
      <alignment horizontal="center" vertical="center"/>
    </xf>
    <xf numFmtId="4" fontId="633" fillId="0" borderId="0" xfId="0" quotePrefix="false" applyFont="true" applyNumberFormat="true">
      <alignment horizontal="center" vertical="center"/>
    </xf>
    <xf numFmtId="164" fontId="634" fillId="0" borderId="0" xfId="0" quotePrefix="false" applyFont="true" applyNumberFormat="true">
      <alignment horizontal="center" vertical="center"/>
    </xf>
    <xf numFmtId="4" fontId="635" fillId="0" borderId="0" xfId="0" quotePrefix="false" applyFont="true" applyNumberFormat="true">
      <alignment horizontal="center" vertical="center"/>
    </xf>
    <xf numFmtId="164" fontId="636" fillId="0" borderId="0" xfId="0" quotePrefix="false" applyFont="true" applyNumberFormat="true">
      <alignment horizontal="center" vertical="center"/>
    </xf>
    <xf numFmtId="0" fontId="637" fillId="0" borderId="0" xfId="0" quotePrefix="false" applyFont="true">
      <alignment horizontal="center" vertical="center" wrapText="true"/>
    </xf>
    <xf numFmtId="4" fontId="638" fillId="0" borderId="0" xfId="0" quotePrefix="false" applyFont="true" applyNumberFormat="true">
      <alignment horizontal="center" vertical="center"/>
    </xf>
    <xf numFmtId="164" fontId="639" fillId="0" borderId="0" xfId="0" quotePrefix="false" applyFont="true" applyNumberFormat="true">
      <alignment horizontal="center" vertical="center"/>
    </xf>
    <xf numFmtId="164" fontId="640" fillId="0" borderId="0" xfId="0" quotePrefix="false" applyFont="true" applyNumberFormat="true">
      <alignment horizontal="center" vertical="center"/>
    </xf>
    <xf numFmtId="165" fontId="641" fillId="0" borderId="0" xfId="0" quotePrefix="false" applyFont="true" applyNumberFormat="true">
      <alignment horizontal="center" vertical="center"/>
    </xf>
    <xf numFmtId="164" fontId="642" fillId="0" borderId="0" xfId="0" quotePrefix="false" applyFont="true" applyNumberFormat="true">
      <alignment horizontal="center" vertical="center"/>
    </xf>
    <xf numFmtId="164" fontId="643" fillId="0" borderId="0" xfId="0" quotePrefix="false" applyFont="true" applyNumberFormat="true">
      <alignment horizontal="center" vertical="center" wrapText="true"/>
    </xf>
    <xf numFmtId="4" fontId="644" fillId="0" borderId="0" xfId="0" quotePrefix="false" applyFont="true" applyNumberFormat="true">
      <alignment horizontal="center" vertical="center"/>
    </xf>
    <xf numFmtId="164" fontId="645" fillId="0" borderId="0" xfId="0" quotePrefix="false" applyFont="true" applyNumberFormat="true">
      <alignment horizontal="center" vertical="center"/>
    </xf>
    <xf numFmtId="4" fontId="646" fillId="0" borderId="0" xfId="0" quotePrefix="false" applyFont="true" applyNumberFormat="true">
      <alignment horizontal="center" vertical="center"/>
    </xf>
    <xf numFmtId="164" fontId="647" fillId="0" borderId="0" xfId="0" quotePrefix="false" applyFont="true" applyNumberFormat="true">
      <alignment horizontal="center" vertical="center"/>
    </xf>
    <xf numFmtId="4" fontId="648" fillId="0" borderId="0" xfId="0" quotePrefix="false" applyFont="true" applyNumberFormat="true">
      <alignment horizontal="center" vertical="center"/>
    </xf>
    <xf numFmtId="164" fontId="649" fillId="0" borderId="0" xfId="0" quotePrefix="false" applyFont="true" applyNumberFormat="true">
      <alignment horizontal="center" vertical="center"/>
    </xf>
    <xf numFmtId="4" fontId="650" fillId="0" borderId="0" xfId="0" quotePrefix="false" applyFont="true" applyNumberFormat="true">
      <alignment horizontal="center" vertical="center"/>
    </xf>
    <xf numFmtId="164" fontId="651" fillId="0" borderId="0" xfId="0" quotePrefix="false" applyFont="true" applyNumberFormat="true">
      <alignment horizontal="center" vertical="center"/>
    </xf>
    <xf numFmtId="164" fontId="652" fillId="0" borderId="0" xfId="0" quotePrefix="false" applyFont="true" applyNumberFormat="true">
      <alignment horizontal="center" vertical="center" wrapText="true"/>
    </xf>
    <xf numFmtId="0" fontId="653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653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654" fillId="0" borderId="0" xfId="0" quotePrefix="false" applyFont="true">
      <alignment horizontal="center" vertical="center" wrapText="true"/>
    </xf>
    <xf numFmtId="4" fontId="655" fillId="0" borderId="0" xfId="0" quotePrefix="false" applyFont="true" applyNumberFormat="true">
      <alignment horizontal="center" vertical="center"/>
    </xf>
    <xf numFmtId="164" fontId="656" fillId="0" borderId="0" xfId="0" quotePrefix="false" applyFont="true" applyNumberFormat="true">
      <alignment horizontal="center" vertical="center"/>
    </xf>
    <xf numFmtId="164" fontId="657" fillId="0" borderId="0" xfId="0" quotePrefix="false" applyFont="true" applyNumberFormat="true">
      <alignment horizontal="center" vertical="center"/>
    </xf>
    <xf numFmtId="165" fontId="658" fillId="0" borderId="0" xfId="0" quotePrefix="false" applyFont="true" applyNumberFormat="true">
      <alignment horizontal="center" vertical="center"/>
    </xf>
    <xf numFmtId="164" fontId="659" fillId="0" borderId="0" xfId="0" quotePrefix="false" applyFont="true" applyNumberFormat="true">
      <alignment horizontal="center" vertical="center"/>
    </xf>
    <xf numFmtId="164" fontId="660" fillId="0" borderId="0" xfId="0" quotePrefix="false" applyFont="true" applyNumberFormat="true">
      <alignment horizontal="center" vertical="center" wrapText="true"/>
    </xf>
    <xf numFmtId="4" fontId="661" fillId="0" borderId="0" xfId="0" quotePrefix="false" applyFont="true" applyNumberFormat="true">
      <alignment horizontal="center" vertical="center"/>
    </xf>
    <xf numFmtId="164" fontId="662" fillId="0" borderId="0" xfId="0" quotePrefix="false" applyFont="true" applyNumberFormat="true">
      <alignment horizontal="center" vertical="center"/>
    </xf>
    <xf numFmtId="4" fontId="663" fillId="0" borderId="0" xfId="0" quotePrefix="false" applyFont="true" applyNumberFormat="true">
      <alignment horizontal="center" vertical="center"/>
    </xf>
    <xf numFmtId="164" fontId="664" fillId="0" borderId="0" xfId="0" quotePrefix="false" applyFont="true" applyNumberFormat="true">
      <alignment horizontal="center" vertical="center"/>
    </xf>
    <xf numFmtId="4" fontId="665" fillId="0" borderId="0" xfId="0" quotePrefix="false" applyFont="true" applyNumberFormat="true">
      <alignment horizontal="center" vertical="center"/>
    </xf>
    <xf numFmtId="164" fontId="666" fillId="0" borderId="0" xfId="0" quotePrefix="false" applyFont="true" applyNumberFormat="true">
      <alignment horizontal="center" vertical="center"/>
    </xf>
    <xf numFmtId="4" fontId="667" fillId="0" borderId="0" xfId="0" quotePrefix="false" applyFont="true" applyNumberFormat="true">
      <alignment horizontal="center" vertical="center"/>
    </xf>
    <xf numFmtId="164" fontId="668" fillId="0" borderId="0" xfId="0" quotePrefix="false" applyFont="true" applyNumberFormat="true">
      <alignment horizontal="center" vertical="center"/>
    </xf>
    <xf numFmtId="0" fontId="669" fillId="0" borderId="0" xfId="0" quotePrefix="false" applyFont="true">
      <alignment horizontal="center" vertical="center" wrapText="true"/>
    </xf>
    <xf numFmtId="4" fontId="670" fillId="0" borderId="0" xfId="0" quotePrefix="false" applyFont="true" applyNumberFormat="true">
      <alignment horizontal="center" vertical="center"/>
    </xf>
    <xf numFmtId="164" fontId="671" fillId="0" borderId="0" xfId="0" quotePrefix="false" applyFont="true" applyNumberFormat="true">
      <alignment horizontal="center" vertical="center"/>
    </xf>
    <xf numFmtId="164" fontId="672" fillId="0" borderId="0" xfId="0" quotePrefix="false" applyFont="true" applyNumberFormat="true">
      <alignment horizontal="center" vertical="center"/>
    </xf>
    <xf numFmtId="165" fontId="673" fillId="0" borderId="0" xfId="0" quotePrefix="false" applyFont="true" applyNumberFormat="true">
      <alignment horizontal="center" vertical="center"/>
    </xf>
    <xf numFmtId="164" fontId="674" fillId="0" borderId="0" xfId="0" quotePrefix="false" applyFont="true" applyNumberFormat="true">
      <alignment horizontal="center" vertical="center"/>
    </xf>
    <xf numFmtId="164" fontId="675" fillId="0" borderId="0" xfId="0" quotePrefix="false" applyFont="true" applyNumberFormat="true">
      <alignment horizontal="center" vertical="center" wrapText="true"/>
    </xf>
    <xf numFmtId="4" fontId="676" fillId="0" borderId="0" xfId="0" quotePrefix="false" applyFont="true" applyNumberFormat="true">
      <alignment horizontal="center" vertical="center"/>
    </xf>
    <xf numFmtId="164" fontId="677" fillId="0" borderId="0" xfId="0" quotePrefix="false" applyFont="true" applyNumberFormat="true">
      <alignment horizontal="center" vertical="center"/>
    </xf>
    <xf numFmtId="4" fontId="678" fillId="0" borderId="0" xfId="0" quotePrefix="false" applyFont="true" applyNumberFormat="true">
      <alignment horizontal="center" vertical="center"/>
    </xf>
    <xf numFmtId="164" fontId="679" fillId="0" borderId="0" xfId="0" quotePrefix="false" applyFont="true" applyNumberFormat="true">
      <alignment horizontal="center" vertical="center"/>
    </xf>
    <xf numFmtId="4" fontId="680" fillId="0" borderId="0" xfId="0" quotePrefix="false" applyFont="true" applyNumberFormat="true">
      <alignment horizontal="center" vertical="center"/>
    </xf>
    <xf numFmtId="164" fontId="681" fillId="0" borderId="0" xfId="0" quotePrefix="false" applyFont="true" applyNumberFormat="true">
      <alignment horizontal="center" vertical="center"/>
    </xf>
    <xf numFmtId="4" fontId="682" fillId="0" borderId="0" xfId="0" quotePrefix="false" applyFont="true" applyNumberFormat="true">
      <alignment horizontal="center" vertical="center"/>
    </xf>
    <xf numFmtId="164" fontId="683" fillId="0" borderId="0" xfId="0" quotePrefix="false" applyFont="true" applyNumberFormat="true">
      <alignment horizontal="center" vertical="center"/>
    </xf>
    <xf numFmtId="0" fontId="684" fillId="0" borderId="0" xfId="0" quotePrefix="false" applyFont="true">
      <alignment horizontal="center" vertical="center" wrapText="true"/>
    </xf>
    <xf numFmtId="4" fontId="685" fillId="0" borderId="0" xfId="0" quotePrefix="false" applyFont="true" applyNumberFormat="true">
      <alignment horizontal="center" vertical="center"/>
    </xf>
    <xf numFmtId="164" fontId="686" fillId="0" borderId="0" xfId="0" quotePrefix="false" applyFont="true" applyNumberFormat="true">
      <alignment horizontal="center" vertical="center"/>
    </xf>
    <xf numFmtId="164" fontId="687" fillId="0" borderId="0" xfId="0" quotePrefix="false" applyFont="true" applyNumberFormat="true">
      <alignment horizontal="center" vertical="center"/>
    </xf>
    <xf numFmtId="165" fontId="688" fillId="0" borderId="0" xfId="0" quotePrefix="false" applyFont="true" applyNumberFormat="true">
      <alignment horizontal="center" vertical="center"/>
    </xf>
    <xf numFmtId="164" fontId="689" fillId="0" borderId="0" xfId="0" quotePrefix="false" applyFont="true" applyNumberFormat="true">
      <alignment horizontal="center" vertical="center"/>
    </xf>
    <xf numFmtId="164" fontId="690" fillId="0" borderId="0" xfId="0" quotePrefix="false" applyFont="true" applyNumberFormat="true">
      <alignment horizontal="center" vertical="center" wrapText="true"/>
    </xf>
    <xf numFmtId="4" fontId="691" fillId="0" borderId="0" xfId="0" quotePrefix="false" applyFont="true" applyNumberFormat="true">
      <alignment horizontal="center" vertical="center"/>
    </xf>
    <xf numFmtId="164" fontId="692" fillId="0" borderId="0" xfId="0" quotePrefix="false" applyFont="true" applyNumberFormat="true">
      <alignment horizontal="center" vertical="center"/>
    </xf>
    <xf numFmtId="4" fontId="693" fillId="0" borderId="0" xfId="0" quotePrefix="false" applyFont="true" applyNumberFormat="true">
      <alignment horizontal="center" vertical="center"/>
    </xf>
    <xf numFmtId="164" fontId="694" fillId="0" borderId="0" xfId="0" quotePrefix="false" applyFont="true" applyNumberFormat="true">
      <alignment horizontal="center" vertical="center"/>
    </xf>
    <xf numFmtId="4" fontId="695" fillId="0" borderId="0" xfId="0" quotePrefix="false" applyFont="true" applyNumberFormat="true">
      <alignment horizontal="center" vertical="center"/>
    </xf>
    <xf numFmtId="164" fontId="696" fillId="0" borderId="0" xfId="0" quotePrefix="false" applyFont="true" applyNumberFormat="true">
      <alignment horizontal="center" vertical="center"/>
    </xf>
    <xf numFmtId="4" fontId="697" fillId="0" borderId="0" xfId="0" quotePrefix="false" applyFont="true" applyNumberFormat="true">
      <alignment horizontal="center" vertical="center"/>
    </xf>
    <xf numFmtId="164" fontId="698" fillId="0" borderId="0" xfId="0" quotePrefix="false" applyFont="true" applyNumberFormat="true">
      <alignment horizontal="center" vertical="center"/>
    </xf>
    <xf numFmtId="0" fontId="699" fillId="0" borderId="0" xfId="0" quotePrefix="false" applyFont="true">
      <alignment horizontal="center" vertical="center" wrapText="true"/>
    </xf>
    <xf numFmtId="4" fontId="700" fillId="0" borderId="0" xfId="0" quotePrefix="false" applyFont="true" applyNumberFormat="true">
      <alignment horizontal="center" vertical="center"/>
    </xf>
    <xf numFmtId="164" fontId="701" fillId="0" borderId="0" xfId="0" quotePrefix="false" applyFont="true" applyNumberFormat="true">
      <alignment horizontal="center" vertical="center"/>
    </xf>
    <xf numFmtId="164" fontId="702" fillId="0" borderId="0" xfId="0" quotePrefix="false" applyFont="true" applyNumberFormat="true">
      <alignment horizontal="center" vertical="center"/>
    </xf>
    <xf numFmtId="165" fontId="703" fillId="0" borderId="0" xfId="0" quotePrefix="false" applyFont="true" applyNumberFormat="true">
      <alignment horizontal="center" vertical="center"/>
    </xf>
    <xf numFmtId="164" fontId="704" fillId="0" borderId="0" xfId="0" quotePrefix="false" applyFont="true" applyNumberFormat="true">
      <alignment horizontal="center" vertical="center"/>
    </xf>
    <xf numFmtId="164" fontId="705" fillId="0" borderId="0" xfId="0" quotePrefix="false" applyFont="true" applyNumberFormat="true">
      <alignment horizontal="center" vertical="center" wrapText="true"/>
    </xf>
    <xf numFmtId="4" fontId="706" fillId="0" borderId="0" xfId="0" quotePrefix="false" applyFont="true" applyNumberFormat="true">
      <alignment horizontal="center" vertical="center"/>
    </xf>
    <xf numFmtId="164" fontId="707" fillId="0" borderId="0" xfId="0" quotePrefix="false" applyFont="true" applyNumberFormat="true">
      <alignment horizontal="center" vertical="center"/>
    </xf>
    <xf numFmtId="4" fontId="708" fillId="0" borderId="0" xfId="0" quotePrefix="false" applyFont="true" applyNumberFormat="true">
      <alignment horizontal="center" vertical="center"/>
    </xf>
    <xf numFmtId="164" fontId="709" fillId="0" borderId="0" xfId="0" quotePrefix="false" applyFont="true" applyNumberFormat="true">
      <alignment horizontal="center" vertical="center"/>
    </xf>
    <xf numFmtId="4" fontId="710" fillId="0" borderId="0" xfId="0" quotePrefix="false" applyFont="true" applyNumberFormat="true">
      <alignment horizontal="center" vertical="center"/>
    </xf>
    <xf numFmtId="164" fontId="711" fillId="0" borderId="0" xfId="0" quotePrefix="false" applyFont="true" applyNumberFormat="true">
      <alignment horizontal="center" vertical="center"/>
    </xf>
    <xf numFmtId="4" fontId="712" fillId="0" borderId="0" xfId="0" quotePrefix="false" applyFont="true" applyNumberFormat="true">
      <alignment horizontal="center" vertical="center"/>
    </xf>
    <xf numFmtId="164" fontId="713" fillId="0" borderId="0" xfId="0" quotePrefix="false" applyFont="true" applyNumberFormat="true">
      <alignment horizontal="center" vertical="center"/>
    </xf>
    <xf numFmtId="0" fontId="714" fillId="0" borderId="0" xfId="0" quotePrefix="false" applyFont="true">
      <alignment horizontal="center" vertical="center" wrapText="true"/>
    </xf>
    <xf numFmtId="4" fontId="715" fillId="0" borderId="0" xfId="0" quotePrefix="false" applyFont="true" applyNumberFormat="true">
      <alignment horizontal="center" vertical="center"/>
    </xf>
    <xf numFmtId="164" fontId="716" fillId="0" borderId="0" xfId="0" quotePrefix="false" applyFont="true" applyNumberFormat="true">
      <alignment horizontal="center" vertical="center"/>
    </xf>
    <xf numFmtId="164" fontId="717" fillId="0" borderId="0" xfId="0" quotePrefix="false" applyFont="true" applyNumberFormat="true">
      <alignment horizontal="center" vertical="center"/>
    </xf>
    <xf numFmtId="165" fontId="718" fillId="0" borderId="0" xfId="0" quotePrefix="false" applyFont="true" applyNumberFormat="true">
      <alignment horizontal="center" vertical="center"/>
    </xf>
    <xf numFmtId="164" fontId="719" fillId="0" borderId="0" xfId="0" quotePrefix="false" applyFont="true" applyNumberFormat="true">
      <alignment horizontal="center" vertical="center"/>
    </xf>
    <xf numFmtId="164" fontId="720" fillId="0" borderId="0" xfId="0" quotePrefix="false" applyFont="true" applyNumberFormat="true">
      <alignment horizontal="center" vertical="center" wrapText="true"/>
    </xf>
    <xf numFmtId="4" fontId="721" fillId="0" borderId="0" xfId="0" quotePrefix="false" applyFont="true" applyNumberFormat="true">
      <alignment horizontal="center" vertical="center"/>
    </xf>
    <xf numFmtId="164" fontId="722" fillId="0" borderId="0" xfId="0" quotePrefix="false" applyFont="true" applyNumberFormat="true">
      <alignment horizontal="center" vertical="center"/>
    </xf>
    <xf numFmtId="4" fontId="723" fillId="0" borderId="0" xfId="0" quotePrefix="false" applyFont="true" applyNumberFormat="true">
      <alignment horizontal="center" vertical="center"/>
    </xf>
    <xf numFmtId="164" fontId="724" fillId="0" borderId="0" xfId="0" quotePrefix="false" applyFont="true" applyNumberFormat="true">
      <alignment horizontal="center" vertical="center"/>
    </xf>
    <xf numFmtId="4" fontId="725" fillId="0" borderId="0" xfId="0" quotePrefix="false" applyFont="true" applyNumberFormat="true">
      <alignment horizontal="center" vertical="center"/>
    </xf>
    <xf numFmtId="164" fontId="726" fillId="0" borderId="0" xfId="0" quotePrefix="false" applyFont="true" applyNumberFormat="true">
      <alignment horizontal="center" vertical="center"/>
    </xf>
    <xf numFmtId="4" fontId="727" fillId="0" borderId="0" xfId="0" quotePrefix="false" applyFont="true" applyNumberFormat="true">
      <alignment horizontal="center" vertical="center"/>
    </xf>
    <xf numFmtId="164" fontId="728" fillId="0" borderId="0" xfId="0" quotePrefix="false" applyFont="true" applyNumberFormat="true">
      <alignment horizontal="center" vertical="center"/>
    </xf>
    <xf numFmtId="0" fontId="729" fillId="0" borderId="0" xfId="0" quotePrefix="false" applyFont="true">
      <alignment horizontal="center" vertical="center" wrapText="true"/>
    </xf>
    <xf numFmtId="4" fontId="730" fillId="0" borderId="0" xfId="0" quotePrefix="false" applyFont="true" applyNumberFormat="true">
      <alignment horizontal="center" vertical="center"/>
    </xf>
    <xf numFmtId="164" fontId="731" fillId="0" borderId="0" xfId="0" quotePrefix="false" applyFont="true" applyNumberFormat="true">
      <alignment horizontal="center" vertical="center"/>
    </xf>
    <xf numFmtId="164" fontId="732" fillId="0" borderId="0" xfId="0" quotePrefix="false" applyFont="true" applyNumberFormat="true">
      <alignment horizontal="center" vertical="center"/>
    </xf>
    <xf numFmtId="165" fontId="733" fillId="0" borderId="0" xfId="0" quotePrefix="false" applyFont="true" applyNumberFormat="true">
      <alignment horizontal="center" vertical="center"/>
    </xf>
    <xf numFmtId="164" fontId="734" fillId="0" borderId="0" xfId="0" quotePrefix="false" applyFont="true" applyNumberFormat="true">
      <alignment horizontal="center" vertical="center"/>
    </xf>
    <xf numFmtId="164" fontId="735" fillId="0" borderId="0" xfId="0" quotePrefix="false" applyFont="true" applyNumberFormat="true">
      <alignment horizontal="center" vertical="center" wrapText="true"/>
    </xf>
    <xf numFmtId="4" fontId="736" fillId="0" borderId="0" xfId="0" quotePrefix="false" applyFont="true" applyNumberFormat="true">
      <alignment horizontal="center" vertical="center"/>
    </xf>
    <xf numFmtId="164" fontId="737" fillId="0" borderId="0" xfId="0" quotePrefix="false" applyFont="true" applyNumberFormat="true">
      <alignment horizontal="center" vertical="center"/>
    </xf>
    <xf numFmtId="4" fontId="738" fillId="0" borderId="0" xfId="0" quotePrefix="false" applyFont="true" applyNumberFormat="true">
      <alignment horizontal="center" vertical="center"/>
    </xf>
    <xf numFmtId="164" fontId="739" fillId="0" borderId="0" xfId="0" quotePrefix="false" applyFont="true" applyNumberFormat="true">
      <alignment horizontal="center" vertical="center"/>
    </xf>
    <xf numFmtId="4" fontId="740" fillId="0" borderId="0" xfId="0" quotePrefix="false" applyFont="true" applyNumberFormat="true">
      <alignment horizontal="center" vertical="center"/>
    </xf>
    <xf numFmtId="164" fontId="741" fillId="0" borderId="0" xfId="0" quotePrefix="false" applyFont="true" applyNumberFormat="true">
      <alignment horizontal="center" vertical="center"/>
    </xf>
    <xf numFmtId="4" fontId="742" fillId="0" borderId="0" xfId="0" quotePrefix="false" applyFont="true" applyNumberFormat="true">
      <alignment horizontal="center" vertical="center"/>
    </xf>
    <xf numFmtId="164" fontId="743" fillId="0" borderId="0" xfId="0" quotePrefix="false" applyFont="true" applyNumberFormat="true">
      <alignment horizontal="center" vertical="center"/>
    </xf>
    <xf numFmtId="0" fontId="744" fillId="0" borderId="0" xfId="0" quotePrefix="false" applyFont="true">
      <alignment horizontal="center" vertical="center" wrapText="true"/>
    </xf>
    <xf numFmtId="4" fontId="745" fillId="0" borderId="0" xfId="0" quotePrefix="false" applyFont="true" applyNumberFormat="true">
      <alignment horizontal="center" vertical="center"/>
    </xf>
    <xf numFmtId="164" fontId="746" fillId="0" borderId="0" xfId="0" quotePrefix="false" applyFont="true" applyNumberFormat="true">
      <alignment horizontal="center" vertical="center"/>
    </xf>
    <xf numFmtId="164" fontId="747" fillId="0" borderId="0" xfId="0" quotePrefix="false" applyFont="true" applyNumberFormat="true">
      <alignment horizontal="center" vertical="center"/>
    </xf>
    <xf numFmtId="165" fontId="748" fillId="0" borderId="0" xfId="0" quotePrefix="false" applyFont="true" applyNumberFormat="true">
      <alignment horizontal="center" vertical="center"/>
    </xf>
    <xf numFmtId="164" fontId="749" fillId="0" borderId="0" xfId="0" quotePrefix="false" applyFont="true" applyNumberFormat="true">
      <alignment horizontal="center" vertical="center"/>
    </xf>
    <xf numFmtId="164" fontId="750" fillId="0" borderId="0" xfId="0" quotePrefix="false" applyFont="true" applyNumberFormat="true">
      <alignment horizontal="center" vertical="center" wrapText="true"/>
    </xf>
    <xf numFmtId="4" fontId="751" fillId="0" borderId="0" xfId="0" quotePrefix="false" applyFont="true" applyNumberFormat="true">
      <alignment horizontal="center" vertical="center"/>
    </xf>
    <xf numFmtId="164" fontId="752" fillId="0" borderId="0" xfId="0" quotePrefix="false" applyFont="true" applyNumberFormat="true">
      <alignment horizontal="center" vertical="center"/>
    </xf>
    <xf numFmtId="4" fontId="753" fillId="0" borderId="0" xfId="0" quotePrefix="false" applyFont="true" applyNumberFormat="true">
      <alignment horizontal="center" vertical="center"/>
    </xf>
    <xf numFmtId="164" fontId="754" fillId="0" borderId="0" xfId="0" quotePrefix="false" applyFont="true" applyNumberFormat="true">
      <alignment horizontal="center" vertical="center"/>
    </xf>
    <xf numFmtId="4" fontId="755" fillId="0" borderId="0" xfId="0" quotePrefix="false" applyFont="true" applyNumberFormat="true">
      <alignment horizontal="center" vertical="center"/>
    </xf>
    <xf numFmtId="164" fontId="756" fillId="0" borderId="0" xfId="0" quotePrefix="false" applyFont="true" applyNumberFormat="true">
      <alignment horizontal="center" vertical="center"/>
    </xf>
    <xf numFmtId="4" fontId="757" fillId="0" borderId="0" xfId="0" quotePrefix="false" applyFont="true" applyNumberFormat="true">
      <alignment horizontal="center" vertical="center"/>
    </xf>
    <xf numFmtId="164" fontId="758" fillId="0" borderId="0" xfId="0" quotePrefix="false" applyFont="true" applyNumberFormat="true">
      <alignment horizontal="center" vertical="center"/>
    </xf>
    <xf numFmtId="0" fontId="759" fillId="0" borderId="0" xfId="0" quotePrefix="false" applyFont="true">
      <alignment horizontal="center" vertical="center" wrapText="true"/>
    </xf>
    <xf numFmtId="4" fontId="760" fillId="0" borderId="0" xfId="0" quotePrefix="false" applyFont="true" applyNumberFormat="true">
      <alignment horizontal="center" vertical="center"/>
    </xf>
    <xf numFmtId="164" fontId="761" fillId="0" borderId="0" xfId="0" quotePrefix="false" applyFont="true" applyNumberFormat="true">
      <alignment horizontal="center" vertical="center"/>
    </xf>
    <xf numFmtId="164" fontId="762" fillId="0" borderId="0" xfId="0" quotePrefix="false" applyFont="true" applyNumberFormat="true">
      <alignment horizontal="center" vertical="center"/>
    </xf>
    <xf numFmtId="165" fontId="763" fillId="0" borderId="0" xfId="0" quotePrefix="false" applyFont="true" applyNumberFormat="true">
      <alignment horizontal="center" vertical="center"/>
    </xf>
    <xf numFmtId="164" fontId="764" fillId="0" borderId="0" xfId="0" quotePrefix="false" applyFont="true" applyNumberFormat="true">
      <alignment horizontal="center" vertical="center"/>
    </xf>
    <xf numFmtId="164" fontId="765" fillId="0" borderId="0" xfId="0" quotePrefix="false" applyFont="true" applyNumberFormat="true">
      <alignment horizontal="center" vertical="center" wrapText="true"/>
    </xf>
    <xf numFmtId="4" fontId="766" fillId="0" borderId="0" xfId="0" quotePrefix="false" applyFont="true" applyNumberFormat="true">
      <alignment horizontal="center" vertical="center"/>
    </xf>
    <xf numFmtId="164" fontId="767" fillId="0" borderId="0" xfId="0" quotePrefix="false" applyFont="true" applyNumberFormat="true">
      <alignment horizontal="center" vertical="center"/>
    </xf>
    <xf numFmtId="4" fontId="768" fillId="0" borderId="0" xfId="0" quotePrefix="false" applyFont="true" applyNumberFormat="true">
      <alignment horizontal="center" vertical="center"/>
    </xf>
    <xf numFmtId="164" fontId="769" fillId="0" borderId="0" xfId="0" quotePrefix="false" applyFont="true" applyNumberFormat="true">
      <alignment horizontal="center" vertical="center"/>
    </xf>
    <xf numFmtId="4" fontId="770" fillId="0" borderId="0" xfId="0" quotePrefix="false" applyFont="true" applyNumberFormat="true">
      <alignment horizontal="center" vertical="center"/>
    </xf>
    <xf numFmtId="164" fontId="771" fillId="0" borderId="0" xfId="0" quotePrefix="false" applyFont="true" applyNumberFormat="true">
      <alignment horizontal="center" vertical="center"/>
    </xf>
    <xf numFmtId="4" fontId="772" fillId="0" borderId="0" xfId="0" quotePrefix="false" applyFont="true" applyNumberFormat="true">
      <alignment horizontal="center" vertical="center"/>
    </xf>
    <xf numFmtId="164" fontId="773" fillId="0" borderId="0" xfId="0" quotePrefix="false" applyFont="true" applyNumberFormat="true">
      <alignment horizontal="center" vertical="center"/>
    </xf>
    <xf numFmtId="0" fontId="774" fillId="0" borderId="0" xfId="0" quotePrefix="false" applyFont="true">
      <alignment horizontal="center" vertical="center" wrapText="true"/>
    </xf>
    <xf numFmtId="4" fontId="775" fillId="0" borderId="0" xfId="0" quotePrefix="false" applyFont="true" applyNumberFormat="true">
      <alignment horizontal="center" vertical="center"/>
    </xf>
    <xf numFmtId="164" fontId="776" fillId="0" borderId="0" xfId="0" quotePrefix="false" applyFont="true" applyNumberFormat="true">
      <alignment horizontal="center" vertical="center"/>
    </xf>
    <xf numFmtId="164" fontId="777" fillId="0" borderId="0" xfId="0" quotePrefix="false" applyFont="true" applyNumberFormat="true">
      <alignment horizontal="center" vertical="center"/>
    </xf>
    <xf numFmtId="165" fontId="778" fillId="0" borderId="0" xfId="0" quotePrefix="false" applyFont="true" applyNumberFormat="true">
      <alignment horizontal="center" vertical="center"/>
    </xf>
    <xf numFmtId="164" fontId="779" fillId="0" borderId="0" xfId="0" quotePrefix="false" applyFont="true" applyNumberFormat="true">
      <alignment horizontal="center" vertical="center"/>
    </xf>
    <xf numFmtId="164" fontId="780" fillId="0" borderId="0" xfId="0" quotePrefix="false" applyFont="true" applyNumberFormat="true">
      <alignment horizontal="center" vertical="center" wrapText="true"/>
    </xf>
    <xf numFmtId="4" fontId="781" fillId="0" borderId="0" xfId="0" quotePrefix="false" applyFont="true" applyNumberFormat="true">
      <alignment horizontal="center" vertical="center"/>
    </xf>
    <xf numFmtId="164" fontId="782" fillId="0" borderId="0" xfId="0" quotePrefix="false" applyFont="true" applyNumberFormat="true">
      <alignment horizontal="center" vertical="center"/>
    </xf>
    <xf numFmtId="4" fontId="783" fillId="0" borderId="0" xfId="0" quotePrefix="false" applyFont="true" applyNumberFormat="true">
      <alignment horizontal="center" vertical="center"/>
    </xf>
    <xf numFmtId="164" fontId="784" fillId="0" borderId="0" xfId="0" quotePrefix="false" applyFont="true" applyNumberFormat="true">
      <alignment horizontal="center" vertical="center"/>
    </xf>
    <xf numFmtId="4" fontId="785" fillId="0" borderId="0" xfId="0" quotePrefix="false" applyFont="true" applyNumberFormat="true">
      <alignment horizontal="center" vertical="center"/>
    </xf>
    <xf numFmtId="164" fontId="786" fillId="0" borderId="0" xfId="0" quotePrefix="false" applyFont="true" applyNumberFormat="true">
      <alignment horizontal="center" vertical="center"/>
    </xf>
    <xf numFmtId="4" fontId="787" fillId="0" borderId="0" xfId="0" quotePrefix="false" applyFont="true" applyNumberFormat="true">
      <alignment horizontal="center" vertical="center"/>
    </xf>
    <xf numFmtId="164" fontId="788" fillId="0" borderId="0" xfId="0" quotePrefix="false" applyFont="true" applyNumberFormat="true">
      <alignment horizontal="center" vertical="center"/>
    </xf>
    <xf numFmtId="0" fontId="789" fillId="0" borderId="0" xfId="0" quotePrefix="false" applyFont="true">
      <alignment horizontal="center" vertical="center" wrapText="true"/>
    </xf>
    <xf numFmtId="4" fontId="790" fillId="0" borderId="0" xfId="0" quotePrefix="false" applyFont="true" applyNumberFormat="true">
      <alignment horizontal="center" vertical="center"/>
    </xf>
    <xf numFmtId="164" fontId="791" fillId="0" borderId="0" xfId="0" quotePrefix="false" applyFont="true" applyNumberFormat="true">
      <alignment horizontal="center" vertical="center"/>
    </xf>
    <xf numFmtId="164" fontId="792" fillId="0" borderId="0" xfId="0" quotePrefix="false" applyFont="true" applyNumberFormat="true">
      <alignment horizontal="center" vertical="center"/>
    </xf>
    <xf numFmtId="165" fontId="793" fillId="0" borderId="0" xfId="0" quotePrefix="false" applyFont="true" applyNumberFormat="true">
      <alignment horizontal="center" vertical="center"/>
    </xf>
    <xf numFmtId="164" fontId="794" fillId="0" borderId="0" xfId="0" quotePrefix="false" applyFont="true" applyNumberFormat="true">
      <alignment horizontal="center" vertical="center"/>
    </xf>
    <xf numFmtId="164" fontId="795" fillId="0" borderId="0" xfId="0" quotePrefix="false" applyFont="true" applyNumberFormat="true">
      <alignment horizontal="center" vertical="center" wrapText="true"/>
    </xf>
    <xf numFmtId="4" fontId="796" fillId="0" borderId="0" xfId="0" quotePrefix="false" applyFont="true" applyNumberFormat="true">
      <alignment horizontal="center" vertical="center"/>
    </xf>
    <xf numFmtId="164" fontId="797" fillId="0" borderId="0" xfId="0" quotePrefix="false" applyFont="true" applyNumberFormat="true">
      <alignment horizontal="center" vertical="center"/>
    </xf>
    <xf numFmtId="4" fontId="798" fillId="0" borderId="0" xfId="0" quotePrefix="false" applyFont="true" applyNumberFormat="true">
      <alignment horizontal="center" vertical="center"/>
    </xf>
    <xf numFmtId="164" fontId="799" fillId="0" borderId="0" xfId="0" quotePrefix="false" applyFont="true" applyNumberFormat="true">
      <alignment horizontal="center" vertical="center"/>
    </xf>
    <xf numFmtId="4" fontId="800" fillId="0" borderId="0" xfId="0" quotePrefix="false" applyFont="true" applyNumberFormat="true">
      <alignment horizontal="center" vertical="center"/>
    </xf>
    <xf numFmtId="164" fontId="801" fillId="0" borderId="0" xfId="0" quotePrefix="false" applyFont="true" applyNumberFormat="true">
      <alignment horizontal="center" vertical="center"/>
    </xf>
    <xf numFmtId="4" fontId="802" fillId="0" borderId="0" xfId="0" quotePrefix="false" applyFont="true" applyNumberFormat="true">
      <alignment horizontal="center" vertical="center"/>
    </xf>
    <xf numFmtId="164" fontId="803" fillId="0" borderId="0" xfId="0" quotePrefix="false" applyFont="true" applyNumberFormat="true">
      <alignment horizontal="center" vertical="center"/>
    </xf>
    <xf numFmtId="0" fontId="804" fillId="0" borderId="0" xfId="0" quotePrefix="false" applyFont="true">
      <alignment horizontal="center" vertical="center" wrapText="true"/>
    </xf>
    <xf numFmtId="4" fontId="805" fillId="0" borderId="0" xfId="0" quotePrefix="false" applyFont="true" applyNumberFormat="true">
      <alignment horizontal="center" vertical="center"/>
    </xf>
    <xf numFmtId="164" fontId="806" fillId="0" borderId="0" xfId="0" quotePrefix="false" applyFont="true" applyNumberFormat="true">
      <alignment horizontal="center" vertical="center"/>
    </xf>
    <xf numFmtId="164" fontId="807" fillId="0" borderId="0" xfId="0" quotePrefix="false" applyFont="true" applyNumberFormat="true">
      <alignment horizontal="center" vertical="center"/>
    </xf>
    <xf numFmtId="165" fontId="808" fillId="0" borderId="0" xfId="0" quotePrefix="false" applyFont="true" applyNumberFormat="true">
      <alignment horizontal="center" vertical="center"/>
    </xf>
    <xf numFmtId="164" fontId="809" fillId="0" borderId="0" xfId="0" quotePrefix="false" applyFont="true" applyNumberFormat="true">
      <alignment horizontal="center" vertical="center"/>
    </xf>
    <xf numFmtId="164" fontId="810" fillId="0" borderId="0" xfId="0" quotePrefix="false" applyFont="true" applyNumberFormat="true">
      <alignment horizontal="center" vertical="center" wrapText="true"/>
    </xf>
    <xf numFmtId="4" fontId="811" fillId="0" borderId="0" xfId="0" quotePrefix="false" applyFont="true" applyNumberFormat="true">
      <alignment horizontal="center" vertical="center"/>
    </xf>
    <xf numFmtId="164" fontId="812" fillId="0" borderId="0" xfId="0" quotePrefix="false" applyFont="true" applyNumberFormat="true">
      <alignment horizontal="center" vertical="center"/>
    </xf>
    <xf numFmtId="4" fontId="813" fillId="0" borderId="0" xfId="0" quotePrefix="false" applyFont="true" applyNumberFormat="true">
      <alignment horizontal="center" vertical="center"/>
    </xf>
    <xf numFmtId="164" fontId="814" fillId="0" borderId="0" xfId="0" quotePrefix="false" applyFont="true" applyNumberFormat="true">
      <alignment horizontal="center" vertical="center"/>
    </xf>
    <xf numFmtId="4" fontId="815" fillId="0" borderId="0" xfId="0" quotePrefix="false" applyFont="true" applyNumberFormat="true">
      <alignment horizontal="center" vertical="center"/>
    </xf>
    <xf numFmtId="164" fontId="816" fillId="0" borderId="0" xfId="0" quotePrefix="false" applyFont="true" applyNumberFormat="true">
      <alignment horizontal="center" vertical="center"/>
    </xf>
    <xf numFmtId="4" fontId="817" fillId="0" borderId="0" xfId="0" quotePrefix="false" applyFont="true" applyNumberFormat="true">
      <alignment horizontal="center" vertical="center"/>
    </xf>
    <xf numFmtId="164" fontId="818" fillId="0" borderId="0" xfId="0" quotePrefix="false" applyFont="true" applyNumberFormat="true">
      <alignment horizontal="center" vertical="center"/>
    </xf>
    <xf numFmtId="0" fontId="819" fillId="0" borderId="0" xfId="0" quotePrefix="false" applyFont="true">
      <alignment horizontal="center" vertical="center" wrapText="true"/>
    </xf>
    <xf numFmtId="4" fontId="820" fillId="0" borderId="0" xfId="0" quotePrefix="false" applyFont="true" applyNumberFormat="true">
      <alignment horizontal="center" vertical="center"/>
    </xf>
    <xf numFmtId="164" fontId="821" fillId="0" borderId="0" xfId="0" quotePrefix="false" applyFont="true" applyNumberFormat="true">
      <alignment horizontal="center" vertical="center"/>
    </xf>
    <xf numFmtId="164" fontId="822" fillId="0" borderId="0" xfId="0" quotePrefix="false" applyFont="true" applyNumberFormat="true">
      <alignment horizontal="center" vertical="center"/>
    </xf>
    <xf numFmtId="165" fontId="823" fillId="0" borderId="0" xfId="0" quotePrefix="false" applyFont="true" applyNumberFormat="true">
      <alignment horizontal="center" vertical="center"/>
    </xf>
    <xf numFmtId="164" fontId="824" fillId="0" borderId="0" xfId="0" quotePrefix="false" applyFont="true" applyNumberFormat="true">
      <alignment horizontal="center" vertical="center"/>
    </xf>
    <xf numFmtId="164" fontId="825" fillId="0" borderId="0" xfId="0" quotePrefix="false" applyFont="true" applyNumberFormat="true">
      <alignment horizontal="center" vertical="center" wrapText="true"/>
    </xf>
    <xf numFmtId="4" fontId="826" fillId="0" borderId="0" xfId="0" quotePrefix="false" applyFont="true" applyNumberFormat="true">
      <alignment horizontal="center" vertical="center"/>
    </xf>
    <xf numFmtId="164" fontId="827" fillId="0" borderId="0" xfId="0" quotePrefix="false" applyFont="true" applyNumberFormat="true">
      <alignment horizontal="center" vertical="center"/>
    </xf>
    <xf numFmtId="4" fontId="828" fillId="0" borderId="0" xfId="0" quotePrefix="false" applyFont="true" applyNumberFormat="true">
      <alignment horizontal="center" vertical="center"/>
    </xf>
    <xf numFmtId="164" fontId="829" fillId="0" borderId="0" xfId="0" quotePrefix="false" applyFont="true" applyNumberFormat="true">
      <alignment horizontal="center" vertical="center"/>
    </xf>
    <xf numFmtId="4" fontId="830" fillId="0" borderId="0" xfId="0" quotePrefix="false" applyFont="true" applyNumberFormat="true">
      <alignment horizontal="center" vertical="center"/>
    </xf>
    <xf numFmtId="164" fontId="831" fillId="0" borderId="0" xfId="0" quotePrefix="false" applyFont="true" applyNumberFormat="true">
      <alignment horizontal="center" vertical="center"/>
    </xf>
    <xf numFmtId="4" fontId="832" fillId="0" borderId="0" xfId="0" quotePrefix="false" applyFont="true" applyNumberFormat="true">
      <alignment horizontal="center" vertical="center"/>
    </xf>
    <xf numFmtId="164" fontId="833" fillId="0" borderId="0" xfId="0" quotePrefix="false" applyFont="true" applyNumberFormat="true">
      <alignment horizontal="center" vertical="center"/>
    </xf>
    <xf numFmtId="0" fontId="834" fillId="0" borderId="0" xfId="0" quotePrefix="false" applyFont="true">
      <alignment horizontal="center" vertical="center" wrapText="true"/>
    </xf>
    <xf numFmtId="4" fontId="835" fillId="0" borderId="0" xfId="0" quotePrefix="false" applyFont="true" applyNumberFormat="true">
      <alignment horizontal="center" vertical="center"/>
    </xf>
    <xf numFmtId="164" fontId="836" fillId="0" borderId="0" xfId="0" quotePrefix="false" applyFont="true" applyNumberFormat="true">
      <alignment horizontal="center" vertical="center"/>
    </xf>
    <xf numFmtId="164" fontId="837" fillId="0" borderId="0" xfId="0" quotePrefix="false" applyFont="true" applyNumberFormat="true">
      <alignment horizontal="center" vertical="center"/>
    </xf>
    <xf numFmtId="165" fontId="838" fillId="0" borderId="0" xfId="0" quotePrefix="false" applyFont="true" applyNumberFormat="true">
      <alignment horizontal="center" vertical="center"/>
    </xf>
    <xf numFmtId="164" fontId="839" fillId="0" borderId="0" xfId="0" quotePrefix="false" applyFont="true" applyNumberFormat="true">
      <alignment horizontal="center" vertical="center"/>
    </xf>
    <xf numFmtId="164" fontId="840" fillId="0" borderId="0" xfId="0" quotePrefix="false" applyFont="true" applyNumberFormat="true">
      <alignment horizontal="center" vertical="center" wrapText="true"/>
    </xf>
    <xf numFmtId="4" fontId="841" fillId="0" borderId="0" xfId="0" quotePrefix="false" applyFont="true" applyNumberFormat="true">
      <alignment horizontal="center" vertical="center"/>
    </xf>
    <xf numFmtId="164" fontId="842" fillId="0" borderId="0" xfId="0" quotePrefix="false" applyFont="true" applyNumberFormat="true">
      <alignment horizontal="center" vertical="center"/>
    </xf>
    <xf numFmtId="4" fontId="843" fillId="0" borderId="0" xfId="0" quotePrefix="false" applyFont="true" applyNumberFormat="true">
      <alignment horizontal="center" vertical="center"/>
    </xf>
    <xf numFmtId="164" fontId="844" fillId="0" borderId="0" xfId="0" quotePrefix="false" applyFont="true" applyNumberFormat="true">
      <alignment horizontal="center" vertical="center"/>
    </xf>
    <xf numFmtId="4" fontId="845" fillId="0" borderId="0" xfId="0" quotePrefix="false" applyFont="true" applyNumberFormat="true">
      <alignment horizontal="center" vertical="center"/>
    </xf>
    <xf numFmtId="164" fontId="846" fillId="0" borderId="0" xfId="0" quotePrefix="false" applyFont="true" applyNumberFormat="true">
      <alignment horizontal="center" vertical="center"/>
    </xf>
    <xf numFmtId="4" fontId="847" fillId="0" borderId="0" xfId="0" quotePrefix="false" applyFont="true" applyNumberFormat="true">
      <alignment horizontal="center" vertical="center"/>
    </xf>
    <xf numFmtId="164" fontId="848" fillId="0" borderId="0" xfId="0" quotePrefix="false" applyFont="true" applyNumberFormat="true">
      <alignment horizontal="center" vertical="center"/>
    </xf>
    <xf numFmtId="0" fontId="849" fillId="0" borderId="0" xfId="0" quotePrefix="false" applyFont="true">
      <alignment horizontal="center" vertical="center" wrapText="true"/>
    </xf>
    <xf numFmtId="4" fontId="850" fillId="0" borderId="0" xfId="0" quotePrefix="false" applyFont="true" applyNumberFormat="true">
      <alignment horizontal="center" vertical="center"/>
    </xf>
    <xf numFmtId="164" fontId="851" fillId="0" borderId="0" xfId="0" quotePrefix="false" applyFont="true" applyNumberFormat="true">
      <alignment horizontal="center" vertical="center"/>
    </xf>
    <xf numFmtId="164" fontId="852" fillId="0" borderId="0" xfId="0" quotePrefix="false" applyFont="true" applyNumberFormat="true">
      <alignment horizontal="center" vertical="center"/>
    </xf>
    <xf numFmtId="165" fontId="853" fillId="0" borderId="0" xfId="0" quotePrefix="false" applyFont="true" applyNumberFormat="true">
      <alignment horizontal="center" vertical="center"/>
    </xf>
    <xf numFmtId="164" fontId="854" fillId="0" borderId="0" xfId="0" quotePrefix="false" applyFont="true" applyNumberFormat="true">
      <alignment horizontal="center" vertical="center"/>
    </xf>
    <xf numFmtId="164" fontId="855" fillId="0" borderId="0" xfId="0" quotePrefix="false" applyFont="true" applyNumberFormat="true">
      <alignment horizontal="center" vertical="center" wrapText="true"/>
    </xf>
    <xf numFmtId="4" fontId="856" fillId="0" borderId="0" xfId="0" quotePrefix="false" applyFont="true" applyNumberFormat="true">
      <alignment horizontal="center" vertical="center"/>
    </xf>
    <xf numFmtId="164" fontId="857" fillId="0" borderId="0" xfId="0" quotePrefix="false" applyFont="true" applyNumberFormat="true">
      <alignment horizontal="center" vertical="center"/>
    </xf>
    <xf numFmtId="4" fontId="858" fillId="0" borderId="0" xfId="0" quotePrefix="false" applyFont="true" applyNumberFormat="true">
      <alignment horizontal="center" vertical="center"/>
    </xf>
    <xf numFmtId="164" fontId="859" fillId="0" borderId="0" xfId="0" quotePrefix="false" applyFont="true" applyNumberFormat="true">
      <alignment horizontal="center" vertical="center"/>
    </xf>
    <xf numFmtId="4" fontId="860" fillId="0" borderId="0" xfId="0" quotePrefix="false" applyFont="true" applyNumberFormat="true">
      <alignment horizontal="center" vertical="center"/>
    </xf>
    <xf numFmtId="164" fontId="861" fillId="0" borderId="0" xfId="0" quotePrefix="false" applyFont="true" applyNumberFormat="true">
      <alignment horizontal="center" vertical="center"/>
    </xf>
    <xf numFmtId="4" fontId="862" fillId="0" borderId="0" xfId="0" quotePrefix="false" applyFont="true" applyNumberFormat="true">
      <alignment horizontal="center" vertical="center"/>
    </xf>
    <xf numFmtId="164" fontId="863" fillId="0" borderId="0" xfId="0" quotePrefix="false" applyFont="true" applyNumberFormat="true">
      <alignment horizontal="center" vertical="center"/>
    </xf>
    <xf numFmtId="0" fontId="864" fillId="0" borderId="0" xfId="0" quotePrefix="false" applyFont="true">
      <alignment horizontal="center" vertical="center" wrapText="true"/>
    </xf>
    <xf numFmtId="4" fontId="865" fillId="0" borderId="0" xfId="0" quotePrefix="false" applyFont="true" applyNumberFormat="true">
      <alignment horizontal="center" vertical="center"/>
    </xf>
    <xf numFmtId="164" fontId="866" fillId="0" borderId="0" xfId="0" quotePrefix="false" applyFont="true" applyNumberFormat="true">
      <alignment horizontal="center" vertical="center"/>
    </xf>
    <xf numFmtId="164" fontId="867" fillId="0" borderId="0" xfId="0" quotePrefix="false" applyFont="true" applyNumberFormat="true">
      <alignment horizontal="center" vertical="center"/>
    </xf>
    <xf numFmtId="165" fontId="868" fillId="0" borderId="0" xfId="0" quotePrefix="false" applyFont="true" applyNumberFormat="true">
      <alignment horizontal="center" vertical="center"/>
    </xf>
    <xf numFmtId="164" fontId="869" fillId="0" borderId="0" xfId="0" quotePrefix="false" applyFont="true" applyNumberFormat="true">
      <alignment horizontal="center" vertical="center"/>
    </xf>
    <xf numFmtId="164" fontId="870" fillId="0" borderId="0" xfId="0" quotePrefix="false" applyFont="true" applyNumberFormat="true">
      <alignment horizontal="center" vertical="center" wrapText="true"/>
    </xf>
    <xf numFmtId="4" fontId="871" fillId="0" borderId="0" xfId="0" quotePrefix="false" applyFont="true" applyNumberFormat="true">
      <alignment horizontal="center" vertical="center"/>
    </xf>
    <xf numFmtId="164" fontId="872" fillId="0" borderId="0" xfId="0" quotePrefix="false" applyFont="true" applyNumberFormat="true">
      <alignment horizontal="center" vertical="center"/>
    </xf>
    <xf numFmtId="4" fontId="873" fillId="0" borderId="0" xfId="0" quotePrefix="false" applyFont="true" applyNumberFormat="true">
      <alignment horizontal="center" vertical="center"/>
    </xf>
    <xf numFmtId="164" fontId="874" fillId="0" borderId="0" xfId="0" quotePrefix="false" applyFont="true" applyNumberFormat="true">
      <alignment horizontal="center" vertical="center"/>
    </xf>
    <xf numFmtId="4" fontId="875" fillId="0" borderId="0" xfId="0" quotePrefix="false" applyFont="true" applyNumberFormat="true">
      <alignment horizontal="center" vertical="center"/>
    </xf>
    <xf numFmtId="164" fontId="876" fillId="0" borderId="0" xfId="0" quotePrefix="false" applyFont="true" applyNumberFormat="true">
      <alignment horizontal="center" vertical="center"/>
    </xf>
    <xf numFmtId="4" fontId="877" fillId="0" borderId="0" xfId="0" quotePrefix="false" applyFont="true" applyNumberFormat="true">
      <alignment horizontal="center" vertical="center"/>
    </xf>
    <xf numFmtId="164" fontId="878" fillId="0" borderId="0" xfId="0" quotePrefix="false" applyFont="true" applyNumberFormat="true">
      <alignment horizontal="center" vertical="center"/>
    </xf>
    <xf numFmtId="0" fontId="879" fillId="0" borderId="0" xfId="0" quotePrefix="false" applyFont="true">
      <alignment horizontal="center" vertical="center" wrapText="true"/>
    </xf>
    <xf numFmtId="4" fontId="880" fillId="0" borderId="0" xfId="0" quotePrefix="false" applyFont="true" applyNumberFormat="true">
      <alignment horizontal="center" vertical="center"/>
    </xf>
    <xf numFmtId="164" fontId="881" fillId="0" borderId="0" xfId="0" quotePrefix="false" applyFont="true" applyNumberFormat="true">
      <alignment horizontal="center" vertical="center"/>
    </xf>
    <xf numFmtId="164" fontId="882" fillId="0" borderId="0" xfId="0" quotePrefix="false" applyFont="true" applyNumberFormat="true">
      <alignment horizontal="center" vertical="center"/>
    </xf>
    <xf numFmtId="165" fontId="883" fillId="0" borderId="0" xfId="0" quotePrefix="false" applyFont="true" applyNumberFormat="true">
      <alignment horizontal="center" vertical="center"/>
    </xf>
    <xf numFmtId="164" fontId="884" fillId="0" borderId="0" xfId="0" quotePrefix="false" applyFont="true" applyNumberFormat="true">
      <alignment horizontal="center" vertical="center"/>
    </xf>
    <xf numFmtId="164" fontId="885" fillId="0" borderId="0" xfId="0" quotePrefix="false" applyFont="true" applyNumberFormat="true">
      <alignment horizontal="center" vertical="center" wrapText="true"/>
    </xf>
    <xf numFmtId="4" fontId="886" fillId="0" borderId="0" xfId="0" quotePrefix="false" applyFont="true" applyNumberFormat="true">
      <alignment horizontal="center" vertical="center"/>
    </xf>
    <xf numFmtId="164" fontId="887" fillId="0" borderId="0" xfId="0" quotePrefix="false" applyFont="true" applyNumberFormat="true">
      <alignment horizontal="center" vertical="center"/>
    </xf>
    <xf numFmtId="4" fontId="888" fillId="0" borderId="0" xfId="0" quotePrefix="false" applyFont="true" applyNumberFormat="true">
      <alignment horizontal="center" vertical="center"/>
    </xf>
    <xf numFmtId="164" fontId="889" fillId="0" borderId="0" xfId="0" quotePrefix="false" applyFont="true" applyNumberFormat="true">
      <alignment horizontal="center" vertical="center"/>
    </xf>
    <xf numFmtId="4" fontId="890" fillId="0" borderId="0" xfId="0" quotePrefix="false" applyFont="true" applyNumberFormat="true">
      <alignment horizontal="center" vertical="center"/>
    </xf>
    <xf numFmtId="164" fontId="891" fillId="0" borderId="0" xfId="0" quotePrefix="false" applyFont="true" applyNumberFormat="true">
      <alignment horizontal="center" vertical="center"/>
    </xf>
    <xf numFmtId="4" fontId="892" fillId="0" borderId="0" xfId="0" quotePrefix="false" applyFont="true" applyNumberFormat="true">
      <alignment horizontal="center" vertical="center"/>
    </xf>
    <xf numFmtId="164" fontId="893" fillId="0" borderId="0" xfId="0" quotePrefix="false" applyFont="true" applyNumberFormat="true">
      <alignment horizontal="center" vertical="center"/>
    </xf>
    <xf numFmtId="0" fontId="894" fillId="0" borderId="0" xfId="0" quotePrefix="false" applyFont="true">
      <alignment horizontal="center" vertical="center" wrapText="true"/>
    </xf>
    <xf numFmtId="4" fontId="895" fillId="0" borderId="0" xfId="0" quotePrefix="false" applyFont="true" applyNumberFormat="true">
      <alignment horizontal="center" vertical="center"/>
    </xf>
    <xf numFmtId="164" fontId="896" fillId="0" borderId="0" xfId="0" quotePrefix="false" applyFont="true" applyNumberFormat="true">
      <alignment horizontal="center" vertical="center"/>
    </xf>
    <xf numFmtId="164" fontId="897" fillId="0" borderId="0" xfId="0" quotePrefix="false" applyFont="true" applyNumberFormat="true">
      <alignment horizontal="center" vertical="center"/>
    </xf>
    <xf numFmtId="165" fontId="898" fillId="0" borderId="0" xfId="0" quotePrefix="false" applyFont="true" applyNumberFormat="true">
      <alignment horizontal="center" vertical="center"/>
    </xf>
    <xf numFmtId="164" fontId="899" fillId="0" borderId="0" xfId="0" quotePrefix="false" applyFont="true" applyNumberFormat="true">
      <alignment horizontal="center" vertical="center"/>
    </xf>
    <xf numFmtId="164" fontId="900" fillId="0" borderId="0" xfId="0" quotePrefix="false" applyFont="true" applyNumberFormat="true">
      <alignment horizontal="center" vertical="center" wrapText="true"/>
    </xf>
    <xf numFmtId="4" fontId="901" fillId="0" borderId="0" xfId="0" quotePrefix="false" applyFont="true" applyNumberFormat="true">
      <alignment horizontal="center" vertical="center"/>
    </xf>
    <xf numFmtId="164" fontId="902" fillId="0" borderId="0" xfId="0" quotePrefix="false" applyFont="true" applyNumberFormat="true">
      <alignment horizontal="center" vertical="center"/>
    </xf>
    <xf numFmtId="4" fontId="903" fillId="0" borderId="0" xfId="0" quotePrefix="false" applyFont="true" applyNumberFormat="true">
      <alignment horizontal="center" vertical="center"/>
    </xf>
    <xf numFmtId="164" fontId="904" fillId="0" borderId="0" xfId="0" quotePrefix="false" applyFont="true" applyNumberFormat="true">
      <alignment horizontal="center" vertical="center"/>
    </xf>
    <xf numFmtId="4" fontId="905" fillId="0" borderId="0" xfId="0" quotePrefix="false" applyFont="true" applyNumberFormat="true">
      <alignment horizontal="center" vertical="center"/>
    </xf>
    <xf numFmtId="164" fontId="906" fillId="0" borderId="0" xfId="0" quotePrefix="false" applyFont="true" applyNumberFormat="true">
      <alignment horizontal="center" vertical="center"/>
    </xf>
    <xf numFmtId="4" fontId="907" fillId="0" borderId="0" xfId="0" quotePrefix="false" applyFont="true" applyNumberFormat="true">
      <alignment horizontal="center" vertical="center"/>
    </xf>
    <xf numFmtId="164" fontId="908" fillId="0" borderId="0" xfId="0" quotePrefix="false" applyFont="true" applyNumberFormat="true">
      <alignment horizontal="center" vertical="center"/>
    </xf>
    <xf numFmtId="0" fontId="909" fillId="0" borderId="0" xfId="0" quotePrefix="false" applyFont="true">
      <alignment horizontal="center" vertical="center" wrapText="true"/>
    </xf>
    <xf numFmtId="4" fontId="910" fillId="0" borderId="0" xfId="0" quotePrefix="false" applyFont="true" applyNumberFormat="true">
      <alignment horizontal="center" vertical="center"/>
    </xf>
    <xf numFmtId="164" fontId="911" fillId="0" borderId="0" xfId="0" quotePrefix="false" applyFont="true" applyNumberFormat="true">
      <alignment horizontal="center" vertical="center"/>
    </xf>
    <xf numFmtId="164" fontId="912" fillId="0" borderId="0" xfId="0" quotePrefix="false" applyFont="true" applyNumberFormat="true">
      <alignment horizontal="center" vertical="center"/>
    </xf>
    <xf numFmtId="165" fontId="913" fillId="0" borderId="0" xfId="0" quotePrefix="false" applyFont="true" applyNumberFormat="true">
      <alignment horizontal="center" vertical="center"/>
    </xf>
    <xf numFmtId="164" fontId="914" fillId="0" borderId="0" xfId="0" quotePrefix="false" applyFont="true" applyNumberFormat="true">
      <alignment horizontal="center" vertical="center"/>
    </xf>
    <xf numFmtId="164" fontId="915" fillId="0" borderId="0" xfId="0" quotePrefix="false" applyFont="true" applyNumberFormat="true">
      <alignment horizontal="center" vertical="center" wrapText="true"/>
    </xf>
    <xf numFmtId="4" fontId="916" fillId="0" borderId="0" xfId="0" quotePrefix="false" applyFont="true" applyNumberFormat="true">
      <alignment horizontal="center" vertical="center"/>
    </xf>
    <xf numFmtId="164" fontId="917" fillId="0" borderId="0" xfId="0" quotePrefix="false" applyFont="true" applyNumberFormat="true">
      <alignment horizontal="center" vertical="center"/>
    </xf>
    <xf numFmtId="4" fontId="918" fillId="0" borderId="0" xfId="0" quotePrefix="false" applyFont="true" applyNumberFormat="true">
      <alignment horizontal="center" vertical="center"/>
    </xf>
    <xf numFmtId="164" fontId="919" fillId="0" borderId="0" xfId="0" quotePrefix="false" applyFont="true" applyNumberFormat="true">
      <alignment horizontal="center" vertical="center"/>
    </xf>
    <xf numFmtId="4" fontId="920" fillId="0" borderId="0" xfId="0" quotePrefix="false" applyFont="true" applyNumberFormat="true">
      <alignment horizontal="center" vertical="center"/>
    </xf>
    <xf numFmtId="164" fontId="921" fillId="0" borderId="0" xfId="0" quotePrefix="false" applyFont="true" applyNumberFormat="true">
      <alignment horizontal="center" vertical="center"/>
    </xf>
    <xf numFmtId="4" fontId="922" fillId="0" borderId="0" xfId="0" quotePrefix="false" applyFont="true" applyNumberFormat="true">
      <alignment horizontal="center" vertical="center"/>
    </xf>
    <xf numFmtId="164" fontId="923" fillId="0" borderId="0" xfId="0" quotePrefix="false" applyFont="true" applyNumberFormat="true">
      <alignment horizontal="center" vertical="center"/>
    </xf>
    <xf numFmtId="0" fontId="924" fillId="0" borderId="0" xfId="0" quotePrefix="false" applyFont="true">
      <alignment horizontal="center" vertical="center" wrapText="true"/>
    </xf>
    <xf numFmtId="4" fontId="925" fillId="0" borderId="0" xfId="0" quotePrefix="false" applyFont="true" applyNumberFormat="true">
      <alignment horizontal="center" vertical="center"/>
    </xf>
    <xf numFmtId="164" fontId="926" fillId="0" borderId="0" xfId="0" quotePrefix="false" applyFont="true" applyNumberFormat="true">
      <alignment horizontal="center" vertical="center"/>
    </xf>
    <xf numFmtId="164" fontId="927" fillId="0" borderId="0" xfId="0" quotePrefix="false" applyFont="true" applyNumberFormat="true">
      <alignment horizontal="center" vertical="center"/>
    </xf>
    <xf numFmtId="165" fontId="928" fillId="0" borderId="0" xfId="0" quotePrefix="false" applyFont="true" applyNumberFormat="true">
      <alignment horizontal="center" vertical="center"/>
    </xf>
    <xf numFmtId="164" fontId="929" fillId="0" borderId="0" xfId="0" quotePrefix="false" applyFont="true" applyNumberFormat="true">
      <alignment horizontal="center" vertical="center"/>
    </xf>
    <xf numFmtId="164" fontId="930" fillId="0" borderId="0" xfId="0" quotePrefix="false" applyFont="true" applyNumberFormat="true">
      <alignment horizontal="center" vertical="center" wrapText="true"/>
    </xf>
    <xf numFmtId="4" fontId="931" fillId="0" borderId="0" xfId="0" quotePrefix="false" applyFont="true" applyNumberFormat="true">
      <alignment horizontal="center" vertical="center"/>
    </xf>
    <xf numFmtId="164" fontId="932" fillId="0" borderId="0" xfId="0" quotePrefix="false" applyFont="true" applyNumberFormat="true">
      <alignment horizontal="center" vertical="center"/>
    </xf>
    <xf numFmtId="4" fontId="933" fillId="0" borderId="0" xfId="0" quotePrefix="false" applyFont="true" applyNumberFormat="true">
      <alignment horizontal="center" vertical="center"/>
    </xf>
    <xf numFmtId="164" fontId="934" fillId="0" borderId="0" xfId="0" quotePrefix="false" applyFont="true" applyNumberFormat="true">
      <alignment horizontal="center" vertical="center"/>
    </xf>
    <xf numFmtId="4" fontId="935" fillId="0" borderId="0" xfId="0" quotePrefix="false" applyFont="true" applyNumberFormat="true">
      <alignment horizontal="center" vertical="center"/>
    </xf>
    <xf numFmtId="164" fontId="936" fillId="0" borderId="0" xfId="0" quotePrefix="false" applyFont="true" applyNumberFormat="true">
      <alignment horizontal="center" vertical="center"/>
    </xf>
    <xf numFmtId="4" fontId="937" fillId="0" borderId="0" xfId="0" quotePrefix="false" applyFont="true" applyNumberFormat="true">
      <alignment horizontal="center" vertical="center"/>
    </xf>
    <xf numFmtId="164" fontId="938" fillId="0" borderId="0" xfId="0" quotePrefix="false" applyFont="true" applyNumberFormat="true">
      <alignment horizontal="center" vertical="center"/>
    </xf>
    <xf numFmtId="0" fontId="939" fillId="0" borderId="0" xfId="0" quotePrefix="false" applyFont="true">
      <alignment horizontal="center" vertical="center" wrapText="true"/>
    </xf>
    <xf numFmtId="4" fontId="940" fillId="0" borderId="0" xfId="0" quotePrefix="false" applyFont="true" applyNumberFormat="true">
      <alignment horizontal="center" vertical="center"/>
    </xf>
    <xf numFmtId="164" fontId="941" fillId="0" borderId="0" xfId="0" quotePrefix="false" applyFont="true" applyNumberFormat="true">
      <alignment horizontal="center" vertical="center"/>
    </xf>
    <xf numFmtId="164" fontId="942" fillId="0" borderId="0" xfId="0" quotePrefix="false" applyFont="true" applyNumberFormat="true">
      <alignment horizontal="center" vertical="center"/>
    </xf>
    <xf numFmtId="165" fontId="943" fillId="0" borderId="0" xfId="0" quotePrefix="false" applyFont="true" applyNumberFormat="true">
      <alignment horizontal="center" vertical="center"/>
    </xf>
    <xf numFmtId="164" fontId="944" fillId="0" borderId="0" xfId="0" quotePrefix="false" applyFont="true" applyNumberFormat="true">
      <alignment horizontal="center" vertical="center"/>
    </xf>
    <xf numFmtId="164" fontId="945" fillId="0" borderId="0" xfId="0" quotePrefix="false" applyFont="true" applyNumberFormat="true">
      <alignment horizontal="center" vertical="center" wrapText="true"/>
    </xf>
    <xf numFmtId="4" fontId="946" fillId="0" borderId="0" xfId="0" quotePrefix="false" applyFont="true" applyNumberFormat="true">
      <alignment horizontal="center" vertical="center"/>
    </xf>
    <xf numFmtId="164" fontId="947" fillId="0" borderId="0" xfId="0" quotePrefix="false" applyFont="true" applyNumberFormat="true">
      <alignment horizontal="center" vertical="center"/>
    </xf>
    <xf numFmtId="4" fontId="948" fillId="0" borderId="0" xfId="0" quotePrefix="false" applyFont="true" applyNumberFormat="true">
      <alignment horizontal="center" vertical="center"/>
    </xf>
    <xf numFmtId="164" fontId="949" fillId="0" borderId="0" xfId="0" quotePrefix="false" applyFont="true" applyNumberFormat="true">
      <alignment horizontal="center" vertical="center"/>
    </xf>
    <xf numFmtId="4" fontId="950" fillId="0" borderId="0" xfId="0" quotePrefix="false" applyFont="true" applyNumberFormat="true">
      <alignment horizontal="center" vertical="center"/>
    </xf>
    <xf numFmtId="164" fontId="951" fillId="0" borderId="0" xfId="0" quotePrefix="false" applyFont="true" applyNumberFormat="true">
      <alignment horizontal="center" vertical="center"/>
    </xf>
    <xf numFmtId="4" fontId="952" fillId="0" borderId="0" xfId="0" quotePrefix="false" applyFont="true" applyNumberFormat="true">
      <alignment horizontal="center" vertical="center"/>
    </xf>
    <xf numFmtId="164" fontId="953" fillId="0" borderId="0" xfId="0" quotePrefix="false" applyFont="true" applyNumberFormat="true">
      <alignment horizontal="center" vertical="center"/>
    </xf>
    <xf numFmtId="0" fontId="954" fillId="0" borderId="0" xfId="0" quotePrefix="false" applyFont="true">
      <alignment horizontal="center" vertical="center" wrapText="true"/>
    </xf>
    <xf numFmtId="4" fontId="955" fillId="0" borderId="0" xfId="0" quotePrefix="false" applyFont="true" applyNumberFormat="true">
      <alignment horizontal="center" vertical="center"/>
    </xf>
    <xf numFmtId="164" fontId="956" fillId="0" borderId="0" xfId="0" quotePrefix="false" applyFont="true" applyNumberFormat="true">
      <alignment horizontal="center" vertical="center"/>
    </xf>
    <xf numFmtId="164" fontId="957" fillId="0" borderId="0" xfId="0" quotePrefix="false" applyFont="true" applyNumberFormat="true">
      <alignment horizontal="center" vertical="center"/>
    </xf>
    <xf numFmtId="165" fontId="958" fillId="0" borderId="0" xfId="0" quotePrefix="false" applyFont="true" applyNumberFormat="true">
      <alignment horizontal="center" vertical="center"/>
    </xf>
    <xf numFmtId="164" fontId="959" fillId="0" borderId="0" xfId="0" quotePrefix="false" applyFont="true" applyNumberFormat="true">
      <alignment horizontal="center" vertical="center"/>
    </xf>
    <xf numFmtId="164" fontId="960" fillId="0" borderId="0" xfId="0" quotePrefix="false" applyFont="true" applyNumberFormat="true">
      <alignment horizontal="center" vertical="center" wrapText="true"/>
    </xf>
    <xf numFmtId="4" fontId="961" fillId="0" borderId="0" xfId="0" quotePrefix="false" applyFont="true" applyNumberFormat="true">
      <alignment horizontal="center" vertical="center"/>
    </xf>
    <xf numFmtId="164" fontId="962" fillId="0" borderId="0" xfId="0" quotePrefix="false" applyFont="true" applyNumberFormat="true">
      <alignment horizontal="center" vertical="center"/>
    </xf>
    <xf numFmtId="4" fontId="963" fillId="0" borderId="0" xfId="0" quotePrefix="false" applyFont="true" applyNumberFormat="true">
      <alignment horizontal="center" vertical="center"/>
    </xf>
    <xf numFmtId="164" fontId="964" fillId="0" borderId="0" xfId="0" quotePrefix="false" applyFont="true" applyNumberFormat="true">
      <alignment horizontal="center" vertical="center"/>
    </xf>
    <xf numFmtId="4" fontId="965" fillId="0" borderId="0" xfId="0" quotePrefix="false" applyFont="true" applyNumberFormat="true">
      <alignment horizontal="center" vertical="center"/>
    </xf>
    <xf numFmtId="164" fontId="966" fillId="0" borderId="0" xfId="0" quotePrefix="false" applyFont="true" applyNumberFormat="true">
      <alignment horizontal="center" vertical="center"/>
    </xf>
    <xf numFmtId="4" fontId="967" fillId="0" borderId="0" xfId="0" quotePrefix="false" applyFont="true" applyNumberFormat="true">
      <alignment horizontal="center" vertical="center"/>
    </xf>
    <xf numFmtId="164" fontId="968" fillId="0" borderId="0" xfId="0" quotePrefix="false" applyFont="true" applyNumberFormat="true">
      <alignment horizontal="center" vertical="center"/>
    </xf>
    <xf numFmtId="0" fontId="969" fillId="0" borderId="0" xfId="0" quotePrefix="false" applyFont="true">
      <alignment horizontal="center" vertical="center" wrapText="true"/>
    </xf>
    <xf numFmtId="4" fontId="970" fillId="0" borderId="0" xfId="0" quotePrefix="false" applyFont="true" applyNumberFormat="true">
      <alignment horizontal="center" vertical="center"/>
    </xf>
    <xf numFmtId="164" fontId="971" fillId="0" borderId="0" xfId="0" quotePrefix="false" applyFont="true" applyNumberFormat="true">
      <alignment horizontal="center" vertical="center"/>
    </xf>
    <xf numFmtId="164" fontId="972" fillId="0" borderId="0" xfId="0" quotePrefix="false" applyFont="true" applyNumberFormat="true">
      <alignment horizontal="center" vertical="center"/>
    </xf>
    <xf numFmtId="165" fontId="973" fillId="0" borderId="0" xfId="0" quotePrefix="false" applyFont="true" applyNumberFormat="true">
      <alignment horizontal="center" vertical="center"/>
    </xf>
    <xf numFmtId="164" fontId="974" fillId="0" borderId="0" xfId="0" quotePrefix="false" applyFont="true" applyNumberFormat="true">
      <alignment horizontal="center" vertical="center"/>
    </xf>
    <xf numFmtId="164" fontId="975" fillId="0" borderId="0" xfId="0" quotePrefix="false" applyFont="true" applyNumberFormat="true">
      <alignment horizontal="center" vertical="center" wrapText="true"/>
    </xf>
    <xf numFmtId="4" fontId="976" fillId="0" borderId="0" xfId="0" quotePrefix="false" applyFont="true" applyNumberFormat="true">
      <alignment horizontal="center" vertical="center"/>
    </xf>
    <xf numFmtId="164" fontId="977" fillId="0" borderId="0" xfId="0" quotePrefix="false" applyFont="true" applyNumberFormat="true">
      <alignment horizontal="center" vertical="center"/>
    </xf>
    <xf numFmtId="4" fontId="978" fillId="0" borderId="0" xfId="0" quotePrefix="false" applyFont="true" applyNumberFormat="true">
      <alignment horizontal="center" vertical="center"/>
    </xf>
    <xf numFmtId="164" fontId="979" fillId="0" borderId="0" xfId="0" quotePrefix="false" applyFont="true" applyNumberFormat="true">
      <alignment horizontal="center" vertical="center"/>
    </xf>
    <xf numFmtId="4" fontId="980" fillId="0" borderId="0" xfId="0" quotePrefix="false" applyFont="true" applyNumberFormat="true">
      <alignment horizontal="center" vertical="center"/>
    </xf>
    <xf numFmtId="164" fontId="981" fillId="0" borderId="0" xfId="0" quotePrefix="false" applyFont="true" applyNumberFormat="true">
      <alignment horizontal="center" vertical="center"/>
    </xf>
    <xf numFmtId="4" fontId="982" fillId="0" borderId="0" xfId="0" quotePrefix="false" applyFont="true" applyNumberFormat="true">
      <alignment horizontal="center" vertical="center"/>
    </xf>
    <xf numFmtId="164" fontId="983" fillId="0" borderId="0" xfId="0" quotePrefix="false" applyFont="true" applyNumberFormat="true">
      <alignment horizontal="center" vertical="center"/>
    </xf>
    <xf numFmtId="0" fontId="984" fillId="0" borderId="0" xfId="0" quotePrefix="false" applyFont="true">
      <alignment horizontal="center" vertical="center" wrapText="true"/>
    </xf>
    <xf numFmtId="4" fontId="985" fillId="0" borderId="0" xfId="0" quotePrefix="false" applyFont="true" applyNumberFormat="true">
      <alignment horizontal="center" vertical="center"/>
    </xf>
    <xf numFmtId="164" fontId="986" fillId="0" borderId="0" xfId="0" quotePrefix="false" applyFont="true" applyNumberFormat="true">
      <alignment horizontal="center" vertical="center"/>
    </xf>
    <xf numFmtId="164" fontId="987" fillId="0" borderId="0" xfId="0" quotePrefix="false" applyFont="true" applyNumberFormat="true">
      <alignment horizontal="center" vertical="center"/>
    </xf>
    <xf numFmtId="165" fontId="988" fillId="0" borderId="0" xfId="0" quotePrefix="false" applyFont="true" applyNumberFormat="true">
      <alignment horizontal="center" vertical="center"/>
    </xf>
    <xf numFmtId="164" fontId="989" fillId="0" borderId="0" xfId="0" quotePrefix="false" applyFont="true" applyNumberFormat="true">
      <alignment horizontal="center" vertical="center"/>
    </xf>
    <xf numFmtId="164" fontId="990" fillId="0" borderId="0" xfId="0" quotePrefix="false" applyFont="true" applyNumberFormat="true">
      <alignment horizontal="center" vertical="center" wrapText="true"/>
    </xf>
    <xf numFmtId="4" fontId="991" fillId="0" borderId="0" xfId="0" quotePrefix="false" applyFont="true" applyNumberFormat="true">
      <alignment horizontal="center" vertical="center"/>
    </xf>
    <xf numFmtId="164" fontId="992" fillId="0" borderId="0" xfId="0" quotePrefix="false" applyFont="true" applyNumberFormat="true">
      <alignment horizontal="center" vertical="center"/>
    </xf>
    <xf numFmtId="4" fontId="993" fillId="0" borderId="0" xfId="0" quotePrefix="false" applyFont="true" applyNumberFormat="true">
      <alignment horizontal="center" vertical="center"/>
    </xf>
    <xf numFmtId="164" fontId="994" fillId="0" borderId="0" xfId="0" quotePrefix="false" applyFont="true" applyNumberFormat="true">
      <alignment horizontal="center" vertical="center"/>
    </xf>
    <xf numFmtId="4" fontId="995" fillId="0" borderId="0" xfId="0" quotePrefix="false" applyFont="true" applyNumberFormat="true">
      <alignment horizontal="center" vertical="center"/>
    </xf>
    <xf numFmtId="164" fontId="996" fillId="0" borderId="0" xfId="0" quotePrefix="false" applyFont="true" applyNumberFormat="true">
      <alignment horizontal="center" vertical="center"/>
    </xf>
    <xf numFmtId="4" fontId="997" fillId="0" borderId="0" xfId="0" quotePrefix="false" applyFont="true" applyNumberFormat="true">
      <alignment horizontal="center" vertical="center"/>
    </xf>
    <xf numFmtId="164" fontId="998" fillId="0" borderId="0" xfId="0" quotePrefix="false" applyFont="true" applyNumberFormat="true">
      <alignment horizontal="center" vertical="center"/>
    </xf>
    <xf numFmtId="164" fontId="999" fillId="0" borderId="0" xfId="0" quotePrefix="false" applyFont="true" applyNumberFormat="true">
      <alignment horizontal="center" vertical="center" wrapText="true"/>
    </xf>
    <xf numFmtId="0" fontId="1000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1000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1001" fillId="0" borderId="0" xfId="0" quotePrefix="false" applyFont="true">
      <alignment horizontal="center" vertical="center" wrapText="true"/>
    </xf>
    <xf numFmtId="4" fontId="1002" fillId="0" borderId="0" xfId="0" quotePrefix="false" applyFont="true" applyNumberFormat="true">
      <alignment horizontal="center" vertical="center"/>
    </xf>
    <xf numFmtId="164" fontId="1003" fillId="0" borderId="0" xfId="0" quotePrefix="false" applyFont="true" applyNumberFormat="true">
      <alignment horizontal="center" vertical="center"/>
    </xf>
    <xf numFmtId="164" fontId="1004" fillId="0" borderId="0" xfId="0" quotePrefix="false" applyFont="true" applyNumberFormat="true">
      <alignment horizontal="center" vertical="center"/>
    </xf>
    <xf numFmtId="165" fontId="1005" fillId="0" borderId="0" xfId="0" quotePrefix="false" applyFont="true" applyNumberFormat="true">
      <alignment horizontal="center" vertical="center"/>
    </xf>
    <xf numFmtId="164" fontId="1006" fillId="0" borderId="0" xfId="0" quotePrefix="false" applyFont="true" applyNumberFormat="true">
      <alignment horizontal="center" vertical="center"/>
    </xf>
    <xf numFmtId="164" fontId="1007" fillId="0" borderId="0" xfId="0" quotePrefix="false" applyFont="true" applyNumberFormat="true">
      <alignment horizontal="center" vertical="center" wrapText="true"/>
    </xf>
    <xf numFmtId="4" fontId="1008" fillId="0" borderId="0" xfId="0" quotePrefix="false" applyFont="true" applyNumberFormat="true">
      <alignment horizontal="center" vertical="center"/>
    </xf>
    <xf numFmtId="164" fontId="1009" fillId="0" borderId="0" xfId="0" quotePrefix="false" applyFont="true" applyNumberFormat="true">
      <alignment horizontal="center" vertical="center"/>
    </xf>
    <xf numFmtId="4" fontId="1010" fillId="0" borderId="0" xfId="0" quotePrefix="false" applyFont="true" applyNumberFormat="true">
      <alignment horizontal="center" vertical="center"/>
    </xf>
    <xf numFmtId="164" fontId="1011" fillId="0" borderId="0" xfId="0" quotePrefix="false" applyFont="true" applyNumberFormat="true">
      <alignment horizontal="center" vertical="center"/>
    </xf>
    <xf numFmtId="4" fontId="1012" fillId="0" borderId="0" xfId="0" quotePrefix="false" applyFont="true" applyNumberFormat="true">
      <alignment horizontal="center" vertical="center"/>
    </xf>
    <xf numFmtId="164" fontId="1013" fillId="0" borderId="0" xfId="0" quotePrefix="false" applyFont="true" applyNumberFormat="true">
      <alignment horizontal="center" vertical="center"/>
    </xf>
    <xf numFmtId="4" fontId="1014" fillId="0" borderId="0" xfId="0" quotePrefix="false" applyFont="true" applyNumberFormat="true">
      <alignment horizontal="center" vertical="center"/>
    </xf>
    <xf numFmtId="164" fontId="1015" fillId="0" borderId="0" xfId="0" quotePrefix="false" applyFont="true" applyNumberFormat="true">
      <alignment horizontal="center" vertical="center"/>
    </xf>
    <xf numFmtId="0" fontId="1016" fillId="0" borderId="0" xfId="0" quotePrefix="false" applyFont="true">
      <alignment horizontal="center" vertical="center" wrapText="true"/>
    </xf>
    <xf numFmtId="4" fontId="1017" fillId="0" borderId="0" xfId="0" quotePrefix="false" applyFont="true" applyNumberFormat="true">
      <alignment horizontal="center" vertical="center"/>
    </xf>
    <xf numFmtId="164" fontId="1018" fillId="0" borderId="0" xfId="0" quotePrefix="false" applyFont="true" applyNumberFormat="true">
      <alignment horizontal="center" vertical="center"/>
    </xf>
    <xf numFmtId="164" fontId="1019" fillId="0" borderId="0" xfId="0" quotePrefix="false" applyFont="true" applyNumberFormat="true">
      <alignment horizontal="center" vertical="center"/>
    </xf>
    <xf numFmtId="165" fontId="1020" fillId="0" borderId="0" xfId="0" quotePrefix="false" applyFont="true" applyNumberFormat="true">
      <alignment horizontal="center" vertical="center"/>
    </xf>
    <xf numFmtId="164" fontId="1021" fillId="0" borderId="0" xfId="0" quotePrefix="false" applyFont="true" applyNumberFormat="true">
      <alignment horizontal="center" vertical="center"/>
    </xf>
    <xf numFmtId="164" fontId="1022" fillId="0" borderId="0" xfId="0" quotePrefix="false" applyFont="true" applyNumberFormat="true">
      <alignment horizontal="center" vertical="center" wrapText="true"/>
    </xf>
    <xf numFmtId="4" fontId="1023" fillId="0" borderId="0" xfId="0" quotePrefix="false" applyFont="true" applyNumberFormat="true">
      <alignment horizontal="center" vertical="center"/>
    </xf>
    <xf numFmtId="164" fontId="1024" fillId="0" borderId="0" xfId="0" quotePrefix="false" applyFont="true" applyNumberFormat="true">
      <alignment horizontal="center" vertical="center"/>
    </xf>
    <xf numFmtId="4" fontId="1025" fillId="0" borderId="0" xfId="0" quotePrefix="false" applyFont="true" applyNumberFormat="true">
      <alignment horizontal="center" vertical="center"/>
    </xf>
    <xf numFmtId="164" fontId="1026" fillId="0" borderId="0" xfId="0" quotePrefix="false" applyFont="true" applyNumberFormat="true">
      <alignment horizontal="center" vertical="center"/>
    </xf>
    <xf numFmtId="4" fontId="1027" fillId="0" borderId="0" xfId="0" quotePrefix="false" applyFont="true" applyNumberFormat="true">
      <alignment horizontal="center" vertical="center"/>
    </xf>
    <xf numFmtId="164" fontId="1028" fillId="0" borderId="0" xfId="0" quotePrefix="false" applyFont="true" applyNumberFormat="true">
      <alignment horizontal="center" vertical="center"/>
    </xf>
    <xf numFmtId="4" fontId="1029" fillId="0" borderId="0" xfId="0" quotePrefix="false" applyFont="true" applyNumberFormat="true">
      <alignment horizontal="center" vertical="center"/>
    </xf>
    <xf numFmtId="164" fontId="1030" fillId="0" borderId="0" xfId="0" quotePrefix="false" applyFont="true" applyNumberFormat="true">
      <alignment horizontal="center" vertical="center"/>
    </xf>
    <xf numFmtId="0" fontId="1031" fillId="0" borderId="0" xfId="0" quotePrefix="false" applyFont="true">
      <alignment horizontal="center" vertical="center" wrapText="true"/>
    </xf>
    <xf numFmtId="4" fontId="1032" fillId="0" borderId="0" xfId="0" quotePrefix="false" applyFont="true" applyNumberFormat="true">
      <alignment horizontal="center" vertical="center"/>
    </xf>
    <xf numFmtId="164" fontId="1033" fillId="0" borderId="0" xfId="0" quotePrefix="false" applyFont="true" applyNumberFormat="true">
      <alignment horizontal="center" vertical="center"/>
    </xf>
    <xf numFmtId="164" fontId="1034" fillId="0" borderId="0" xfId="0" quotePrefix="false" applyFont="true" applyNumberFormat="true">
      <alignment horizontal="center" vertical="center"/>
    </xf>
    <xf numFmtId="165" fontId="1035" fillId="0" borderId="0" xfId="0" quotePrefix="false" applyFont="true" applyNumberFormat="true">
      <alignment horizontal="center" vertical="center"/>
    </xf>
    <xf numFmtId="164" fontId="1036" fillId="0" borderId="0" xfId="0" quotePrefix="false" applyFont="true" applyNumberFormat="true">
      <alignment horizontal="center" vertical="center"/>
    </xf>
    <xf numFmtId="164" fontId="1037" fillId="0" borderId="0" xfId="0" quotePrefix="false" applyFont="true" applyNumberFormat="true">
      <alignment horizontal="center" vertical="center" wrapText="true"/>
    </xf>
    <xf numFmtId="4" fontId="1038" fillId="0" borderId="0" xfId="0" quotePrefix="false" applyFont="true" applyNumberFormat="true">
      <alignment horizontal="center" vertical="center"/>
    </xf>
    <xf numFmtId="164" fontId="1039" fillId="0" borderId="0" xfId="0" quotePrefix="false" applyFont="true" applyNumberFormat="true">
      <alignment horizontal="center" vertical="center"/>
    </xf>
    <xf numFmtId="4" fontId="1040" fillId="0" borderId="0" xfId="0" quotePrefix="false" applyFont="true" applyNumberFormat="true">
      <alignment horizontal="center" vertical="center"/>
    </xf>
    <xf numFmtId="164" fontId="1041" fillId="0" borderId="0" xfId="0" quotePrefix="false" applyFont="true" applyNumberFormat="true">
      <alignment horizontal="center" vertical="center"/>
    </xf>
    <xf numFmtId="4" fontId="1042" fillId="0" borderId="0" xfId="0" quotePrefix="false" applyFont="true" applyNumberFormat="true">
      <alignment horizontal="center" vertical="center"/>
    </xf>
    <xf numFmtId="164" fontId="1043" fillId="0" borderId="0" xfId="0" quotePrefix="false" applyFont="true" applyNumberFormat="true">
      <alignment horizontal="center" vertical="center"/>
    </xf>
    <xf numFmtId="4" fontId="1044" fillId="0" borderId="0" xfId="0" quotePrefix="false" applyFont="true" applyNumberFormat="true">
      <alignment horizontal="center" vertical="center"/>
    </xf>
    <xf numFmtId="164" fontId="1045" fillId="0" borderId="0" xfId="0" quotePrefix="false" applyFont="true" applyNumberFormat="true">
      <alignment horizontal="center" vertical="center"/>
    </xf>
    <xf numFmtId="0" fontId="1046" fillId="0" borderId="0" xfId="0" quotePrefix="false" applyFont="true">
      <alignment horizontal="center" vertical="center" wrapText="true"/>
    </xf>
    <xf numFmtId="4" fontId="1047" fillId="0" borderId="0" xfId="0" quotePrefix="false" applyFont="true" applyNumberFormat="true">
      <alignment horizontal="center" vertical="center"/>
    </xf>
    <xf numFmtId="164" fontId="1048" fillId="0" borderId="0" xfId="0" quotePrefix="false" applyFont="true" applyNumberFormat="true">
      <alignment horizontal="center" vertical="center"/>
    </xf>
    <xf numFmtId="164" fontId="1049" fillId="0" borderId="0" xfId="0" quotePrefix="false" applyFont="true" applyNumberFormat="true">
      <alignment horizontal="center" vertical="center"/>
    </xf>
    <xf numFmtId="165" fontId="1050" fillId="0" borderId="0" xfId="0" quotePrefix="false" applyFont="true" applyNumberFormat="true">
      <alignment horizontal="center" vertical="center"/>
    </xf>
    <xf numFmtId="164" fontId="1051" fillId="0" borderId="0" xfId="0" quotePrefix="false" applyFont="true" applyNumberFormat="true">
      <alignment horizontal="center" vertical="center"/>
    </xf>
    <xf numFmtId="164" fontId="1052" fillId="0" borderId="0" xfId="0" quotePrefix="false" applyFont="true" applyNumberFormat="true">
      <alignment horizontal="center" vertical="center" wrapText="true"/>
    </xf>
    <xf numFmtId="4" fontId="1053" fillId="0" borderId="0" xfId="0" quotePrefix="false" applyFont="true" applyNumberFormat="true">
      <alignment horizontal="center" vertical="center"/>
    </xf>
    <xf numFmtId="164" fontId="1054" fillId="0" borderId="0" xfId="0" quotePrefix="false" applyFont="true" applyNumberFormat="true">
      <alignment horizontal="center" vertical="center"/>
    </xf>
    <xf numFmtId="4" fontId="1055" fillId="0" borderId="0" xfId="0" quotePrefix="false" applyFont="true" applyNumberFormat="true">
      <alignment horizontal="center" vertical="center"/>
    </xf>
    <xf numFmtId="164" fontId="1056" fillId="0" borderId="0" xfId="0" quotePrefix="false" applyFont="true" applyNumberFormat="true">
      <alignment horizontal="center" vertical="center"/>
    </xf>
    <xf numFmtId="4" fontId="1057" fillId="0" borderId="0" xfId="0" quotePrefix="false" applyFont="true" applyNumberFormat="true">
      <alignment horizontal="center" vertical="center"/>
    </xf>
    <xf numFmtId="164" fontId="1058" fillId="0" borderId="0" xfId="0" quotePrefix="false" applyFont="true" applyNumberFormat="true">
      <alignment horizontal="center" vertical="center"/>
    </xf>
    <xf numFmtId="4" fontId="1059" fillId="0" borderId="0" xfId="0" quotePrefix="false" applyFont="true" applyNumberFormat="true">
      <alignment horizontal="center" vertical="center"/>
    </xf>
    <xf numFmtId="164" fontId="1060" fillId="0" borderId="0" xfId="0" quotePrefix="false" applyFont="true" applyNumberFormat="true">
      <alignment horizontal="center" vertical="center"/>
    </xf>
    <xf numFmtId="0" fontId="1061" fillId="0" borderId="0" xfId="0" quotePrefix="false" applyFont="true">
      <alignment horizontal="center" vertical="center" wrapText="true"/>
    </xf>
    <xf numFmtId="4" fontId="1062" fillId="0" borderId="0" xfId="0" quotePrefix="false" applyFont="true" applyNumberFormat="true">
      <alignment horizontal="center" vertical="center"/>
    </xf>
    <xf numFmtId="164" fontId="1063" fillId="0" borderId="0" xfId="0" quotePrefix="false" applyFont="true" applyNumberFormat="true">
      <alignment horizontal="center" vertical="center"/>
    </xf>
    <xf numFmtId="164" fontId="1064" fillId="0" borderId="0" xfId="0" quotePrefix="false" applyFont="true" applyNumberFormat="true">
      <alignment horizontal="center" vertical="center"/>
    </xf>
    <xf numFmtId="165" fontId="1065" fillId="0" borderId="0" xfId="0" quotePrefix="false" applyFont="true" applyNumberFormat="true">
      <alignment horizontal="center" vertical="center"/>
    </xf>
    <xf numFmtId="164" fontId="1066" fillId="0" borderId="0" xfId="0" quotePrefix="false" applyFont="true" applyNumberFormat="true">
      <alignment horizontal="center" vertical="center"/>
    </xf>
    <xf numFmtId="164" fontId="1067" fillId="0" borderId="0" xfId="0" quotePrefix="false" applyFont="true" applyNumberFormat="true">
      <alignment horizontal="center" vertical="center" wrapText="true"/>
    </xf>
    <xf numFmtId="4" fontId="1068" fillId="0" borderId="0" xfId="0" quotePrefix="false" applyFont="true" applyNumberFormat="true">
      <alignment horizontal="center" vertical="center"/>
    </xf>
    <xf numFmtId="164" fontId="1069" fillId="0" borderId="0" xfId="0" quotePrefix="false" applyFont="true" applyNumberFormat="true">
      <alignment horizontal="center" vertical="center"/>
    </xf>
    <xf numFmtId="4" fontId="1070" fillId="0" borderId="0" xfId="0" quotePrefix="false" applyFont="true" applyNumberFormat="true">
      <alignment horizontal="center" vertical="center"/>
    </xf>
    <xf numFmtId="164" fontId="1071" fillId="0" borderId="0" xfId="0" quotePrefix="false" applyFont="true" applyNumberFormat="true">
      <alignment horizontal="center" vertical="center"/>
    </xf>
    <xf numFmtId="4" fontId="1072" fillId="0" borderId="0" xfId="0" quotePrefix="false" applyFont="true" applyNumberFormat="true">
      <alignment horizontal="center" vertical="center"/>
    </xf>
    <xf numFmtId="164" fontId="1073" fillId="0" borderId="0" xfId="0" quotePrefix="false" applyFont="true" applyNumberFormat="true">
      <alignment horizontal="center" vertical="center"/>
    </xf>
    <xf numFmtId="4" fontId="1074" fillId="0" borderId="0" xfId="0" quotePrefix="false" applyFont="true" applyNumberFormat="true">
      <alignment horizontal="center" vertical="center"/>
    </xf>
    <xf numFmtId="164" fontId="1075" fillId="0" borderId="0" xfId="0" quotePrefix="false" applyFont="true" applyNumberFormat="true">
      <alignment horizontal="center" vertical="center"/>
    </xf>
    <xf numFmtId="0" fontId="1076" fillId="0" borderId="0" xfId="0" quotePrefix="false" applyFont="true">
      <alignment horizontal="center" vertical="center" wrapText="true"/>
    </xf>
    <xf numFmtId="4" fontId="1077" fillId="0" borderId="0" xfId="0" quotePrefix="false" applyFont="true" applyNumberFormat="true">
      <alignment horizontal="center" vertical="center"/>
    </xf>
    <xf numFmtId="164" fontId="1078" fillId="0" borderId="0" xfId="0" quotePrefix="false" applyFont="true" applyNumberFormat="true">
      <alignment horizontal="center" vertical="center"/>
    </xf>
    <xf numFmtId="164" fontId="1079" fillId="0" borderId="0" xfId="0" quotePrefix="false" applyFont="true" applyNumberFormat="true">
      <alignment horizontal="center" vertical="center"/>
    </xf>
    <xf numFmtId="165" fontId="1080" fillId="0" borderId="0" xfId="0" quotePrefix="false" applyFont="true" applyNumberFormat="true">
      <alignment horizontal="center" vertical="center"/>
    </xf>
    <xf numFmtId="164" fontId="1081" fillId="0" borderId="0" xfId="0" quotePrefix="false" applyFont="true" applyNumberFormat="true">
      <alignment horizontal="center" vertical="center"/>
    </xf>
    <xf numFmtId="164" fontId="1082" fillId="0" borderId="0" xfId="0" quotePrefix="false" applyFont="true" applyNumberFormat="true">
      <alignment horizontal="center" vertical="center" wrapText="true"/>
    </xf>
    <xf numFmtId="4" fontId="1083" fillId="0" borderId="0" xfId="0" quotePrefix="false" applyFont="true" applyNumberFormat="true">
      <alignment horizontal="center" vertical="center"/>
    </xf>
    <xf numFmtId="164" fontId="1084" fillId="0" borderId="0" xfId="0" quotePrefix="false" applyFont="true" applyNumberFormat="true">
      <alignment horizontal="center" vertical="center"/>
    </xf>
    <xf numFmtId="4" fontId="1085" fillId="0" borderId="0" xfId="0" quotePrefix="false" applyFont="true" applyNumberFormat="true">
      <alignment horizontal="center" vertical="center"/>
    </xf>
    <xf numFmtId="164" fontId="1086" fillId="0" borderId="0" xfId="0" quotePrefix="false" applyFont="true" applyNumberFormat="true">
      <alignment horizontal="center" vertical="center"/>
    </xf>
    <xf numFmtId="4" fontId="1087" fillId="0" borderId="0" xfId="0" quotePrefix="false" applyFont="true" applyNumberFormat="true">
      <alignment horizontal="center" vertical="center"/>
    </xf>
    <xf numFmtId="164" fontId="1088" fillId="0" borderId="0" xfId="0" quotePrefix="false" applyFont="true" applyNumberFormat="true">
      <alignment horizontal="center" vertical="center"/>
    </xf>
    <xf numFmtId="4" fontId="1089" fillId="0" borderId="0" xfId="0" quotePrefix="false" applyFont="true" applyNumberFormat="true">
      <alignment horizontal="center" vertical="center"/>
    </xf>
    <xf numFmtId="164" fontId="1090" fillId="0" borderId="0" xfId="0" quotePrefix="false" applyFont="true" applyNumberFormat="true">
      <alignment horizontal="center" vertical="center"/>
    </xf>
    <xf numFmtId="0" fontId="1091" fillId="0" borderId="0" xfId="0" quotePrefix="false" applyFont="true">
      <alignment horizontal="center" vertical="center" wrapText="true"/>
    </xf>
    <xf numFmtId="4" fontId="1092" fillId="0" borderId="0" xfId="0" quotePrefix="false" applyFont="true" applyNumberFormat="true">
      <alignment horizontal="center" vertical="center"/>
    </xf>
    <xf numFmtId="164" fontId="1093" fillId="0" borderId="0" xfId="0" quotePrefix="false" applyFont="true" applyNumberFormat="true">
      <alignment horizontal="center" vertical="center"/>
    </xf>
    <xf numFmtId="164" fontId="1094" fillId="0" borderId="0" xfId="0" quotePrefix="false" applyFont="true" applyNumberFormat="true">
      <alignment horizontal="center" vertical="center"/>
    </xf>
    <xf numFmtId="165" fontId="1095" fillId="0" borderId="0" xfId="0" quotePrefix="false" applyFont="true" applyNumberFormat="true">
      <alignment horizontal="center" vertical="center"/>
    </xf>
    <xf numFmtId="164" fontId="1096" fillId="0" borderId="0" xfId="0" quotePrefix="false" applyFont="true" applyNumberFormat="true">
      <alignment horizontal="center" vertical="center"/>
    </xf>
    <xf numFmtId="164" fontId="1097" fillId="0" borderId="0" xfId="0" quotePrefix="false" applyFont="true" applyNumberFormat="true">
      <alignment horizontal="center" vertical="center" wrapText="true"/>
    </xf>
    <xf numFmtId="4" fontId="1098" fillId="0" borderId="0" xfId="0" quotePrefix="false" applyFont="true" applyNumberFormat="true">
      <alignment horizontal="center" vertical="center"/>
    </xf>
    <xf numFmtId="164" fontId="1099" fillId="0" borderId="0" xfId="0" quotePrefix="false" applyFont="true" applyNumberFormat="true">
      <alignment horizontal="center" vertical="center"/>
    </xf>
    <xf numFmtId="4" fontId="1100" fillId="0" borderId="0" xfId="0" quotePrefix="false" applyFont="true" applyNumberFormat="true">
      <alignment horizontal="center" vertical="center"/>
    </xf>
    <xf numFmtId="164" fontId="1101" fillId="0" borderId="0" xfId="0" quotePrefix="false" applyFont="true" applyNumberFormat="true">
      <alignment horizontal="center" vertical="center"/>
    </xf>
    <xf numFmtId="4" fontId="1102" fillId="0" borderId="0" xfId="0" quotePrefix="false" applyFont="true" applyNumberFormat="true">
      <alignment horizontal="center" vertical="center"/>
    </xf>
    <xf numFmtId="164" fontId="1103" fillId="0" borderId="0" xfId="0" quotePrefix="false" applyFont="true" applyNumberFormat="true">
      <alignment horizontal="center" vertical="center"/>
    </xf>
    <xf numFmtId="4" fontId="1104" fillId="0" borderId="0" xfId="0" quotePrefix="false" applyFont="true" applyNumberFormat="true">
      <alignment horizontal="center" vertical="center"/>
    </xf>
    <xf numFmtId="164" fontId="1105" fillId="0" borderId="0" xfId="0" quotePrefix="false" applyFont="true" applyNumberFormat="true">
      <alignment horizontal="center" vertical="center"/>
    </xf>
    <xf numFmtId="0" fontId="1106" fillId="0" borderId="0" xfId="0" quotePrefix="false" applyFont="true">
      <alignment horizontal="center" vertical="center" wrapText="true"/>
    </xf>
    <xf numFmtId="4" fontId="1107" fillId="0" borderId="0" xfId="0" quotePrefix="false" applyFont="true" applyNumberFormat="true">
      <alignment horizontal="center" vertical="center"/>
    </xf>
    <xf numFmtId="164" fontId="1108" fillId="0" borderId="0" xfId="0" quotePrefix="false" applyFont="true" applyNumberFormat="true">
      <alignment horizontal="center" vertical="center"/>
    </xf>
    <xf numFmtId="164" fontId="1109" fillId="0" borderId="0" xfId="0" quotePrefix="false" applyFont="true" applyNumberFormat="true">
      <alignment horizontal="center" vertical="center"/>
    </xf>
    <xf numFmtId="165" fontId="1110" fillId="0" borderId="0" xfId="0" quotePrefix="false" applyFont="true" applyNumberFormat="true">
      <alignment horizontal="center" vertical="center"/>
    </xf>
    <xf numFmtId="164" fontId="1111" fillId="0" borderId="0" xfId="0" quotePrefix="false" applyFont="true" applyNumberFormat="true">
      <alignment horizontal="center" vertical="center"/>
    </xf>
    <xf numFmtId="164" fontId="1112" fillId="0" borderId="0" xfId="0" quotePrefix="false" applyFont="true" applyNumberFormat="true">
      <alignment horizontal="center" vertical="center" wrapText="true"/>
    </xf>
    <xf numFmtId="4" fontId="1113" fillId="0" borderId="0" xfId="0" quotePrefix="false" applyFont="true" applyNumberFormat="true">
      <alignment horizontal="center" vertical="center"/>
    </xf>
    <xf numFmtId="164" fontId="1114" fillId="0" borderId="0" xfId="0" quotePrefix="false" applyFont="true" applyNumberFormat="true">
      <alignment horizontal="center" vertical="center"/>
    </xf>
    <xf numFmtId="4" fontId="1115" fillId="0" borderId="0" xfId="0" quotePrefix="false" applyFont="true" applyNumberFormat="true">
      <alignment horizontal="center" vertical="center"/>
    </xf>
    <xf numFmtId="164" fontId="1116" fillId="0" borderId="0" xfId="0" quotePrefix="false" applyFont="true" applyNumberFormat="true">
      <alignment horizontal="center" vertical="center"/>
    </xf>
    <xf numFmtId="4" fontId="1117" fillId="0" borderId="0" xfId="0" quotePrefix="false" applyFont="true" applyNumberFormat="true">
      <alignment horizontal="center" vertical="center"/>
    </xf>
    <xf numFmtId="164" fontId="1118" fillId="0" borderId="0" xfId="0" quotePrefix="false" applyFont="true" applyNumberFormat="true">
      <alignment horizontal="center" vertical="center"/>
    </xf>
    <xf numFmtId="4" fontId="1119" fillId="0" borderId="0" xfId="0" quotePrefix="false" applyFont="true" applyNumberFormat="true">
      <alignment horizontal="center" vertical="center"/>
    </xf>
    <xf numFmtId="164" fontId="1120" fillId="0" borderId="0" xfId="0" quotePrefix="false" applyFont="true" applyNumberFormat="true">
      <alignment horizontal="center" vertical="center"/>
    </xf>
    <xf numFmtId="0" fontId="1121" fillId="0" borderId="0" xfId="0" quotePrefix="false" applyFont="true">
      <alignment horizontal="center" vertical="center" wrapText="true"/>
    </xf>
    <xf numFmtId="4" fontId="1122" fillId="0" borderId="0" xfId="0" quotePrefix="false" applyFont="true" applyNumberFormat="true">
      <alignment horizontal="center" vertical="center"/>
    </xf>
    <xf numFmtId="164" fontId="1123" fillId="0" borderId="0" xfId="0" quotePrefix="false" applyFont="true" applyNumberFormat="true">
      <alignment horizontal="center" vertical="center"/>
    </xf>
    <xf numFmtId="164" fontId="1124" fillId="0" borderId="0" xfId="0" quotePrefix="false" applyFont="true" applyNumberFormat="true">
      <alignment horizontal="center" vertical="center"/>
    </xf>
    <xf numFmtId="165" fontId="1125" fillId="0" borderId="0" xfId="0" quotePrefix="false" applyFont="true" applyNumberFormat="true">
      <alignment horizontal="center" vertical="center"/>
    </xf>
    <xf numFmtId="164" fontId="1126" fillId="0" borderId="0" xfId="0" quotePrefix="false" applyFont="true" applyNumberFormat="true">
      <alignment horizontal="center" vertical="center"/>
    </xf>
    <xf numFmtId="164" fontId="1127" fillId="0" borderId="0" xfId="0" quotePrefix="false" applyFont="true" applyNumberFormat="true">
      <alignment horizontal="center" vertical="center" wrapText="true"/>
    </xf>
    <xf numFmtId="4" fontId="1128" fillId="0" borderId="0" xfId="0" quotePrefix="false" applyFont="true" applyNumberFormat="true">
      <alignment horizontal="center" vertical="center"/>
    </xf>
    <xf numFmtId="164" fontId="1129" fillId="0" borderId="0" xfId="0" quotePrefix="false" applyFont="true" applyNumberFormat="true">
      <alignment horizontal="center" vertical="center"/>
    </xf>
    <xf numFmtId="4" fontId="1130" fillId="0" borderId="0" xfId="0" quotePrefix="false" applyFont="true" applyNumberFormat="true">
      <alignment horizontal="center" vertical="center"/>
    </xf>
    <xf numFmtId="164" fontId="1131" fillId="0" borderId="0" xfId="0" quotePrefix="false" applyFont="true" applyNumberFormat="true">
      <alignment horizontal="center" vertical="center"/>
    </xf>
    <xf numFmtId="4" fontId="1132" fillId="0" borderId="0" xfId="0" quotePrefix="false" applyFont="true" applyNumberFormat="true">
      <alignment horizontal="center" vertical="center"/>
    </xf>
    <xf numFmtId="164" fontId="1133" fillId="0" borderId="0" xfId="0" quotePrefix="false" applyFont="true" applyNumberFormat="true">
      <alignment horizontal="center" vertical="center"/>
    </xf>
    <xf numFmtId="4" fontId="1134" fillId="0" borderId="0" xfId="0" quotePrefix="false" applyFont="true" applyNumberFormat="true">
      <alignment horizontal="center" vertical="center"/>
    </xf>
    <xf numFmtId="164" fontId="1135" fillId="0" borderId="0" xfId="0" quotePrefix="false" applyFont="true" applyNumberFormat="true">
      <alignment horizontal="center" vertical="center"/>
    </xf>
    <xf numFmtId="0" fontId="1136" fillId="0" borderId="0" xfId="0" quotePrefix="false" applyFont="true">
      <alignment horizontal="center" vertical="center" wrapText="true"/>
    </xf>
    <xf numFmtId="4" fontId="1137" fillId="0" borderId="0" xfId="0" quotePrefix="false" applyFont="true" applyNumberFormat="true">
      <alignment horizontal="center" vertical="center"/>
    </xf>
    <xf numFmtId="164" fontId="1138" fillId="0" borderId="0" xfId="0" quotePrefix="false" applyFont="true" applyNumberFormat="true">
      <alignment horizontal="center" vertical="center"/>
    </xf>
    <xf numFmtId="164" fontId="1139" fillId="0" borderId="0" xfId="0" quotePrefix="false" applyFont="true" applyNumberFormat="true">
      <alignment horizontal="center" vertical="center"/>
    </xf>
    <xf numFmtId="165" fontId="1140" fillId="0" borderId="0" xfId="0" quotePrefix="false" applyFont="true" applyNumberFormat="true">
      <alignment horizontal="center" vertical="center"/>
    </xf>
    <xf numFmtId="164" fontId="1141" fillId="0" borderId="0" xfId="0" quotePrefix="false" applyFont="true" applyNumberFormat="true">
      <alignment horizontal="center" vertical="center"/>
    </xf>
    <xf numFmtId="164" fontId="1142" fillId="0" borderId="0" xfId="0" quotePrefix="false" applyFont="true" applyNumberFormat="true">
      <alignment horizontal="center" vertical="center" wrapText="true"/>
    </xf>
    <xf numFmtId="4" fontId="1143" fillId="0" borderId="0" xfId="0" quotePrefix="false" applyFont="true" applyNumberFormat="true">
      <alignment horizontal="center" vertical="center"/>
    </xf>
    <xf numFmtId="164" fontId="1144" fillId="0" borderId="0" xfId="0" quotePrefix="false" applyFont="true" applyNumberFormat="true">
      <alignment horizontal="center" vertical="center"/>
    </xf>
    <xf numFmtId="4" fontId="1145" fillId="0" borderId="0" xfId="0" quotePrefix="false" applyFont="true" applyNumberFormat="true">
      <alignment horizontal="center" vertical="center"/>
    </xf>
    <xf numFmtId="164" fontId="1146" fillId="0" borderId="0" xfId="0" quotePrefix="false" applyFont="true" applyNumberFormat="true">
      <alignment horizontal="center" vertical="center"/>
    </xf>
    <xf numFmtId="4" fontId="1147" fillId="0" borderId="0" xfId="0" quotePrefix="false" applyFont="true" applyNumberFormat="true">
      <alignment horizontal="center" vertical="center"/>
    </xf>
    <xf numFmtId="164" fontId="1148" fillId="0" borderId="0" xfId="0" quotePrefix="false" applyFont="true" applyNumberFormat="true">
      <alignment horizontal="center" vertical="center"/>
    </xf>
    <xf numFmtId="4" fontId="1149" fillId="0" borderId="0" xfId="0" quotePrefix="false" applyFont="true" applyNumberFormat="true">
      <alignment horizontal="center" vertical="center"/>
    </xf>
    <xf numFmtId="164" fontId="1150" fillId="0" borderId="0" xfId="0" quotePrefix="false" applyFont="true" applyNumberFormat="true">
      <alignment horizontal="center" vertical="center"/>
    </xf>
    <xf numFmtId="0" fontId="1151" fillId="0" borderId="0" xfId="0" quotePrefix="false" applyFont="true">
      <alignment horizontal="center" vertical="center" wrapText="true"/>
    </xf>
    <xf numFmtId="4" fontId="1152" fillId="0" borderId="0" xfId="0" quotePrefix="false" applyFont="true" applyNumberFormat="true">
      <alignment horizontal="center" vertical="center"/>
    </xf>
    <xf numFmtId="164" fontId="1153" fillId="0" borderId="0" xfId="0" quotePrefix="false" applyFont="true" applyNumberFormat="true">
      <alignment horizontal="center" vertical="center"/>
    </xf>
    <xf numFmtId="164" fontId="1154" fillId="0" borderId="0" xfId="0" quotePrefix="false" applyFont="true" applyNumberFormat="true">
      <alignment horizontal="center" vertical="center"/>
    </xf>
    <xf numFmtId="165" fontId="1155" fillId="0" borderId="0" xfId="0" quotePrefix="false" applyFont="true" applyNumberFormat="true">
      <alignment horizontal="center" vertical="center"/>
    </xf>
    <xf numFmtId="164" fontId="1156" fillId="0" borderId="0" xfId="0" quotePrefix="false" applyFont="true" applyNumberFormat="true">
      <alignment horizontal="center" vertical="center"/>
    </xf>
    <xf numFmtId="164" fontId="1157" fillId="0" borderId="0" xfId="0" quotePrefix="false" applyFont="true" applyNumberFormat="true">
      <alignment horizontal="center" vertical="center" wrapText="true"/>
    </xf>
    <xf numFmtId="4" fontId="1158" fillId="0" borderId="0" xfId="0" quotePrefix="false" applyFont="true" applyNumberFormat="true">
      <alignment horizontal="center" vertical="center"/>
    </xf>
    <xf numFmtId="164" fontId="1159" fillId="0" borderId="0" xfId="0" quotePrefix="false" applyFont="true" applyNumberFormat="true">
      <alignment horizontal="center" vertical="center"/>
    </xf>
    <xf numFmtId="4" fontId="1160" fillId="0" borderId="0" xfId="0" quotePrefix="false" applyFont="true" applyNumberFormat="true">
      <alignment horizontal="center" vertical="center"/>
    </xf>
    <xf numFmtId="164" fontId="1161" fillId="0" borderId="0" xfId="0" quotePrefix="false" applyFont="true" applyNumberFormat="true">
      <alignment horizontal="center" vertical="center"/>
    </xf>
    <xf numFmtId="4" fontId="1162" fillId="0" borderId="0" xfId="0" quotePrefix="false" applyFont="true" applyNumberFormat="true">
      <alignment horizontal="center" vertical="center"/>
    </xf>
    <xf numFmtId="164" fontId="1163" fillId="0" borderId="0" xfId="0" quotePrefix="false" applyFont="true" applyNumberFormat="true">
      <alignment horizontal="center" vertical="center"/>
    </xf>
    <xf numFmtId="4" fontId="1164" fillId="0" borderId="0" xfId="0" quotePrefix="false" applyFont="true" applyNumberFormat="true">
      <alignment horizontal="center" vertical="center"/>
    </xf>
    <xf numFmtId="164" fontId="1165" fillId="0" borderId="0" xfId="0" quotePrefix="false" applyFont="true" applyNumberFormat="true">
      <alignment horizontal="center" vertical="center"/>
    </xf>
    <xf numFmtId="0" fontId="1166" fillId="0" borderId="0" xfId="0" quotePrefix="false" applyFont="true">
      <alignment horizontal="center" vertical="center" wrapText="true"/>
    </xf>
    <xf numFmtId="4" fontId="1167" fillId="0" borderId="0" xfId="0" quotePrefix="false" applyFont="true" applyNumberFormat="true">
      <alignment horizontal="center" vertical="center"/>
    </xf>
    <xf numFmtId="164" fontId="1168" fillId="0" borderId="0" xfId="0" quotePrefix="false" applyFont="true" applyNumberFormat="true">
      <alignment horizontal="center" vertical="center"/>
    </xf>
    <xf numFmtId="164" fontId="1169" fillId="0" borderId="0" xfId="0" quotePrefix="false" applyFont="true" applyNumberFormat="true">
      <alignment horizontal="center" vertical="center"/>
    </xf>
    <xf numFmtId="165" fontId="1170" fillId="0" borderId="0" xfId="0" quotePrefix="false" applyFont="true" applyNumberFormat="true">
      <alignment horizontal="center" vertical="center"/>
    </xf>
    <xf numFmtId="164" fontId="1171" fillId="0" borderId="0" xfId="0" quotePrefix="false" applyFont="true" applyNumberFormat="true">
      <alignment horizontal="center" vertical="center"/>
    </xf>
    <xf numFmtId="164" fontId="1172" fillId="0" borderId="0" xfId="0" quotePrefix="false" applyFont="true" applyNumberFormat="true">
      <alignment horizontal="center" vertical="center" wrapText="true"/>
    </xf>
    <xf numFmtId="4" fontId="1173" fillId="0" borderId="0" xfId="0" quotePrefix="false" applyFont="true" applyNumberFormat="true">
      <alignment horizontal="center" vertical="center"/>
    </xf>
    <xf numFmtId="164" fontId="1174" fillId="0" borderId="0" xfId="0" quotePrefix="false" applyFont="true" applyNumberFormat="true">
      <alignment horizontal="center" vertical="center"/>
    </xf>
    <xf numFmtId="4" fontId="1175" fillId="0" borderId="0" xfId="0" quotePrefix="false" applyFont="true" applyNumberFormat="true">
      <alignment horizontal="center" vertical="center"/>
    </xf>
    <xf numFmtId="164" fontId="1176" fillId="0" borderId="0" xfId="0" quotePrefix="false" applyFont="true" applyNumberFormat="true">
      <alignment horizontal="center" vertical="center"/>
    </xf>
    <xf numFmtId="4" fontId="1177" fillId="0" borderId="0" xfId="0" quotePrefix="false" applyFont="true" applyNumberFormat="true">
      <alignment horizontal="center" vertical="center"/>
    </xf>
    <xf numFmtId="164" fontId="1178" fillId="0" borderId="0" xfId="0" quotePrefix="false" applyFont="true" applyNumberFormat="true">
      <alignment horizontal="center" vertical="center"/>
    </xf>
    <xf numFmtId="4" fontId="1179" fillId="0" borderId="0" xfId="0" quotePrefix="false" applyFont="true" applyNumberFormat="true">
      <alignment horizontal="center" vertical="center"/>
    </xf>
    <xf numFmtId="164" fontId="1180" fillId="0" borderId="0" xfId="0" quotePrefix="false" applyFont="true" applyNumberFormat="true">
      <alignment horizontal="center" vertical="center"/>
    </xf>
    <xf numFmtId="0" fontId="1181" fillId="0" borderId="0" xfId="0" quotePrefix="false" applyFont="true">
      <alignment horizontal="center" vertical="center" wrapText="true"/>
    </xf>
    <xf numFmtId="4" fontId="1182" fillId="0" borderId="0" xfId="0" quotePrefix="false" applyFont="true" applyNumberFormat="true">
      <alignment horizontal="center" vertical="center"/>
    </xf>
    <xf numFmtId="164" fontId="1183" fillId="0" borderId="0" xfId="0" quotePrefix="false" applyFont="true" applyNumberFormat="true">
      <alignment horizontal="center" vertical="center"/>
    </xf>
    <xf numFmtId="164" fontId="1184" fillId="0" borderId="0" xfId="0" quotePrefix="false" applyFont="true" applyNumberFormat="true">
      <alignment horizontal="center" vertical="center"/>
    </xf>
    <xf numFmtId="165" fontId="1185" fillId="0" borderId="0" xfId="0" quotePrefix="false" applyFont="true" applyNumberFormat="true">
      <alignment horizontal="center" vertical="center"/>
    </xf>
    <xf numFmtId="164" fontId="1186" fillId="0" borderId="0" xfId="0" quotePrefix="false" applyFont="true" applyNumberFormat="true">
      <alignment horizontal="center" vertical="center"/>
    </xf>
    <xf numFmtId="164" fontId="1187" fillId="0" borderId="0" xfId="0" quotePrefix="false" applyFont="true" applyNumberFormat="true">
      <alignment horizontal="center" vertical="center" wrapText="true"/>
    </xf>
    <xf numFmtId="4" fontId="1188" fillId="0" borderId="0" xfId="0" quotePrefix="false" applyFont="true" applyNumberFormat="true">
      <alignment horizontal="center" vertical="center"/>
    </xf>
    <xf numFmtId="164" fontId="1189" fillId="0" borderId="0" xfId="0" quotePrefix="false" applyFont="true" applyNumberFormat="true">
      <alignment horizontal="center" vertical="center"/>
    </xf>
    <xf numFmtId="4" fontId="1190" fillId="0" borderId="0" xfId="0" quotePrefix="false" applyFont="true" applyNumberFormat="true">
      <alignment horizontal="center" vertical="center"/>
    </xf>
    <xf numFmtId="164" fontId="1191" fillId="0" borderId="0" xfId="0" quotePrefix="false" applyFont="true" applyNumberFormat="true">
      <alignment horizontal="center" vertical="center"/>
    </xf>
    <xf numFmtId="4" fontId="1192" fillId="0" borderId="0" xfId="0" quotePrefix="false" applyFont="true" applyNumberFormat="true">
      <alignment horizontal="center" vertical="center"/>
    </xf>
    <xf numFmtId="164" fontId="1193" fillId="0" borderId="0" xfId="0" quotePrefix="false" applyFont="true" applyNumberFormat="true">
      <alignment horizontal="center" vertical="center"/>
    </xf>
    <xf numFmtId="4" fontId="1194" fillId="0" borderId="0" xfId="0" quotePrefix="false" applyFont="true" applyNumberFormat="true">
      <alignment horizontal="center" vertical="center"/>
    </xf>
    <xf numFmtId="164" fontId="1195" fillId="0" borderId="0" xfId="0" quotePrefix="false" applyFont="true" applyNumberFormat="true">
      <alignment horizontal="center" vertical="center"/>
    </xf>
    <xf numFmtId="0" fontId="1196" fillId="0" borderId="0" xfId="0" quotePrefix="false" applyFont="true">
      <alignment horizontal="center" vertical="center" wrapText="true"/>
    </xf>
    <xf numFmtId="4" fontId="1197" fillId="0" borderId="0" xfId="0" quotePrefix="false" applyFont="true" applyNumberFormat="true">
      <alignment horizontal="center" vertical="center"/>
    </xf>
    <xf numFmtId="164" fontId="1198" fillId="0" borderId="0" xfId="0" quotePrefix="false" applyFont="true" applyNumberFormat="true">
      <alignment horizontal="center" vertical="center"/>
    </xf>
    <xf numFmtId="164" fontId="1199" fillId="0" borderId="0" xfId="0" quotePrefix="false" applyFont="true" applyNumberFormat="true">
      <alignment horizontal="center" vertical="center"/>
    </xf>
    <xf numFmtId="165" fontId="1200" fillId="0" borderId="0" xfId="0" quotePrefix="false" applyFont="true" applyNumberFormat="true">
      <alignment horizontal="center" vertical="center"/>
    </xf>
    <xf numFmtId="164" fontId="1201" fillId="0" borderId="0" xfId="0" quotePrefix="false" applyFont="true" applyNumberFormat="true">
      <alignment horizontal="center" vertical="center"/>
    </xf>
    <xf numFmtId="164" fontId="1202" fillId="0" borderId="0" xfId="0" quotePrefix="false" applyFont="true" applyNumberFormat="true">
      <alignment horizontal="center" vertical="center" wrapText="true"/>
    </xf>
    <xf numFmtId="4" fontId="1203" fillId="0" borderId="0" xfId="0" quotePrefix="false" applyFont="true" applyNumberFormat="true">
      <alignment horizontal="center" vertical="center"/>
    </xf>
    <xf numFmtId="164" fontId="1204" fillId="0" borderId="0" xfId="0" quotePrefix="false" applyFont="true" applyNumberFormat="true">
      <alignment horizontal="center" vertical="center"/>
    </xf>
    <xf numFmtId="4" fontId="1205" fillId="0" borderId="0" xfId="0" quotePrefix="false" applyFont="true" applyNumberFormat="true">
      <alignment horizontal="center" vertical="center"/>
    </xf>
    <xf numFmtId="164" fontId="1206" fillId="0" borderId="0" xfId="0" quotePrefix="false" applyFont="true" applyNumberFormat="true">
      <alignment horizontal="center" vertical="center"/>
    </xf>
    <xf numFmtId="4" fontId="1207" fillId="0" borderId="0" xfId="0" quotePrefix="false" applyFont="true" applyNumberFormat="true">
      <alignment horizontal="center" vertical="center"/>
    </xf>
    <xf numFmtId="164" fontId="1208" fillId="0" borderId="0" xfId="0" quotePrefix="false" applyFont="true" applyNumberFormat="true">
      <alignment horizontal="center" vertical="center"/>
    </xf>
    <xf numFmtId="4" fontId="1209" fillId="0" borderId="0" xfId="0" quotePrefix="false" applyFont="true" applyNumberFormat="true">
      <alignment horizontal="center" vertical="center"/>
    </xf>
    <xf numFmtId="164" fontId="1210" fillId="0" borderId="0" xfId="0" quotePrefix="false" applyFont="true" applyNumberFormat="true">
      <alignment horizontal="center" vertical="center"/>
    </xf>
    <xf numFmtId="164" fontId="1211" fillId="0" borderId="0" xfId="0" quotePrefix="false" applyFont="true" applyNumberFormat="true">
      <alignment horizontal="center" vertical="center" wrapText="true"/>
    </xf>
    <xf numFmtId="0" fontId="1212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1212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1213" fillId="0" borderId="0" xfId="0" quotePrefix="false" applyFont="true">
      <alignment horizontal="center" vertical="center" wrapText="true"/>
    </xf>
    <xf numFmtId="4" fontId="1214" fillId="0" borderId="0" xfId="0" quotePrefix="false" applyFont="true" applyNumberFormat="true">
      <alignment horizontal="center" vertical="center"/>
    </xf>
    <xf numFmtId="164" fontId="1215" fillId="0" borderId="0" xfId="0" quotePrefix="false" applyFont="true" applyNumberFormat="true">
      <alignment horizontal="center" vertical="center"/>
    </xf>
    <xf numFmtId="164" fontId="1216" fillId="0" borderId="0" xfId="0" quotePrefix="false" applyFont="true" applyNumberFormat="true">
      <alignment horizontal="center" vertical="center"/>
    </xf>
    <xf numFmtId="165" fontId="1217" fillId="0" borderId="0" xfId="0" quotePrefix="false" applyFont="true" applyNumberFormat="true">
      <alignment horizontal="center" vertical="center"/>
    </xf>
    <xf numFmtId="164" fontId="1218" fillId="0" borderId="0" xfId="0" quotePrefix="false" applyFont="true" applyNumberFormat="true">
      <alignment horizontal="center" vertical="center"/>
    </xf>
    <xf numFmtId="164" fontId="1219" fillId="0" borderId="0" xfId="0" quotePrefix="false" applyFont="true" applyNumberFormat="true">
      <alignment horizontal="center" vertical="center" wrapText="true"/>
    </xf>
    <xf numFmtId="4" fontId="1220" fillId="0" borderId="0" xfId="0" quotePrefix="false" applyFont="true" applyNumberFormat="true">
      <alignment horizontal="center" vertical="center"/>
    </xf>
    <xf numFmtId="164" fontId="1221" fillId="0" borderId="0" xfId="0" quotePrefix="false" applyFont="true" applyNumberFormat="true">
      <alignment horizontal="center" vertical="center"/>
    </xf>
    <xf numFmtId="4" fontId="1222" fillId="0" borderId="0" xfId="0" quotePrefix="false" applyFont="true" applyNumberFormat="true">
      <alignment horizontal="center" vertical="center"/>
    </xf>
    <xf numFmtId="164" fontId="1223" fillId="0" borderId="0" xfId="0" quotePrefix="false" applyFont="true" applyNumberFormat="true">
      <alignment horizontal="center" vertical="center"/>
    </xf>
    <xf numFmtId="4" fontId="1224" fillId="0" borderId="0" xfId="0" quotePrefix="false" applyFont="true" applyNumberFormat="true">
      <alignment horizontal="center" vertical="center"/>
    </xf>
    <xf numFmtId="164" fontId="1225" fillId="0" borderId="0" xfId="0" quotePrefix="false" applyFont="true" applyNumberFormat="true">
      <alignment horizontal="center" vertical="center"/>
    </xf>
    <xf numFmtId="4" fontId="1226" fillId="0" borderId="0" xfId="0" quotePrefix="false" applyFont="true" applyNumberFormat="true">
      <alignment horizontal="center" vertical="center"/>
    </xf>
    <xf numFmtId="164" fontId="1227" fillId="0" borderId="0" xfId="0" quotePrefix="false" applyFont="true" applyNumberFormat="true">
      <alignment horizontal="center" vertical="center"/>
    </xf>
    <xf numFmtId="0" fontId="1228" fillId="0" borderId="0" xfId="0" quotePrefix="false" applyFont="true">
      <alignment horizontal="center" vertical="center" wrapText="true"/>
    </xf>
    <xf numFmtId="4" fontId="1229" fillId="0" borderId="0" xfId="0" quotePrefix="false" applyFont="true" applyNumberFormat="true">
      <alignment horizontal="center" vertical="center"/>
    </xf>
    <xf numFmtId="164" fontId="1230" fillId="0" borderId="0" xfId="0" quotePrefix="false" applyFont="true" applyNumberFormat="true">
      <alignment horizontal="center" vertical="center"/>
    </xf>
    <xf numFmtId="164" fontId="1231" fillId="0" borderId="0" xfId="0" quotePrefix="false" applyFont="true" applyNumberFormat="true">
      <alignment horizontal="center" vertical="center"/>
    </xf>
    <xf numFmtId="165" fontId="1232" fillId="0" borderId="0" xfId="0" quotePrefix="false" applyFont="true" applyNumberFormat="true">
      <alignment horizontal="center" vertical="center"/>
    </xf>
    <xf numFmtId="164" fontId="1233" fillId="0" borderId="0" xfId="0" quotePrefix="false" applyFont="true" applyNumberFormat="true">
      <alignment horizontal="center" vertical="center"/>
    </xf>
    <xf numFmtId="164" fontId="1234" fillId="0" borderId="0" xfId="0" quotePrefix="false" applyFont="true" applyNumberFormat="true">
      <alignment horizontal="center" vertical="center" wrapText="true"/>
    </xf>
    <xf numFmtId="4" fontId="1235" fillId="0" borderId="0" xfId="0" quotePrefix="false" applyFont="true" applyNumberFormat="true">
      <alignment horizontal="center" vertical="center"/>
    </xf>
    <xf numFmtId="164" fontId="1236" fillId="0" borderId="0" xfId="0" quotePrefix="false" applyFont="true" applyNumberFormat="true">
      <alignment horizontal="center" vertical="center"/>
    </xf>
    <xf numFmtId="4" fontId="1237" fillId="0" borderId="0" xfId="0" quotePrefix="false" applyFont="true" applyNumberFormat="true">
      <alignment horizontal="center" vertical="center"/>
    </xf>
    <xf numFmtId="164" fontId="1238" fillId="0" borderId="0" xfId="0" quotePrefix="false" applyFont="true" applyNumberFormat="true">
      <alignment horizontal="center" vertical="center"/>
    </xf>
    <xf numFmtId="4" fontId="1239" fillId="0" borderId="0" xfId="0" quotePrefix="false" applyFont="true" applyNumberFormat="true">
      <alignment horizontal="center" vertical="center"/>
    </xf>
    <xf numFmtId="164" fontId="1240" fillId="0" borderId="0" xfId="0" quotePrefix="false" applyFont="true" applyNumberFormat="true">
      <alignment horizontal="center" vertical="center"/>
    </xf>
    <xf numFmtId="4" fontId="1241" fillId="0" borderId="0" xfId="0" quotePrefix="false" applyFont="true" applyNumberFormat="true">
      <alignment horizontal="center" vertical="center"/>
    </xf>
    <xf numFmtId="164" fontId="1242" fillId="0" borderId="0" xfId="0" quotePrefix="false" applyFont="true" applyNumberFormat="true">
      <alignment horizontal="center" vertical="center"/>
    </xf>
    <xf numFmtId="0" fontId="1243" fillId="0" borderId="0" xfId="0" quotePrefix="false" applyFont="true">
      <alignment horizontal="center" vertical="center" wrapText="true"/>
    </xf>
    <xf numFmtId="4" fontId="1244" fillId="0" borderId="0" xfId="0" quotePrefix="false" applyFont="true" applyNumberFormat="true">
      <alignment horizontal="center" vertical="center"/>
    </xf>
    <xf numFmtId="164" fontId="1245" fillId="0" borderId="0" xfId="0" quotePrefix="false" applyFont="true" applyNumberFormat="true">
      <alignment horizontal="center" vertical="center"/>
    </xf>
    <xf numFmtId="164" fontId="1246" fillId="0" borderId="0" xfId="0" quotePrefix="false" applyFont="true" applyNumberFormat="true">
      <alignment horizontal="center" vertical="center"/>
    </xf>
    <xf numFmtId="165" fontId="1247" fillId="0" borderId="0" xfId="0" quotePrefix="false" applyFont="true" applyNumberFormat="true">
      <alignment horizontal="center" vertical="center"/>
    </xf>
    <xf numFmtId="164" fontId="1248" fillId="0" borderId="0" xfId="0" quotePrefix="false" applyFont="true" applyNumberFormat="true">
      <alignment horizontal="center" vertical="center"/>
    </xf>
    <xf numFmtId="164" fontId="1249" fillId="0" borderId="0" xfId="0" quotePrefix="false" applyFont="true" applyNumberFormat="true">
      <alignment horizontal="center" vertical="center" wrapText="true"/>
    </xf>
    <xf numFmtId="4" fontId="1250" fillId="0" borderId="0" xfId="0" quotePrefix="false" applyFont="true" applyNumberFormat="true">
      <alignment horizontal="center" vertical="center"/>
    </xf>
    <xf numFmtId="164" fontId="1251" fillId="0" borderId="0" xfId="0" quotePrefix="false" applyFont="true" applyNumberFormat="true">
      <alignment horizontal="center" vertical="center"/>
    </xf>
    <xf numFmtId="4" fontId="1252" fillId="0" borderId="0" xfId="0" quotePrefix="false" applyFont="true" applyNumberFormat="true">
      <alignment horizontal="center" vertical="center"/>
    </xf>
    <xf numFmtId="164" fontId="1253" fillId="0" borderId="0" xfId="0" quotePrefix="false" applyFont="true" applyNumberFormat="true">
      <alignment horizontal="center" vertical="center"/>
    </xf>
    <xf numFmtId="4" fontId="1254" fillId="0" borderId="0" xfId="0" quotePrefix="false" applyFont="true" applyNumberFormat="true">
      <alignment horizontal="center" vertical="center"/>
    </xf>
    <xf numFmtId="164" fontId="1255" fillId="0" borderId="0" xfId="0" quotePrefix="false" applyFont="true" applyNumberFormat="true">
      <alignment horizontal="center" vertical="center"/>
    </xf>
    <xf numFmtId="4" fontId="1256" fillId="0" borderId="0" xfId="0" quotePrefix="false" applyFont="true" applyNumberFormat="true">
      <alignment horizontal="center" vertical="center"/>
    </xf>
    <xf numFmtId="164" fontId="1257" fillId="0" borderId="0" xfId="0" quotePrefix="false" applyFont="true" applyNumberFormat="true">
      <alignment horizontal="center" vertical="center"/>
    </xf>
    <xf numFmtId="0" fontId="1258" fillId="0" borderId="0" xfId="0" quotePrefix="false" applyFont="true">
      <alignment horizontal="center" vertical="center" wrapText="true"/>
    </xf>
    <xf numFmtId="4" fontId="1259" fillId="0" borderId="0" xfId="0" quotePrefix="false" applyFont="true" applyNumberFormat="true">
      <alignment horizontal="center" vertical="center"/>
    </xf>
    <xf numFmtId="164" fontId="1260" fillId="0" borderId="0" xfId="0" quotePrefix="false" applyFont="true" applyNumberFormat="true">
      <alignment horizontal="center" vertical="center"/>
    </xf>
    <xf numFmtId="164" fontId="1261" fillId="0" borderId="0" xfId="0" quotePrefix="false" applyFont="true" applyNumberFormat="true">
      <alignment horizontal="center" vertical="center"/>
    </xf>
    <xf numFmtId="165" fontId="1262" fillId="0" borderId="0" xfId="0" quotePrefix="false" applyFont="true" applyNumberFormat="true">
      <alignment horizontal="center" vertical="center"/>
    </xf>
    <xf numFmtId="164" fontId="1263" fillId="0" borderId="0" xfId="0" quotePrefix="false" applyFont="true" applyNumberFormat="true">
      <alignment horizontal="center" vertical="center"/>
    </xf>
    <xf numFmtId="164" fontId="1264" fillId="0" borderId="0" xfId="0" quotePrefix="false" applyFont="true" applyNumberFormat="true">
      <alignment horizontal="center" vertical="center" wrapText="true"/>
    </xf>
    <xf numFmtId="4" fontId="1265" fillId="0" borderId="0" xfId="0" quotePrefix="false" applyFont="true" applyNumberFormat="true">
      <alignment horizontal="center" vertical="center"/>
    </xf>
    <xf numFmtId="164" fontId="1266" fillId="0" borderId="0" xfId="0" quotePrefix="false" applyFont="true" applyNumberFormat="true">
      <alignment horizontal="center" vertical="center"/>
    </xf>
    <xf numFmtId="4" fontId="1267" fillId="0" borderId="0" xfId="0" quotePrefix="false" applyFont="true" applyNumberFormat="true">
      <alignment horizontal="center" vertical="center"/>
    </xf>
    <xf numFmtId="164" fontId="1268" fillId="0" borderId="0" xfId="0" quotePrefix="false" applyFont="true" applyNumberFormat="true">
      <alignment horizontal="center" vertical="center"/>
    </xf>
    <xf numFmtId="4" fontId="1269" fillId="0" borderId="0" xfId="0" quotePrefix="false" applyFont="true" applyNumberFormat="true">
      <alignment horizontal="center" vertical="center"/>
    </xf>
    <xf numFmtId="164" fontId="1270" fillId="0" borderId="0" xfId="0" quotePrefix="false" applyFont="true" applyNumberFormat="true">
      <alignment horizontal="center" vertical="center"/>
    </xf>
    <xf numFmtId="4" fontId="1271" fillId="0" borderId="0" xfId="0" quotePrefix="false" applyFont="true" applyNumberFormat="true">
      <alignment horizontal="center" vertical="center"/>
    </xf>
    <xf numFmtId="164" fontId="1272" fillId="0" borderId="0" xfId="0" quotePrefix="false" applyFont="true" applyNumberFormat="true">
      <alignment horizontal="center" vertical="center"/>
    </xf>
    <xf numFmtId="0" fontId="1273" fillId="0" borderId="0" xfId="0" quotePrefix="false" applyFont="true">
      <alignment horizontal="center" vertical="center" wrapText="true"/>
    </xf>
    <xf numFmtId="4" fontId="1274" fillId="0" borderId="0" xfId="0" quotePrefix="false" applyFont="true" applyNumberFormat="true">
      <alignment horizontal="center" vertical="center"/>
    </xf>
    <xf numFmtId="164" fontId="1275" fillId="0" borderId="0" xfId="0" quotePrefix="false" applyFont="true" applyNumberFormat="true">
      <alignment horizontal="center" vertical="center"/>
    </xf>
    <xf numFmtId="164" fontId="1276" fillId="0" borderId="0" xfId="0" quotePrefix="false" applyFont="true" applyNumberFormat="true">
      <alignment horizontal="center" vertical="center"/>
    </xf>
    <xf numFmtId="165" fontId="1277" fillId="0" borderId="0" xfId="0" quotePrefix="false" applyFont="true" applyNumberFormat="true">
      <alignment horizontal="center" vertical="center"/>
    </xf>
    <xf numFmtId="164" fontId="1278" fillId="0" borderId="0" xfId="0" quotePrefix="false" applyFont="true" applyNumberFormat="true">
      <alignment horizontal="center" vertical="center"/>
    </xf>
    <xf numFmtId="164" fontId="1279" fillId="0" borderId="0" xfId="0" quotePrefix="false" applyFont="true" applyNumberFormat="true">
      <alignment horizontal="center" vertical="center" wrapText="true"/>
    </xf>
    <xf numFmtId="4" fontId="1280" fillId="0" borderId="0" xfId="0" quotePrefix="false" applyFont="true" applyNumberFormat="true">
      <alignment horizontal="center" vertical="center"/>
    </xf>
    <xf numFmtId="164" fontId="1281" fillId="0" borderId="0" xfId="0" quotePrefix="false" applyFont="true" applyNumberFormat="true">
      <alignment horizontal="center" vertical="center"/>
    </xf>
    <xf numFmtId="4" fontId="1282" fillId="0" borderId="0" xfId="0" quotePrefix="false" applyFont="true" applyNumberFormat="true">
      <alignment horizontal="center" vertical="center"/>
    </xf>
    <xf numFmtId="164" fontId="1283" fillId="0" borderId="0" xfId="0" quotePrefix="false" applyFont="true" applyNumberFormat="true">
      <alignment horizontal="center" vertical="center"/>
    </xf>
    <xf numFmtId="4" fontId="1284" fillId="0" borderId="0" xfId="0" quotePrefix="false" applyFont="true" applyNumberFormat="true">
      <alignment horizontal="center" vertical="center"/>
    </xf>
    <xf numFmtId="164" fontId="1285" fillId="0" borderId="0" xfId="0" quotePrefix="false" applyFont="true" applyNumberFormat="true">
      <alignment horizontal="center" vertical="center"/>
    </xf>
    <xf numFmtId="4" fontId="1286" fillId="0" borderId="0" xfId="0" quotePrefix="false" applyFont="true" applyNumberFormat="true">
      <alignment horizontal="center" vertical="center"/>
    </xf>
    <xf numFmtId="164" fontId="1287" fillId="0" borderId="0" xfId="0" quotePrefix="false" applyFont="true" applyNumberFormat="true">
      <alignment horizontal="center" vertical="center"/>
    </xf>
    <xf numFmtId="0" fontId="1288" fillId="0" borderId="0" xfId="0" quotePrefix="false" applyFont="true">
      <alignment horizontal="center" vertical="center" wrapText="true"/>
    </xf>
    <xf numFmtId="4" fontId="1289" fillId="0" borderId="0" xfId="0" quotePrefix="false" applyFont="true" applyNumberFormat="true">
      <alignment horizontal="center" vertical="center"/>
    </xf>
    <xf numFmtId="164" fontId="1290" fillId="0" borderId="0" xfId="0" quotePrefix="false" applyFont="true" applyNumberFormat="true">
      <alignment horizontal="center" vertical="center"/>
    </xf>
    <xf numFmtId="164" fontId="1291" fillId="0" borderId="0" xfId="0" quotePrefix="false" applyFont="true" applyNumberFormat="true">
      <alignment horizontal="center" vertical="center"/>
    </xf>
    <xf numFmtId="165" fontId="1292" fillId="0" borderId="0" xfId="0" quotePrefix="false" applyFont="true" applyNumberFormat="true">
      <alignment horizontal="center" vertical="center"/>
    </xf>
    <xf numFmtId="164" fontId="1293" fillId="0" borderId="0" xfId="0" quotePrefix="false" applyFont="true" applyNumberFormat="true">
      <alignment horizontal="center" vertical="center"/>
    </xf>
    <xf numFmtId="164" fontId="1294" fillId="0" borderId="0" xfId="0" quotePrefix="false" applyFont="true" applyNumberFormat="true">
      <alignment horizontal="center" vertical="center" wrapText="true"/>
    </xf>
    <xf numFmtId="4" fontId="1295" fillId="0" borderId="0" xfId="0" quotePrefix="false" applyFont="true" applyNumberFormat="true">
      <alignment horizontal="center" vertical="center"/>
    </xf>
    <xf numFmtId="164" fontId="1296" fillId="0" borderId="0" xfId="0" quotePrefix="false" applyFont="true" applyNumberFormat="true">
      <alignment horizontal="center" vertical="center"/>
    </xf>
    <xf numFmtId="4" fontId="1297" fillId="0" borderId="0" xfId="0" quotePrefix="false" applyFont="true" applyNumberFormat="true">
      <alignment horizontal="center" vertical="center"/>
    </xf>
    <xf numFmtId="164" fontId="1298" fillId="0" borderId="0" xfId="0" quotePrefix="false" applyFont="true" applyNumberFormat="true">
      <alignment horizontal="center" vertical="center"/>
    </xf>
    <xf numFmtId="4" fontId="1299" fillId="0" borderId="0" xfId="0" quotePrefix="false" applyFont="true" applyNumberFormat="true">
      <alignment horizontal="center" vertical="center"/>
    </xf>
    <xf numFmtId="164" fontId="1300" fillId="0" borderId="0" xfId="0" quotePrefix="false" applyFont="true" applyNumberFormat="true">
      <alignment horizontal="center" vertical="center"/>
    </xf>
    <xf numFmtId="4" fontId="1301" fillId="0" borderId="0" xfId="0" quotePrefix="false" applyFont="true" applyNumberFormat="true">
      <alignment horizontal="center" vertical="center"/>
    </xf>
    <xf numFmtId="164" fontId="1302" fillId="0" borderId="0" xfId="0" quotePrefix="false" applyFont="true" applyNumberFormat="true">
      <alignment horizontal="center" vertical="center"/>
    </xf>
    <xf numFmtId="0" fontId="1303" fillId="0" borderId="0" xfId="0" quotePrefix="false" applyFont="true">
      <alignment horizontal="center" vertical="center" wrapText="true"/>
    </xf>
    <xf numFmtId="4" fontId="1304" fillId="0" borderId="0" xfId="0" quotePrefix="false" applyFont="true" applyNumberFormat="true">
      <alignment horizontal="center" vertical="center"/>
    </xf>
    <xf numFmtId="164" fontId="1305" fillId="0" borderId="0" xfId="0" quotePrefix="false" applyFont="true" applyNumberFormat="true">
      <alignment horizontal="center" vertical="center"/>
    </xf>
    <xf numFmtId="164" fontId="1306" fillId="0" borderId="0" xfId="0" quotePrefix="false" applyFont="true" applyNumberFormat="true">
      <alignment horizontal="center" vertical="center"/>
    </xf>
    <xf numFmtId="165" fontId="1307" fillId="0" borderId="0" xfId="0" quotePrefix="false" applyFont="true" applyNumberFormat="true">
      <alignment horizontal="center" vertical="center"/>
    </xf>
    <xf numFmtId="164" fontId="1308" fillId="0" borderId="0" xfId="0" quotePrefix="false" applyFont="true" applyNumberFormat="true">
      <alignment horizontal="center" vertical="center"/>
    </xf>
    <xf numFmtId="164" fontId="1309" fillId="0" borderId="0" xfId="0" quotePrefix="false" applyFont="true" applyNumberFormat="true">
      <alignment horizontal="center" vertical="center" wrapText="true"/>
    </xf>
    <xf numFmtId="4" fontId="1310" fillId="0" borderId="0" xfId="0" quotePrefix="false" applyFont="true" applyNumberFormat="true">
      <alignment horizontal="center" vertical="center"/>
    </xf>
    <xf numFmtId="164" fontId="1311" fillId="0" borderId="0" xfId="0" quotePrefix="false" applyFont="true" applyNumberFormat="true">
      <alignment horizontal="center" vertical="center"/>
    </xf>
    <xf numFmtId="4" fontId="1312" fillId="0" borderId="0" xfId="0" quotePrefix="false" applyFont="true" applyNumberFormat="true">
      <alignment horizontal="center" vertical="center"/>
    </xf>
    <xf numFmtId="164" fontId="1313" fillId="0" borderId="0" xfId="0" quotePrefix="false" applyFont="true" applyNumberFormat="true">
      <alignment horizontal="center" vertical="center"/>
    </xf>
    <xf numFmtId="4" fontId="1314" fillId="0" borderId="0" xfId="0" quotePrefix="false" applyFont="true" applyNumberFormat="true">
      <alignment horizontal="center" vertical="center"/>
    </xf>
    <xf numFmtId="164" fontId="1315" fillId="0" borderId="0" xfId="0" quotePrefix="false" applyFont="true" applyNumberFormat="true">
      <alignment horizontal="center" vertical="center"/>
    </xf>
    <xf numFmtId="4" fontId="1316" fillId="0" borderId="0" xfId="0" quotePrefix="false" applyFont="true" applyNumberFormat="true">
      <alignment horizontal="center" vertical="center"/>
    </xf>
    <xf numFmtId="164" fontId="1317" fillId="0" borderId="0" xfId="0" quotePrefix="false" applyFont="true" applyNumberFormat="true">
      <alignment horizontal="center" vertical="center"/>
    </xf>
    <xf numFmtId="0" fontId="1318" fillId="0" borderId="0" xfId="0" quotePrefix="false" applyFont="true">
      <alignment horizontal="center" vertical="center" wrapText="true"/>
    </xf>
    <xf numFmtId="4" fontId="1319" fillId="0" borderId="0" xfId="0" quotePrefix="false" applyFont="true" applyNumberFormat="true">
      <alignment horizontal="center" vertical="center"/>
    </xf>
    <xf numFmtId="164" fontId="1320" fillId="0" borderId="0" xfId="0" quotePrefix="false" applyFont="true" applyNumberFormat="true">
      <alignment horizontal="center" vertical="center"/>
    </xf>
    <xf numFmtId="164" fontId="1321" fillId="0" borderId="0" xfId="0" quotePrefix="false" applyFont="true" applyNumberFormat="true">
      <alignment horizontal="center" vertical="center"/>
    </xf>
    <xf numFmtId="165" fontId="1322" fillId="0" borderId="0" xfId="0" quotePrefix="false" applyFont="true" applyNumberFormat="true">
      <alignment horizontal="center" vertical="center"/>
    </xf>
    <xf numFmtId="164" fontId="1323" fillId="0" borderId="0" xfId="0" quotePrefix="false" applyFont="true" applyNumberFormat="true">
      <alignment horizontal="center" vertical="center"/>
    </xf>
    <xf numFmtId="164" fontId="1324" fillId="0" borderId="0" xfId="0" quotePrefix="false" applyFont="true" applyNumberFormat="true">
      <alignment horizontal="center" vertical="center" wrapText="true"/>
    </xf>
    <xf numFmtId="4" fontId="1325" fillId="0" borderId="0" xfId="0" quotePrefix="false" applyFont="true" applyNumberFormat="true">
      <alignment horizontal="center" vertical="center"/>
    </xf>
    <xf numFmtId="164" fontId="1326" fillId="0" borderId="0" xfId="0" quotePrefix="false" applyFont="true" applyNumberFormat="true">
      <alignment horizontal="center" vertical="center"/>
    </xf>
    <xf numFmtId="4" fontId="1327" fillId="0" borderId="0" xfId="0" quotePrefix="false" applyFont="true" applyNumberFormat="true">
      <alignment horizontal="center" vertical="center"/>
    </xf>
    <xf numFmtId="164" fontId="1328" fillId="0" borderId="0" xfId="0" quotePrefix="false" applyFont="true" applyNumberFormat="true">
      <alignment horizontal="center" vertical="center"/>
    </xf>
    <xf numFmtId="4" fontId="1329" fillId="0" borderId="0" xfId="0" quotePrefix="false" applyFont="true" applyNumberFormat="true">
      <alignment horizontal="center" vertical="center"/>
    </xf>
    <xf numFmtId="164" fontId="1330" fillId="0" borderId="0" xfId="0" quotePrefix="false" applyFont="true" applyNumberFormat="true">
      <alignment horizontal="center" vertical="center"/>
    </xf>
    <xf numFmtId="4" fontId="1331" fillId="0" borderId="0" xfId="0" quotePrefix="false" applyFont="true" applyNumberFormat="true">
      <alignment horizontal="center" vertical="center"/>
    </xf>
    <xf numFmtId="164" fontId="1332" fillId="0" borderId="0" xfId="0" quotePrefix="false" applyFont="true" applyNumberFormat="true">
      <alignment horizontal="center" vertical="center"/>
    </xf>
    <xf numFmtId="0" fontId="1333" fillId="0" borderId="0" xfId="0" quotePrefix="false" applyFont="true">
      <alignment horizontal="center" vertical="center" wrapText="true"/>
    </xf>
    <xf numFmtId="4" fontId="1334" fillId="0" borderId="0" xfId="0" quotePrefix="false" applyFont="true" applyNumberFormat="true">
      <alignment horizontal="center" vertical="center"/>
    </xf>
    <xf numFmtId="164" fontId="1335" fillId="0" borderId="0" xfId="0" quotePrefix="false" applyFont="true" applyNumberFormat="true">
      <alignment horizontal="center" vertical="center"/>
    </xf>
    <xf numFmtId="164" fontId="1336" fillId="0" borderId="0" xfId="0" quotePrefix="false" applyFont="true" applyNumberFormat="true">
      <alignment horizontal="center" vertical="center"/>
    </xf>
    <xf numFmtId="165" fontId="1337" fillId="0" borderId="0" xfId="0" quotePrefix="false" applyFont="true" applyNumberFormat="true">
      <alignment horizontal="center" vertical="center"/>
    </xf>
    <xf numFmtId="164" fontId="1338" fillId="0" borderId="0" xfId="0" quotePrefix="false" applyFont="true" applyNumberFormat="true">
      <alignment horizontal="center" vertical="center"/>
    </xf>
    <xf numFmtId="164" fontId="1339" fillId="0" borderId="0" xfId="0" quotePrefix="false" applyFont="true" applyNumberFormat="true">
      <alignment horizontal="center" vertical="center" wrapText="true"/>
    </xf>
    <xf numFmtId="4" fontId="1340" fillId="0" borderId="0" xfId="0" quotePrefix="false" applyFont="true" applyNumberFormat="true">
      <alignment horizontal="center" vertical="center"/>
    </xf>
    <xf numFmtId="164" fontId="1341" fillId="0" borderId="0" xfId="0" quotePrefix="false" applyFont="true" applyNumberFormat="true">
      <alignment horizontal="center" vertical="center"/>
    </xf>
    <xf numFmtId="4" fontId="1342" fillId="0" borderId="0" xfId="0" quotePrefix="false" applyFont="true" applyNumberFormat="true">
      <alignment horizontal="center" vertical="center"/>
    </xf>
    <xf numFmtId="164" fontId="1343" fillId="0" borderId="0" xfId="0" quotePrefix="false" applyFont="true" applyNumberFormat="true">
      <alignment horizontal="center" vertical="center"/>
    </xf>
    <xf numFmtId="4" fontId="1344" fillId="0" borderId="0" xfId="0" quotePrefix="false" applyFont="true" applyNumberFormat="true">
      <alignment horizontal="center" vertical="center"/>
    </xf>
    <xf numFmtId="164" fontId="1345" fillId="0" borderId="0" xfId="0" quotePrefix="false" applyFont="true" applyNumberFormat="true">
      <alignment horizontal="center" vertical="center"/>
    </xf>
    <xf numFmtId="4" fontId="1346" fillId="0" borderId="0" xfId="0" quotePrefix="false" applyFont="true" applyNumberFormat="true">
      <alignment horizontal="center" vertical="center"/>
    </xf>
    <xf numFmtId="164" fontId="1347" fillId="0" borderId="0" xfId="0" quotePrefix="false" applyFont="true" applyNumberFormat="true">
      <alignment horizontal="center" vertical="center"/>
    </xf>
    <xf numFmtId="0" fontId="1348" fillId="0" borderId="0" xfId="0" quotePrefix="false" applyFont="true">
      <alignment horizontal="center" vertical="center" wrapText="true"/>
    </xf>
    <xf numFmtId="4" fontId="1349" fillId="0" borderId="0" xfId="0" quotePrefix="false" applyFont="true" applyNumberFormat="true">
      <alignment horizontal="center" vertical="center"/>
    </xf>
    <xf numFmtId="164" fontId="1350" fillId="0" borderId="0" xfId="0" quotePrefix="false" applyFont="true" applyNumberFormat="true">
      <alignment horizontal="center" vertical="center"/>
    </xf>
    <xf numFmtId="164" fontId="1351" fillId="0" borderId="0" xfId="0" quotePrefix="false" applyFont="true" applyNumberFormat="true">
      <alignment horizontal="center" vertical="center"/>
    </xf>
    <xf numFmtId="165" fontId="1352" fillId="0" borderId="0" xfId="0" quotePrefix="false" applyFont="true" applyNumberFormat="true">
      <alignment horizontal="center" vertical="center"/>
    </xf>
    <xf numFmtId="164" fontId="1353" fillId="0" borderId="0" xfId="0" quotePrefix="false" applyFont="true" applyNumberFormat="true">
      <alignment horizontal="center" vertical="center"/>
    </xf>
    <xf numFmtId="164" fontId="1354" fillId="0" borderId="0" xfId="0" quotePrefix="false" applyFont="true" applyNumberFormat="true">
      <alignment horizontal="center" vertical="center" wrapText="true"/>
    </xf>
    <xf numFmtId="4" fontId="1355" fillId="0" borderId="0" xfId="0" quotePrefix="false" applyFont="true" applyNumberFormat="true">
      <alignment horizontal="center" vertical="center"/>
    </xf>
    <xf numFmtId="164" fontId="1356" fillId="0" borderId="0" xfId="0" quotePrefix="false" applyFont="true" applyNumberFormat="true">
      <alignment horizontal="center" vertical="center"/>
    </xf>
    <xf numFmtId="4" fontId="1357" fillId="0" borderId="0" xfId="0" quotePrefix="false" applyFont="true" applyNumberFormat="true">
      <alignment horizontal="center" vertical="center"/>
    </xf>
    <xf numFmtId="164" fontId="1358" fillId="0" borderId="0" xfId="0" quotePrefix="false" applyFont="true" applyNumberFormat="true">
      <alignment horizontal="center" vertical="center"/>
    </xf>
    <xf numFmtId="4" fontId="1359" fillId="0" borderId="0" xfId="0" quotePrefix="false" applyFont="true" applyNumberFormat="true">
      <alignment horizontal="center" vertical="center"/>
    </xf>
    <xf numFmtId="164" fontId="1360" fillId="0" borderId="0" xfId="0" quotePrefix="false" applyFont="true" applyNumberFormat="true">
      <alignment horizontal="center" vertical="center"/>
    </xf>
    <xf numFmtId="4" fontId="1361" fillId="0" borderId="0" xfId="0" quotePrefix="false" applyFont="true" applyNumberFormat="true">
      <alignment horizontal="center" vertical="center"/>
    </xf>
    <xf numFmtId="164" fontId="1362" fillId="0" borderId="0" xfId="0" quotePrefix="false" applyFont="true" applyNumberFormat="true">
      <alignment horizontal="center" vertical="center"/>
    </xf>
    <xf numFmtId="0" fontId="1363" fillId="0" borderId="0" xfId="0" quotePrefix="false" applyFont="true">
      <alignment horizontal="center" vertical="center" wrapText="true"/>
    </xf>
    <xf numFmtId="4" fontId="1364" fillId="0" borderId="0" xfId="0" quotePrefix="false" applyFont="true" applyNumberFormat="true">
      <alignment horizontal="center" vertical="center"/>
    </xf>
    <xf numFmtId="164" fontId="1365" fillId="0" borderId="0" xfId="0" quotePrefix="false" applyFont="true" applyNumberFormat="true">
      <alignment horizontal="center" vertical="center"/>
    </xf>
    <xf numFmtId="164" fontId="1366" fillId="0" borderId="0" xfId="0" quotePrefix="false" applyFont="true" applyNumberFormat="true">
      <alignment horizontal="center" vertical="center"/>
    </xf>
    <xf numFmtId="165" fontId="1367" fillId="0" borderId="0" xfId="0" quotePrefix="false" applyFont="true" applyNumberFormat="true">
      <alignment horizontal="center" vertical="center"/>
    </xf>
    <xf numFmtId="164" fontId="1368" fillId="0" borderId="0" xfId="0" quotePrefix="false" applyFont="true" applyNumberFormat="true">
      <alignment horizontal="center" vertical="center"/>
    </xf>
    <xf numFmtId="164" fontId="1369" fillId="0" borderId="0" xfId="0" quotePrefix="false" applyFont="true" applyNumberFormat="true">
      <alignment horizontal="center" vertical="center" wrapText="true"/>
    </xf>
    <xf numFmtId="4" fontId="1370" fillId="0" borderId="0" xfId="0" quotePrefix="false" applyFont="true" applyNumberFormat="true">
      <alignment horizontal="center" vertical="center"/>
    </xf>
    <xf numFmtId="164" fontId="1371" fillId="0" borderId="0" xfId="0" quotePrefix="false" applyFont="true" applyNumberFormat="true">
      <alignment horizontal="center" vertical="center"/>
    </xf>
    <xf numFmtId="4" fontId="1372" fillId="0" borderId="0" xfId="0" quotePrefix="false" applyFont="true" applyNumberFormat="true">
      <alignment horizontal="center" vertical="center"/>
    </xf>
    <xf numFmtId="164" fontId="1373" fillId="0" borderId="0" xfId="0" quotePrefix="false" applyFont="true" applyNumberFormat="true">
      <alignment horizontal="center" vertical="center"/>
    </xf>
    <xf numFmtId="4" fontId="1374" fillId="0" borderId="0" xfId="0" quotePrefix="false" applyFont="true" applyNumberFormat="true">
      <alignment horizontal="center" vertical="center"/>
    </xf>
    <xf numFmtId="164" fontId="1375" fillId="0" borderId="0" xfId="0" quotePrefix="false" applyFont="true" applyNumberFormat="true">
      <alignment horizontal="center" vertical="center"/>
    </xf>
    <xf numFmtId="4" fontId="1376" fillId="0" borderId="0" xfId="0" quotePrefix="false" applyFont="true" applyNumberFormat="true">
      <alignment horizontal="center" vertical="center"/>
    </xf>
    <xf numFmtId="164" fontId="1377" fillId="0" borderId="0" xfId="0" quotePrefix="false" applyFont="true" applyNumberFormat="true">
      <alignment horizontal="center" vertical="center"/>
    </xf>
    <xf numFmtId="0" fontId="1378" fillId="0" borderId="0" xfId="0" quotePrefix="false" applyFont="true">
      <alignment horizontal="center" vertical="center" wrapText="true"/>
    </xf>
    <xf numFmtId="4" fontId="1379" fillId="0" borderId="0" xfId="0" quotePrefix="false" applyFont="true" applyNumberFormat="true">
      <alignment horizontal="center" vertical="center"/>
    </xf>
    <xf numFmtId="164" fontId="1380" fillId="0" borderId="0" xfId="0" quotePrefix="false" applyFont="true" applyNumberFormat="true">
      <alignment horizontal="center" vertical="center"/>
    </xf>
    <xf numFmtId="164" fontId="1381" fillId="0" borderId="0" xfId="0" quotePrefix="false" applyFont="true" applyNumberFormat="true">
      <alignment horizontal="center" vertical="center"/>
    </xf>
    <xf numFmtId="165" fontId="1382" fillId="0" borderId="0" xfId="0" quotePrefix="false" applyFont="true" applyNumberFormat="true">
      <alignment horizontal="center" vertical="center"/>
    </xf>
    <xf numFmtId="164" fontId="1383" fillId="0" borderId="0" xfId="0" quotePrefix="false" applyFont="true" applyNumberFormat="true">
      <alignment horizontal="center" vertical="center"/>
    </xf>
    <xf numFmtId="164" fontId="1384" fillId="0" borderId="0" xfId="0" quotePrefix="false" applyFont="true" applyNumberFormat="true">
      <alignment horizontal="center" vertical="center" wrapText="true"/>
    </xf>
    <xf numFmtId="4" fontId="1385" fillId="0" borderId="0" xfId="0" quotePrefix="false" applyFont="true" applyNumberFormat="true">
      <alignment horizontal="center" vertical="center"/>
    </xf>
    <xf numFmtId="164" fontId="1386" fillId="0" borderId="0" xfId="0" quotePrefix="false" applyFont="true" applyNumberFormat="true">
      <alignment horizontal="center" vertical="center"/>
    </xf>
    <xf numFmtId="4" fontId="1387" fillId="0" borderId="0" xfId="0" quotePrefix="false" applyFont="true" applyNumberFormat="true">
      <alignment horizontal="center" vertical="center"/>
    </xf>
    <xf numFmtId="164" fontId="1388" fillId="0" borderId="0" xfId="0" quotePrefix="false" applyFont="true" applyNumberFormat="true">
      <alignment horizontal="center" vertical="center"/>
    </xf>
    <xf numFmtId="4" fontId="1389" fillId="0" borderId="0" xfId="0" quotePrefix="false" applyFont="true" applyNumberFormat="true">
      <alignment horizontal="center" vertical="center"/>
    </xf>
    <xf numFmtId="164" fontId="1390" fillId="0" borderId="0" xfId="0" quotePrefix="false" applyFont="true" applyNumberFormat="true">
      <alignment horizontal="center" vertical="center"/>
    </xf>
    <xf numFmtId="4" fontId="1391" fillId="0" borderId="0" xfId="0" quotePrefix="false" applyFont="true" applyNumberFormat="true">
      <alignment horizontal="center" vertical="center"/>
    </xf>
    <xf numFmtId="164" fontId="1392" fillId="0" borderId="0" xfId="0" quotePrefix="false" applyFont="true" applyNumberFormat="true">
      <alignment horizontal="center" vertical="center"/>
    </xf>
    <xf numFmtId="0" fontId="1393" fillId="0" borderId="0" xfId="0" quotePrefix="false" applyFont="true">
      <alignment horizontal="center" vertical="center" wrapText="true"/>
    </xf>
    <xf numFmtId="4" fontId="1394" fillId="0" borderId="0" xfId="0" quotePrefix="false" applyFont="true" applyNumberFormat="true">
      <alignment horizontal="center" vertical="center"/>
    </xf>
    <xf numFmtId="164" fontId="1395" fillId="0" borderId="0" xfId="0" quotePrefix="false" applyFont="true" applyNumberFormat="true">
      <alignment horizontal="center" vertical="center"/>
    </xf>
    <xf numFmtId="164" fontId="1396" fillId="0" borderId="0" xfId="0" quotePrefix="false" applyFont="true" applyNumberFormat="true">
      <alignment horizontal="center" vertical="center"/>
    </xf>
    <xf numFmtId="165" fontId="1397" fillId="0" borderId="0" xfId="0" quotePrefix="false" applyFont="true" applyNumberFormat="true">
      <alignment horizontal="center" vertical="center"/>
    </xf>
    <xf numFmtId="164" fontId="1398" fillId="0" borderId="0" xfId="0" quotePrefix="false" applyFont="true" applyNumberFormat="true">
      <alignment horizontal="center" vertical="center"/>
    </xf>
    <xf numFmtId="164" fontId="1399" fillId="0" borderId="0" xfId="0" quotePrefix="false" applyFont="true" applyNumberFormat="true">
      <alignment horizontal="center" vertical="center" wrapText="true"/>
    </xf>
    <xf numFmtId="4" fontId="1400" fillId="0" borderId="0" xfId="0" quotePrefix="false" applyFont="true" applyNumberFormat="true">
      <alignment horizontal="center" vertical="center"/>
    </xf>
    <xf numFmtId="164" fontId="1401" fillId="0" borderId="0" xfId="0" quotePrefix="false" applyFont="true" applyNumberFormat="true">
      <alignment horizontal="center" vertical="center"/>
    </xf>
    <xf numFmtId="4" fontId="1402" fillId="0" borderId="0" xfId="0" quotePrefix="false" applyFont="true" applyNumberFormat="true">
      <alignment horizontal="center" vertical="center"/>
    </xf>
    <xf numFmtId="164" fontId="1403" fillId="0" borderId="0" xfId="0" quotePrefix="false" applyFont="true" applyNumberFormat="true">
      <alignment horizontal="center" vertical="center"/>
    </xf>
    <xf numFmtId="4" fontId="1404" fillId="0" borderId="0" xfId="0" quotePrefix="false" applyFont="true" applyNumberFormat="true">
      <alignment horizontal="center" vertical="center"/>
    </xf>
    <xf numFmtId="164" fontId="1405" fillId="0" borderId="0" xfId="0" quotePrefix="false" applyFont="true" applyNumberFormat="true">
      <alignment horizontal="center" vertical="center"/>
    </xf>
    <xf numFmtId="4" fontId="1406" fillId="0" borderId="0" xfId="0" quotePrefix="false" applyFont="true" applyNumberFormat="true">
      <alignment horizontal="center" vertical="center"/>
    </xf>
    <xf numFmtId="164" fontId="1407" fillId="0" borderId="0" xfId="0" quotePrefix="false" applyFont="true" applyNumberFormat="true">
      <alignment horizontal="center" vertical="center"/>
    </xf>
    <xf numFmtId="0" fontId="1408" fillId="0" borderId="0" xfId="0" quotePrefix="false" applyFont="true">
      <alignment horizontal="center" vertical="center" wrapText="true"/>
    </xf>
    <xf numFmtId="4" fontId="1409" fillId="0" borderId="0" xfId="0" quotePrefix="false" applyFont="true" applyNumberFormat="true">
      <alignment horizontal="center" vertical="center"/>
    </xf>
    <xf numFmtId="164" fontId="1410" fillId="0" borderId="0" xfId="0" quotePrefix="false" applyFont="true" applyNumberFormat="true">
      <alignment horizontal="center" vertical="center"/>
    </xf>
    <xf numFmtId="164" fontId="1411" fillId="0" borderId="0" xfId="0" quotePrefix="false" applyFont="true" applyNumberFormat="true">
      <alignment horizontal="center" vertical="center"/>
    </xf>
    <xf numFmtId="165" fontId="1412" fillId="0" borderId="0" xfId="0" quotePrefix="false" applyFont="true" applyNumberFormat="true">
      <alignment horizontal="center" vertical="center"/>
    </xf>
    <xf numFmtId="164" fontId="1413" fillId="0" borderId="0" xfId="0" quotePrefix="false" applyFont="true" applyNumberFormat="true">
      <alignment horizontal="center" vertical="center"/>
    </xf>
    <xf numFmtId="164" fontId="1414" fillId="0" borderId="0" xfId="0" quotePrefix="false" applyFont="true" applyNumberFormat="true">
      <alignment horizontal="center" vertical="center" wrapText="true"/>
    </xf>
    <xf numFmtId="4" fontId="1415" fillId="0" borderId="0" xfId="0" quotePrefix="false" applyFont="true" applyNumberFormat="true">
      <alignment horizontal="center" vertical="center"/>
    </xf>
    <xf numFmtId="164" fontId="1416" fillId="0" borderId="0" xfId="0" quotePrefix="false" applyFont="true" applyNumberFormat="true">
      <alignment horizontal="center" vertical="center"/>
    </xf>
    <xf numFmtId="4" fontId="1417" fillId="0" borderId="0" xfId="0" quotePrefix="false" applyFont="true" applyNumberFormat="true">
      <alignment horizontal="center" vertical="center"/>
    </xf>
    <xf numFmtId="164" fontId="1418" fillId="0" borderId="0" xfId="0" quotePrefix="false" applyFont="true" applyNumberFormat="true">
      <alignment horizontal="center" vertical="center"/>
    </xf>
    <xf numFmtId="4" fontId="1419" fillId="0" borderId="0" xfId="0" quotePrefix="false" applyFont="true" applyNumberFormat="true">
      <alignment horizontal="center" vertical="center"/>
    </xf>
    <xf numFmtId="164" fontId="1420" fillId="0" borderId="0" xfId="0" quotePrefix="false" applyFont="true" applyNumberFormat="true">
      <alignment horizontal="center" vertical="center"/>
    </xf>
    <xf numFmtId="4" fontId="1421" fillId="0" borderId="0" xfId="0" quotePrefix="false" applyFont="true" applyNumberFormat="true">
      <alignment horizontal="center" vertical="center"/>
    </xf>
    <xf numFmtId="164" fontId="1422" fillId="0" borderId="0" xfId="0" quotePrefix="false" applyFont="true" applyNumberFormat="true">
      <alignment horizontal="center" vertical="center"/>
    </xf>
    <xf numFmtId="0" fontId="1423" fillId="0" borderId="0" xfId="0" quotePrefix="false" applyFont="true">
      <alignment horizontal="center" vertical="center" wrapText="true"/>
    </xf>
    <xf numFmtId="4" fontId="1424" fillId="0" borderId="0" xfId="0" quotePrefix="false" applyFont="true" applyNumberFormat="true">
      <alignment horizontal="center" vertical="center"/>
    </xf>
    <xf numFmtId="164" fontId="1425" fillId="0" borderId="0" xfId="0" quotePrefix="false" applyFont="true" applyNumberFormat="true">
      <alignment horizontal="center" vertical="center"/>
    </xf>
    <xf numFmtId="164" fontId="1426" fillId="0" borderId="0" xfId="0" quotePrefix="false" applyFont="true" applyNumberFormat="true">
      <alignment horizontal="center" vertical="center"/>
    </xf>
    <xf numFmtId="165" fontId="1427" fillId="0" borderId="0" xfId="0" quotePrefix="false" applyFont="true" applyNumberFormat="true">
      <alignment horizontal="center" vertical="center"/>
    </xf>
    <xf numFmtId="164" fontId="1428" fillId="0" borderId="0" xfId="0" quotePrefix="false" applyFont="true" applyNumberFormat="true">
      <alignment horizontal="center" vertical="center"/>
    </xf>
    <xf numFmtId="164" fontId="1429" fillId="0" borderId="0" xfId="0" quotePrefix="false" applyFont="true" applyNumberFormat="true">
      <alignment horizontal="center" vertical="center" wrapText="true"/>
    </xf>
    <xf numFmtId="4" fontId="1430" fillId="0" borderId="0" xfId="0" quotePrefix="false" applyFont="true" applyNumberFormat="true">
      <alignment horizontal="center" vertical="center"/>
    </xf>
    <xf numFmtId="164" fontId="1431" fillId="0" borderId="0" xfId="0" quotePrefix="false" applyFont="true" applyNumberFormat="true">
      <alignment horizontal="center" vertical="center"/>
    </xf>
    <xf numFmtId="4" fontId="1432" fillId="0" borderId="0" xfId="0" quotePrefix="false" applyFont="true" applyNumberFormat="true">
      <alignment horizontal="center" vertical="center"/>
    </xf>
    <xf numFmtId="164" fontId="1433" fillId="0" borderId="0" xfId="0" quotePrefix="false" applyFont="true" applyNumberFormat="true">
      <alignment horizontal="center" vertical="center"/>
    </xf>
    <xf numFmtId="4" fontId="1434" fillId="0" borderId="0" xfId="0" quotePrefix="false" applyFont="true" applyNumberFormat="true">
      <alignment horizontal="center" vertical="center"/>
    </xf>
    <xf numFmtId="164" fontId="1435" fillId="0" borderId="0" xfId="0" quotePrefix="false" applyFont="true" applyNumberFormat="true">
      <alignment horizontal="center" vertical="center"/>
    </xf>
    <xf numFmtId="4" fontId="1436" fillId="0" borderId="0" xfId="0" quotePrefix="false" applyFont="true" applyNumberFormat="true">
      <alignment horizontal="center" vertical="center"/>
    </xf>
    <xf numFmtId="164" fontId="1437" fillId="0" borderId="0" xfId="0" quotePrefix="false" applyFont="true" applyNumberFormat="true">
      <alignment horizontal="center" vertical="center"/>
    </xf>
    <xf numFmtId="0" fontId="1438" fillId="0" borderId="0" xfId="0" quotePrefix="false" applyFont="true">
      <alignment horizontal="center" vertical="center" wrapText="true"/>
    </xf>
    <xf numFmtId="4" fontId="1439" fillId="0" borderId="0" xfId="0" quotePrefix="false" applyFont="true" applyNumberFormat="true">
      <alignment horizontal="center" vertical="center"/>
    </xf>
    <xf numFmtId="164" fontId="1440" fillId="0" borderId="0" xfId="0" quotePrefix="false" applyFont="true" applyNumberFormat="true">
      <alignment horizontal="center" vertical="center"/>
    </xf>
    <xf numFmtId="164" fontId="1441" fillId="0" borderId="0" xfId="0" quotePrefix="false" applyFont="true" applyNumberFormat="true">
      <alignment horizontal="center" vertical="center"/>
    </xf>
    <xf numFmtId="165" fontId="1442" fillId="0" borderId="0" xfId="0" quotePrefix="false" applyFont="true" applyNumberFormat="true">
      <alignment horizontal="center" vertical="center"/>
    </xf>
    <xf numFmtId="164" fontId="1443" fillId="0" borderId="0" xfId="0" quotePrefix="false" applyFont="true" applyNumberFormat="true">
      <alignment horizontal="center" vertical="center"/>
    </xf>
    <xf numFmtId="164" fontId="1444" fillId="0" borderId="0" xfId="0" quotePrefix="false" applyFont="true" applyNumberFormat="true">
      <alignment horizontal="center" vertical="center" wrapText="true"/>
    </xf>
    <xf numFmtId="4" fontId="1445" fillId="0" borderId="0" xfId="0" quotePrefix="false" applyFont="true" applyNumberFormat="true">
      <alignment horizontal="center" vertical="center"/>
    </xf>
    <xf numFmtId="164" fontId="1446" fillId="0" borderId="0" xfId="0" quotePrefix="false" applyFont="true" applyNumberFormat="true">
      <alignment horizontal="center" vertical="center"/>
    </xf>
    <xf numFmtId="4" fontId="1447" fillId="0" borderId="0" xfId="0" quotePrefix="false" applyFont="true" applyNumberFormat="true">
      <alignment horizontal="center" vertical="center"/>
    </xf>
    <xf numFmtId="164" fontId="1448" fillId="0" borderId="0" xfId="0" quotePrefix="false" applyFont="true" applyNumberFormat="true">
      <alignment horizontal="center" vertical="center"/>
    </xf>
    <xf numFmtId="4" fontId="1449" fillId="0" borderId="0" xfId="0" quotePrefix="false" applyFont="true" applyNumberFormat="true">
      <alignment horizontal="center" vertical="center"/>
    </xf>
    <xf numFmtId="164" fontId="1450" fillId="0" borderId="0" xfId="0" quotePrefix="false" applyFont="true" applyNumberFormat="true">
      <alignment horizontal="center" vertical="center"/>
    </xf>
    <xf numFmtId="4" fontId="1451" fillId="0" borderId="0" xfId="0" quotePrefix="false" applyFont="true" applyNumberFormat="true">
      <alignment horizontal="center" vertical="center"/>
    </xf>
    <xf numFmtId="164" fontId="1452" fillId="0" borderId="0" xfId="0" quotePrefix="false" applyFont="true" applyNumberFormat="true">
      <alignment horizontal="center" vertical="center"/>
    </xf>
    <xf numFmtId="0" fontId="1453" fillId="0" borderId="0" xfId="0" quotePrefix="false" applyFont="true">
      <alignment horizontal="center" vertical="center" wrapText="true"/>
    </xf>
    <xf numFmtId="4" fontId="1454" fillId="0" borderId="0" xfId="0" quotePrefix="false" applyFont="true" applyNumberFormat="true">
      <alignment horizontal="center" vertical="center"/>
    </xf>
    <xf numFmtId="164" fontId="1455" fillId="0" borderId="0" xfId="0" quotePrefix="false" applyFont="true" applyNumberFormat="true">
      <alignment horizontal="center" vertical="center"/>
    </xf>
    <xf numFmtId="164" fontId="1456" fillId="0" borderId="0" xfId="0" quotePrefix="false" applyFont="true" applyNumberFormat="true">
      <alignment horizontal="center" vertical="center"/>
    </xf>
    <xf numFmtId="165" fontId="1457" fillId="0" borderId="0" xfId="0" quotePrefix="false" applyFont="true" applyNumberFormat="true">
      <alignment horizontal="center" vertical="center"/>
    </xf>
    <xf numFmtId="164" fontId="1458" fillId="0" borderId="0" xfId="0" quotePrefix="false" applyFont="true" applyNumberFormat="true">
      <alignment horizontal="center" vertical="center"/>
    </xf>
    <xf numFmtId="164" fontId="1459" fillId="0" borderId="0" xfId="0" quotePrefix="false" applyFont="true" applyNumberFormat="true">
      <alignment horizontal="center" vertical="center" wrapText="true"/>
    </xf>
    <xf numFmtId="4" fontId="1460" fillId="0" borderId="0" xfId="0" quotePrefix="false" applyFont="true" applyNumberFormat="true">
      <alignment horizontal="center" vertical="center"/>
    </xf>
    <xf numFmtId="164" fontId="1461" fillId="0" borderId="0" xfId="0" quotePrefix="false" applyFont="true" applyNumberFormat="true">
      <alignment horizontal="center" vertical="center"/>
    </xf>
    <xf numFmtId="4" fontId="1462" fillId="0" borderId="0" xfId="0" quotePrefix="false" applyFont="true" applyNumberFormat="true">
      <alignment horizontal="center" vertical="center"/>
    </xf>
    <xf numFmtId="164" fontId="1463" fillId="0" borderId="0" xfId="0" quotePrefix="false" applyFont="true" applyNumberFormat="true">
      <alignment horizontal="center" vertical="center"/>
    </xf>
    <xf numFmtId="4" fontId="1464" fillId="0" borderId="0" xfId="0" quotePrefix="false" applyFont="true" applyNumberFormat="true">
      <alignment horizontal="center" vertical="center"/>
    </xf>
    <xf numFmtId="164" fontId="1465" fillId="0" borderId="0" xfId="0" quotePrefix="false" applyFont="true" applyNumberFormat="true">
      <alignment horizontal="center" vertical="center"/>
    </xf>
    <xf numFmtId="4" fontId="1466" fillId="0" borderId="0" xfId="0" quotePrefix="false" applyFont="true" applyNumberFormat="true">
      <alignment horizontal="center" vertical="center"/>
    </xf>
    <xf numFmtId="164" fontId="1467" fillId="0" borderId="0" xfId="0" quotePrefix="false" applyFont="true" applyNumberFormat="true">
      <alignment horizontal="center" vertical="center"/>
    </xf>
    <xf numFmtId="0" fontId="1468" fillId="0" borderId="0" xfId="0" quotePrefix="false" applyFont="true">
      <alignment horizontal="center" vertical="center" wrapText="true"/>
    </xf>
    <xf numFmtId="4" fontId="1469" fillId="0" borderId="0" xfId="0" quotePrefix="false" applyFont="true" applyNumberFormat="true">
      <alignment horizontal="center" vertical="center"/>
    </xf>
    <xf numFmtId="164" fontId="1470" fillId="0" borderId="0" xfId="0" quotePrefix="false" applyFont="true" applyNumberFormat="true">
      <alignment horizontal="center" vertical="center"/>
    </xf>
    <xf numFmtId="164" fontId="1471" fillId="0" borderId="0" xfId="0" quotePrefix="false" applyFont="true" applyNumberFormat="true">
      <alignment horizontal="center" vertical="center"/>
    </xf>
    <xf numFmtId="165" fontId="1472" fillId="0" borderId="0" xfId="0" quotePrefix="false" applyFont="true" applyNumberFormat="true">
      <alignment horizontal="center" vertical="center"/>
    </xf>
    <xf numFmtId="164" fontId="1473" fillId="0" borderId="0" xfId="0" quotePrefix="false" applyFont="true" applyNumberFormat="true">
      <alignment horizontal="center" vertical="center"/>
    </xf>
    <xf numFmtId="164" fontId="1474" fillId="0" borderId="0" xfId="0" quotePrefix="false" applyFont="true" applyNumberFormat="true">
      <alignment horizontal="center" vertical="center" wrapText="true"/>
    </xf>
    <xf numFmtId="4" fontId="1475" fillId="0" borderId="0" xfId="0" quotePrefix="false" applyFont="true" applyNumberFormat="true">
      <alignment horizontal="center" vertical="center"/>
    </xf>
    <xf numFmtId="164" fontId="1476" fillId="0" borderId="0" xfId="0" quotePrefix="false" applyFont="true" applyNumberFormat="true">
      <alignment horizontal="center" vertical="center"/>
    </xf>
    <xf numFmtId="4" fontId="1477" fillId="0" borderId="0" xfId="0" quotePrefix="false" applyFont="true" applyNumberFormat="true">
      <alignment horizontal="center" vertical="center"/>
    </xf>
    <xf numFmtId="164" fontId="1478" fillId="0" borderId="0" xfId="0" quotePrefix="false" applyFont="true" applyNumberFormat="true">
      <alignment horizontal="center" vertical="center"/>
    </xf>
    <xf numFmtId="4" fontId="1479" fillId="0" borderId="0" xfId="0" quotePrefix="false" applyFont="true" applyNumberFormat="true">
      <alignment horizontal="center" vertical="center"/>
    </xf>
    <xf numFmtId="164" fontId="1480" fillId="0" borderId="0" xfId="0" quotePrefix="false" applyFont="true" applyNumberFormat="true">
      <alignment horizontal="center" vertical="center"/>
    </xf>
    <xf numFmtId="4" fontId="1481" fillId="0" borderId="0" xfId="0" quotePrefix="false" applyFont="true" applyNumberFormat="true">
      <alignment horizontal="center" vertical="center"/>
    </xf>
    <xf numFmtId="164" fontId="1482" fillId="0" borderId="0" xfId="0" quotePrefix="false" applyFont="true" applyNumberFormat="true">
      <alignment horizontal="center" vertical="center"/>
    </xf>
    <xf numFmtId="0" fontId="1483" fillId="0" borderId="0" xfId="0" quotePrefix="false" applyFont="true">
      <alignment horizontal="center" vertical="center" wrapText="true"/>
    </xf>
    <xf numFmtId="4" fontId="1484" fillId="0" borderId="0" xfId="0" quotePrefix="false" applyFont="true" applyNumberFormat="true">
      <alignment horizontal="center" vertical="center"/>
    </xf>
    <xf numFmtId="164" fontId="1485" fillId="0" borderId="0" xfId="0" quotePrefix="false" applyFont="true" applyNumberFormat="true">
      <alignment horizontal="center" vertical="center"/>
    </xf>
    <xf numFmtId="164" fontId="1486" fillId="0" borderId="0" xfId="0" quotePrefix="false" applyFont="true" applyNumberFormat="true">
      <alignment horizontal="center" vertical="center"/>
    </xf>
    <xf numFmtId="165" fontId="1487" fillId="0" borderId="0" xfId="0" quotePrefix="false" applyFont="true" applyNumberFormat="true">
      <alignment horizontal="center" vertical="center"/>
    </xf>
    <xf numFmtId="164" fontId="1488" fillId="0" borderId="0" xfId="0" quotePrefix="false" applyFont="true" applyNumberFormat="true">
      <alignment horizontal="center" vertical="center"/>
    </xf>
    <xf numFmtId="164" fontId="1489" fillId="0" borderId="0" xfId="0" quotePrefix="false" applyFont="true" applyNumberFormat="true">
      <alignment horizontal="center" vertical="center" wrapText="true"/>
    </xf>
    <xf numFmtId="4" fontId="1490" fillId="0" borderId="0" xfId="0" quotePrefix="false" applyFont="true" applyNumberFormat="true">
      <alignment horizontal="center" vertical="center"/>
    </xf>
    <xf numFmtId="164" fontId="1491" fillId="0" borderId="0" xfId="0" quotePrefix="false" applyFont="true" applyNumberFormat="true">
      <alignment horizontal="center" vertical="center"/>
    </xf>
    <xf numFmtId="4" fontId="1492" fillId="0" borderId="0" xfId="0" quotePrefix="false" applyFont="true" applyNumberFormat="true">
      <alignment horizontal="center" vertical="center"/>
    </xf>
    <xf numFmtId="164" fontId="1493" fillId="0" borderId="0" xfId="0" quotePrefix="false" applyFont="true" applyNumberFormat="true">
      <alignment horizontal="center" vertical="center"/>
    </xf>
    <xf numFmtId="4" fontId="1494" fillId="0" borderId="0" xfId="0" quotePrefix="false" applyFont="true" applyNumberFormat="true">
      <alignment horizontal="center" vertical="center"/>
    </xf>
    <xf numFmtId="164" fontId="1495" fillId="0" borderId="0" xfId="0" quotePrefix="false" applyFont="true" applyNumberFormat="true">
      <alignment horizontal="center" vertical="center"/>
    </xf>
    <xf numFmtId="4" fontId="1496" fillId="0" borderId="0" xfId="0" quotePrefix="false" applyFont="true" applyNumberFormat="true">
      <alignment horizontal="center" vertical="center"/>
    </xf>
    <xf numFmtId="164" fontId="1497" fillId="0" borderId="0" xfId="0" quotePrefix="false" applyFont="true" applyNumberFormat="true">
      <alignment horizontal="center" vertical="center"/>
    </xf>
    <xf numFmtId="0" fontId="1498" fillId="0" borderId="0" xfId="0" quotePrefix="false" applyFont="true">
      <alignment horizontal="center" vertical="center" wrapText="true"/>
    </xf>
    <xf numFmtId="4" fontId="1499" fillId="0" borderId="0" xfId="0" quotePrefix="false" applyFont="true" applyNumberFormat="true">
      <alignment horizontal="center" vertical="center"/>
    </xf>
    <xf numFmtId="164" fontId="1500" fillId="0" borderId="0" xfId="0" quotePrefix="false" applyFont="true" applyNumberFormat="true">
      <alignment horizontal="center" vertical="center"/>
    </xf>
    <xf numFmtId="164" fontId="1501" fillId="0" borderId="0" xfId="0" quotePrefix="false" applyFont="true" applyNumberFormat="true">
      <alignment horizontal="center" vertical="center"/>
    </xf>
    <xf numFmtId="165" fontId="1502" fillId="0" borderId="0" xfId="0" quotePrefix="false" applyFont="true" applyNumberFormat="true">
      <alignment horizontal="center" vertical="center"/>
    </xf>
    <xf numFmtId="164" fontId="1503" fillId="0" borderId="0" xfId="0" quotePrefix="false" applyFont="true" applyNumberFormat="true">
      <alignment horizontal="center" vertical="center"/>
    </xf>
    <xf numFmtId="164" fontId="1504" fillId="0" borderId="0" xfId="0" quotePrefix="false" applyFont="true" applyNumberFormat="true">
      <alignment horizontal="center" vertical="center" wrapText="true"/>
    </xf>
    <xf numFmtId="4" fontId="1505" fillId="0" borderId="0" xfId="0" quotePrefix="false" applyFont="true" applyNumberFormat="true">
      <alignment horizontal="center" vertical="center"/>
    </xf>
    <xf numFmtId="164" fontId="1506" fillId="0" borderId="0" xfId="0" quotePrefix="false" applyFont="true" applyNumberFormat="true">
      <alignment horizontal="center" vertical="center"/>
    </xf>
    <xf numFmtId="4" fontId="1507" fillId="0" borderId="0" xfId="0" quotePrefix="false" applyFont="true" applyNumberFormat="true">
      <alignment horizontal="center" vertical="center"/>
    </xf>
    <xf numFmtId="164" fontId="1508" fillId="0" borderId="0" xfId="0" quotePrefix="false" applyFont="true" applyNumberFormat="true">
      <alignment horizontal="center" vertical="center"/>
    </xf>
    <xf numFmtId="4" fontId="1509" fillId="0" borderId="0" xfId="0" quotePrefix="false" applyFont="true" applyNumberFormat="true">
      <alignment horizontal="center" vertical="center"/>
    </xf>
    <xf numFmtId="164" fontId="1510" fillId="0" borderId="0" xfId="0" quotePrefix="false" applyFont="true" applyNumberFormat="true">
      <alignment horizontal="center" vertical="center"/>
    </xf>
    <xf numFmtId="4" fontId="1511" fillId="0" borderId="0" xfId="0" quotePrefix="false" applyFont="true" applyNumberFormat="true">
      <alignment horizontal="center" vertical="center"/>
    </xf>
    <xf numFmtId="164" fontId="1512" fillId="0" borderId="0" xfId="0" quotePrefix="false" applyFont="true" applyNumberFormat="true">
      <alignment horizontal="center" vertical="center"/>
    </xf>
    <xf numFmtId="0" fontId="1513" fillId="0" borderId="0" xfId="0" quotePrefix="false" applyFont="true">
      <alignment horizontal="center" vertical="center" wrapText="true"/>
    </xf>
    <xf numFmtId="4" fontId="1514" fillId="0" borderId="0" xfId="0" quotePrefix="false" applyFont="true" applyNumberFormat="true">
      <alignment horizontal="center" vertical="center"/>
    </xf>
    <xf numFmtId="164" fontId="1515" fillId="0" borderId="0" xfId="0" quotePrefix="false" applyFont="true" applyNumberFormat="true">
      <alignment horizontal="center" vertical="center"/>
    </xf>
    <xf numFmtId="164" fontId="1516" fillId="0" borderId="0" xfId="0" quotePrefix="false" applyFont="true" applyNumberFormat="true">
      <alignment horizontal="center" vertical="center"/>
    </xf>
    <xf numFmtId="165" fontId="1517" fillId="0" borderId="0" xfId="0" quotePrefix="false" applyFont="true" applyNumberFormat="true">
      <alignment horizontal="center" vertical="center"/>
    </xf>
    <xf numFmtId="164" fontId="1518" fillId="0" borderId="0" xfId="0" quotePrefix="false" applyFont="true" applyNumberFormat="true">
      <alignment horizontal="center" vertical="center"/>
    </xf>
    <xf numFmtId="164" fontId="1519" fillId="0" borderId="0" xfId="0" quotePrefix="false" applyFont="true" applyNumberFormat="true">
      <alignment horizontal="center" vertical="center" wrapText="true"/>
    </xf>
    <xf numFmtId="4" fontId="1520" fillId="0" borderId="0" xfId="0" quotePrefix="false" applyFont="true" applyNumberFormat="true">
      <alignment horizontal="center" vertical="center"/>
    </xf>
    <xf numFmtId="164" fontId="1521" fillId="0" borderId="0" xfId="0" quotePrefix="false" applyFont="true" applyNumberFormat="true">
      <alignment horizontal="center" vertical="center"/>
    </xf>
    <xf numFmtId="4" fontId="1522" fillId="0" borderId="0" xfId="0" quotePrefix="false" applyFont="true" applyNumberFormat="true">
      <alignment horizontal="center" vertical="center"/>
    </xf>
    <xf numFmtId="164" fontId="1523" fillId="0" borderId="0" xfId="0" quotePrefix="false" applyFont="true" applyNumberFormat="true">
      <alignment horizontal="center" vertical="center"/>
    </xf>
    <xf numFmtId="4" fontId="1524" fillId="0" borderId="0" xfId="0" quotePrefix="false" applyFont="true" applyNumberFormat="true">
      <alignment horizontal="center" vertical="center"/>
    </xf>
    <xf numFmtId="164" fontId="1525" fillId="0" borderId="0" xfId="0" quotePrefix="false" applyFont="true" applyNumberFormat="true">
      <alignment horizontal="center" vertical="center"/>
    </xf>
    <xf numFmtId="4" fontId="1526" fillId="0" borderId="0" xfId="0" quotePrefix="false" applyFont="true" applyNumberFormat="true">
      <alignment horizontal="center" vertical="center"/>
    </xf>
    <xf numFmtId="164" fontId="1527" fillId="0" borderId="0" xfId="0" quotePrefix="false" applyFont="true" applyNumberFormat="true">
      <alignment horizontal="center" vertical="center"/>
    </xf>
    <xf numFmtId="0" fontId="1528" fillId="0" borderId="0" xfId="0" quotePrefix="false" applyFont="true">
      <alignment horizontal="center" vertical="center" wrapText="true"/>
    </xf>
    <xf numFmtId="4" fontId="1529" fillId="0" borderId="0" xfId="0" quotePrefix="false" applyFont="true" applyNumberFormat="true">
      <alignment horizontal="center" vertical="center"/>
    </xf>
    <xf numFmtId="164" fontId="1530" fillId="0" borderId="0" xfId="0" quotePrefix="false" applyFont="true" applyNumberFormat="true">
      <alignment horizontal="center" vertical="center"/>
    </xf>
    <xf numFmtId="164" fontId="1531" fillId="0" borderId="0" xfId="0" quotePrefix="false" applyFont="true" applyNumberFormat="true">
      <alignment horizontal="center" vertical="center"/>
    </xf>
    <xf numFmtId="165" fontId="1532" fillId="0" borderId="0" xfId="0" quotePrefix="false" applyFont="true" applyNumberFormat="true">
      <alignment horizontal="center" vertical="center"/>
    </xf>
    <xf numFmtId="164" fontId="1533" fillId="0" borderId="0" xfId="0" quotePrefix="false" applyFont="true" applyNumberFormat="true">
      <alignment horizontal="center" vertical="center"/>
    </xf>
    <xf numFmtId="164" fontId="1534" fillId="0" borderId="0" xfId="0" quotePrefix="false" applyFont="true" applyNumberFormat="true">
      <alignment horizontal="center" vertical="center" wrapText="true"/>
    </xf>
    <xf numFmtId="4" fontId="1535" fillId="0" borderId="0" xfId="0" quotePrefix="false" applyFont="true" applyNumberFormat="true">
      <alignment horizontal="center" vertical="center"/>
    </xf>
    <xf numFmtId="164" fontId="1536" fillId="0" borderId="0" xfId="0" quotePrefix="false" applyFont="true" applyNumberFormat="true">
      <alignment horizontal="center" vertical="center"/>
    </xf>
    <xf numFmtId="4" fontId="1537" fillId="0" borderId="0" xfId="0" quotePrefix="false" applyFont="true" applyNumberFormat="true">
      <alignment horizontal="center" vertical="center"/>
    </xf>
    <xf numFmtId="164" fontId="1538" fillId="0" borderId="0" xfId="0" quotePrefix="false" applyFont="true" applyNumberFormat="true">
      <alignment horizontal="center" vertical="center"/>
    </xf>
    <xf numFmtId="4" fontId="1539" fillId="0" borderId="0" xfId="0" quotePrefix="false" applyFont="true" applyNumberFormat="true">
      <alignment horizontal="center" vertical="center"/>
    </xf>
    <xf numFmtId="164" fontId="1540" fillId="0" borderId="0" xfId="0" quotePrefix="false" applyFont="true" applyNumberFormat="true">
      <alignment horizontal="center" vertical="center"/>
    </xf>
    <xf numFmtId="4" fontId="1541" fillId="0" borderId="0" xfId="0" quotePrefix="false" applyFont="true" applyNumberFormat="true">
      <alignment horizontal="center" vertical="center"/>
    </xf>
    <xf numFmtId="164" fontId="1542" fillId="0" borderId="0" xfId="0" quotePrefix="false" applyFont="true" applyNumberFormat="true">
      <alignment horizontal="center" vertical="center"/>
    </xf>
    <xf numFmtId="0" fontId="1543" fillId="0" borderId="0" xfId="0" quotePrefix="false" applyFont="true">
      <alignment horizontal="center" vertical="center" wrapText="true"/>
    </xf>
    <xf numFmtId="4" fontId="1544" fillId="0" borderId="0" xfId="0" quotePrefix="false" applyFont="true" applyNumberFormat="true">
      <alignment horizontal="center" vertical="center"/>
    </xf>
    <xf numFmtId="164" fontId="1545" fillId="0" borderId="0" xfId="0" quotePrefix="false" applyFont="true" applyNumberFormat="true">
      <alignment horizontal="center" vertical="center"/>
    </xf>
    <xf numFmtId="164" fontId="1546" fillId="0" borderId="0" xfId="0" quotePrefix="false" applyFont="true" applyNumberFormat="true">
      <alignment horizontal="center" vertical="center"/>
    </xf>
    <xf numFmtId="165" fontId="1547" fillId="0" borderId="0" xfId="0" quotePrefix="false" applyFont="true" applyNumberFormat="true">
      <alignment horizontal="center" vertical="center"/>
    </xf>
    <xf numFmtId="164" fontId="1548" fillId="0" borderId="0" xfId="0" quotePrefix="false" applyFont="true" applyNumberFormat="true">
      <alignment horizontal="center" vertical="center"/>
    </xf>
    <xf numFmtId="164" fontId="1549" fillId="0" borderId="0" xfId="0" quotePrefix="false" applyFont="true" applyNumberFormat="true">
      <alignment horizontal="center" vertical="center" wrapText="true"/>
    </xf>
    <xf numFmtId="4" fontId="1550" fillId="0" borderId="0" xfId="0" quotePrefix="false" applyFont="true" applyNumberFormat="true">
      <alignment horizontal="center" vertical="center"/>
    </xf>
    <xf numFmtId="164" fontId="1551" fillId="0" borderId="0" xfId="0" quotePrefix="false" applyFont="true" applyNumberFormat="true">
      <alignment horizontal="center" vertical="center"/>
    </xf>
    <xf numFmtId="4" fontId="1552" fillId="0" borderId="0" xfId="0" quotePrefix="false" applyFont="true" applyNumberFormat="true">
      <alignment horizontal="center" vertical="center"/>
    </xf>
    <xf numFmtId="164" fontId="1553" fillId="0" borderId="0" xfId="0" quotePrefix="false" applyFont="true" applyNumberFormat="true">
      <alignment horizontal="center" vertical="center"/>
    </xf>
    <xf numFmtId="4" fontId="1554" fillId="0" borderId="0" xfId="0" quotePrefix="false" applyFont="true" applyNumberFormat="true">
      <alignment horizontal="center" vertical="center"/>
    </xf>
    <xf numFmtId="164" fontId="1555" fillId="0" borderId="0" xfId="0" quotePrefix="false" applyFont="true" applyNumberFormat="true">
      <alignment horizontal="center" vertical="center"/>
    </xf>
    <xf numFmtId="4" fontId="1556" fillId="0" borderId="0" xfId="0" quotePrefix="false" applyFont="true" applyNumberFormat="true">
      <alignment horizontal="center" vertical="center"/>
    </xf>
    <xf numFmtId="164" fontId="1557" fillId="0" borderId="0" xfId="0" quotePrefix="false" applyFont="true" applyNumberFormat="true">
      <alignment horizontal="center" vertical="center"/>
    </xf>
    <xf numFmtId="0" fontId="1558" fillId="0" borderId="0" xfId="0" quotePrefix="false" applyFont="true">
      <alignment horizontal="center" vertical="center" wrapText="true"/>
    </xf>
    <xf numFmtId="4" fontId="1559" fillId="0" borderId="0" xfId="0" quotePrefix="false" applyFont="true" applyNumberFormat="true">
      <alignment horizontal="center" vertical="center"/>
    </xf>
    <xf numFmtId="164" fontId="1560" fillId="0" borderId="0" xfId="0" quotePrefix="false" applyFont="true" applyNumberFormat="true">
      <alignment horizontal="center" vertical="center"/>
    </xf>
    <xf numFmtId="164" fontId="1561" fillId="0" borderId="0" xfId="0" quotePrefix="false" applyFont="true" applyNumberFormat="true">
      <alignment horizontal="center" vertical="center"/>
    </xf>
    <xf numFmtId="165" fontId="1562" fillId="0" borderId="0" xfId="0" quotePrefix="false" applyFont="true" applyNumberFormat="true">
      <alignment horizontal="center" vertical="center"/>
    </xf>
    <xf numFmtId="164" fontId="1563" fillId="0" borderId="0" xfId="0" quotePrefix="false" applyFont="true" applyNumberFormat="true">
      <alignment horizontal="center" vertical="center"/>
    </xf>
    <xf numFmtId="164" fontId="1564" fillId="0" borderId="0" xfId="0" quotePrefix="false" applyFont="true" applyNumberFormat="true">
      <alignment horizontal="center" vertical="center" wrapText="true"/>
    </xf>
    <xf numFmtId="4" fontId="1565" fillId="0" borderId="0" xfId="0" quotePrefix="false" applyFont="true" applyNumberFormat="true">
      <alignment horizontal="center" vertical="center"/>
    </xf>
    <xf numFmtId="164" fontId="1566" fillId="0" borderId="0" xfId="0" quotePrefix="false" applyFont="true" applyNumberFormat="true">
      <alignment horizontal="center" vertical="center"/>
    </xf>
    <xf numFmtId="4" fontId="1567" fillId="0" borderId="0" xfId="0" quotePrefix="false" applyFont="true" applyNumberFormat="true">
      <alignment horizontal="center" vertical="center"/>
    </xf>
    <xf numFmtId="164" fontId="1568" fillId="0" borderId="0" xfId="0" quotePrefix="false" applyFont="true" applyNumberFormat="true">
      <alignment horizontal="center" vertical="center"/>
    </xf>
    <xf numFmtId="4" fontId="1569" fillId="0" borderId="0" xfId="0" quotePrefix="false" applyFont="true" applyNumberFormat="true">
      <alignment horizontal="center" vertical="center"/>
    </xf>
    <xf numFmtId="164" fontId="1570" fillId="0" borderId="0" xfId="0" quotePrefix="false" applyFont="true" applyNumberFormat="true">
      <alignment horizontal="center" vertical="center"/>
    </xf>
    <xf numFmtId="4" fontId="1571" fillId="0" borderId="0" xfId="0" quotePrefix="false" applyFont="true" applyNumberFormat="true">
      <alignment horizontal="center" vertical="center"/>
    </xf>
    <xf numFmtId="164" fontId="1572" fillId="0" borderId="0" xfId="0" quotePrefix="false" applyFont="true" applyNumberFormat="true">
      <alignment horizontal="center" vertical="center"/>
    </xf>
    <xf numFmtId="0" fontId="1573" fillId="0" borderId="0" xfId="0" quotePrefix="false" applyFont="true">
      <alignment horizontal="center" vertical="center" wrapText="true"/>
    </xf>
    <xf numFmtId="4" fontId="1574" fillId="0" borderId="0" xfId="0" quotePrefix="false" applyFont="true" applyNumberFormat="true">
      <alignment horizontal="center" vertical="center"/>
    </xf>
    <xf numFmtId="164" fontId="1575" fillId="0" borderId="0" xfId="0" quotePrefix="false" applyFont="true" applyNumberFormat="true">
      <alignment horizontal="center" vertical="center"/>
    </xf>
    <xf numFmtId="164" fontId="1576" fillId="0" borderId="0" xfId="0" quotePrefix="false" applyFont="true" applyNumberFormat="true">
      <alignment horizontal="center" vertical="center"/>
    </xf>
    <xf numFmtId="165" fontId="1577" fillId="0" borderId="0" xfId="0" quotePrefix="false" applyFont="true" applyNumberFormat="true">
      <alignment horizontal="center" vertical="center"/>
    </xf>
    <xf numFmtId="164" fontId="1578" fillId="0" borderId="0" xfId="0" quotePrefix="false" applyFont="true" applyNumberFormat="true">
      <alignment horizontal="center" vertical="center"/>
    </xf>
    <xf numFmtId="164" fontId="1579" fillId="0" borderId="0" xfId="0" quotePrefix="false" applyFont="true" applyNumberFormat="true">
      <alignment horizontal="center" vertical="center" wrapText="true"/>
    </xf>
    <xf numFmtId="4" fontId="1580" fillId="0" borderId="0" xfId="0" quotePrefix="false" applyFont="true" applyNumberFormat="true">
      <alignment horizontal="center" vertical="center"/>
    </xf>
    <xf numFmtId="164" fontId="1581" fillId="0" borderId="0" xfId="0" quotePrefix="false" applyFont="true" applyNumberFormat="true">
      <alignment horizontal="center" vertical="center"/>
    </xf>
    <xf numFmtId="4" fontId="1582" fillId="0" borderId="0" xfId="0" quotePrefix="false" applyFont="true" applyNumberFormat="true">
      <alignment horizontal="center" vertical="center"/>
    </xf>
    <xf numFmtId="164" fontId="1583" fillId="0" borderId="0" xfId="0" quotePrefix="false" applyFont="true" applyNumberFormat="true">
      <alignment horizontal="center" vertical="center"/>
    </xf>
    <xf numFmtId="4" fontId="1584" fillId="0" borderId="0" xfId="0" quotePrefix="false" applyFont="true" applyNumberFormat="true">
      <alignment horizontal="center" vertical="center"/>
    </xf>
    <xf numFmtId="164" fontId="1585" fillId="0" borderId="0" xfId="0" quotePrefix="false" applyFont="true" applyNumberFormat="true">
      <alignment horizontal="center" vertical="center"/>
    </xf>
    <xf numFmtId="4" fontId="1586" fillId="0" borderId="0" xfId="0" quotePrefix="false" applyFont="true" applyNumberFormat="true">
      <alignment horizontal="center" vertical="center"/>
    </xf>
    <xf numFmtId="164" fontId="1587" fillId="0" borderId="0" xfId="0" quotePrefix="false" applyFont="true" applyNumberFormat="true">
      <alignment horizontal="center" vertical="center"/>
    </xf>
    <xf numFmtId="0" fontId="1588" fillId="0" borderId="0" xfId="0" quotePrefix="false" applyFont="true">
      <alignment horizontal="center" vertical="center" wrapText="true"/>
    </xf>
    <xf numFmtId="4" fontId="1589" fillId="0" borderId="0" xfId="0" quotePrefix="false" applyFont="true" applyNumberFormat="true">
      <alignment horizontal="center" vertical="center"/>
    </xf>
    <xf numFmtId="164" fontId="1590" fillId="0" borderId="0" xfId="0" quotePrefix="false" applyFont="true" applyNumberFormat="true">
      <alignment horizontal="center" vertical="center"/>
    </xf>
    <xf numFmtId="164" fontId="1591" fillId="0" borderId="0" xfId="0" quotePrefix="false" applyFont="true" applyNumberFormat="true">
      <alignment horizontal="center" vertical="center"/>
    </xf>
    <xf numFmtId="165" fontId="1592" fillId="0" borderId="0" xfId="0" quotePrefix="false" applyFont="true" applyNumberFormat="true">
      <alignment horizontal="center" vertical="center"/>
    </xf>
    <xf numFmtId="164" fontId="1593" fillId="0" borderId="0" xfId="0" quotePrefix="false" applyFont="true" applyNumberFormat="true">
      <alignment horizontal="center" vertical="center"/>
    </xf>
    <xf numFmtId="164" fontId="1594" fillId="0" borderId="0" xfId="0" quotePrefix="false" applyFont="true" applyNumberFormat="true">
      <alignment horizontal="center" vertical="center" wrapText="true"/>
    </xf>
    <xf numFmtId="4" fontId="1595" fillId="0" borderId="0" xfId="0" quotePrefix="false" applyFont="true" applyNumberFormat="true">
      <alignment horizontal="center" vertical="center"/>
    </xf>
    <xf numFmtId="164" fontId="1596" fillId="0" borderId="0" xfId="0" quotePrefix="false" applyFont="true" applyNumberFormat="true">
      <alignment horizontal="center" vertical="center"/>
    </xf>
    <xf numFmtId="4" fontId="1597" fillId="0" borderId="0" xfId="0" quotePrefix="false" applyFont="true" applyNumberFormat="true">
      <alignment horizontal="center" vertical="center"/>
    </xf>
    <xf numFmtId="164" fontId="1598" fillId="0" borderId="0" xfId="0" quotePrefix="false" applyFont="true" applyNumberFormat="true">
      <alignment horizontal="center" vertical="center"/>
    </xf>
    <xf numFmtId="4" fontId="1599" fillId="0" borderId="0" xfId="0" quotePrefix="false" applyFont="true" applyNumberFormat="true">
      <alignment horizontal="center" vertical="center"/>
    </xf>
    <xf numFmtId="164" fontId="1600" fillId="0" borderId="0" xfId="0" quotePrefix="false" applyFont="true" applyNumberFormat="true">
      <alignment horizontal="center" vertical="center"/>
    </xf>
    <xf numFmtId="4" fontId="1601" fillId="0" borderId="0" xfId="0" quotePrefix="false" applyFont="true" applyNumberFormat="true">
      <alignment horizontal="center" vertical="center"/>
    </xf>
    <xf numFmtId="164" fontId="1602" fillId="0" borderId="0" xfId="0" quotePrefix="false" applyFont="true" applyNumberFormat="true">
      <alignment horizontal="center" vertical="center"/>
    </xf>
    <xf numFmtId="0" fontId="1603" fillId="0" borderId="0" xfId="0" quotePrefix="false" applyFont="true">
      <alignment horizontal="center" vertical="center" wrapText="true"/>
    </xf>
    <xf numFmtId="4" fontId="1604" fillId="0" borderId="0" xfId="0" quotePrefix="false" applyFont="true" applyNumberFormat="true">
      <alignment horizontal="center" vertical="center"/>
    </xf>
    <xf numFmtId="164" fontId="1605" fillId="0" borderId="0" xfId="0" quotePrefix="false" applyFont="true" applyNumberFormat="true">
      <alignment horizontal="center" vertical="center"/>
    </xf>
    <xf numFmtId="164" fontId="1606" fillId="0" borderId="0" xfId="0" quotePrefix="false" applyFont="true" applyNumberFormat="true">
      <alignment horizontal="center" vertical="center"/>
    </xf>
    <xf numFmtId="165" fontId="1607" fillId="0" borderId="0" xfId="0" quotePrefix="false" applyFont="true" applyNumberFormat="true">
      <alignment horizontal="center" vertical="center"/>
    </xf>
    <xf numFmtId="164" fontId="1608" fillId="0" borderId="0" xfId="0" quotePrefix="false" applyFont="true" applyNumberFormat="true">
      <alignment horizontal="center" vertical="center"/>
    </xf>
    <xf numFmtId="164" fontId="1609" fillId="0" borderId="0" xfId="0" quotePrefix="false" applyFont="true" applyNumberFormat="true">
      <alignment horizontal="center" vertical="center" wrapText="true"/>
    </xf>
    <xf numFmtId="4" fontId="1610" fillId="0" borderId="0" xfId="0" quotePrefix="false" applyFont="true" applyNumberFormat="true">
      <alignment horizontal="center" vertical="center"/>
    </xf>
    <xf numFmtId="164" fontId="1611" fillId="0" borderId="0" xfId="0" quotePrefix="false" applyFont="true" applyNumberFormat="true">
      <alignment horizontal="center" vertical="center"/>
    </xf>
    <xf numFmtId="4" fontId="1612" fillId="0" borderId="0" xfId="0" quotePrefix="false" applyFont="true" applyNumberFormat="true">
      <alignment horizontal="center" vertical="center"/>
    </xf>
    <xf numFmtId="164" fontId="1613" fillId="0" borderId="0" xfId="0" quotePrefix="false" applyFont="true" applyNumberFormat="true">
      <alignment horizontal="center" vertical="center"/>
    </xf>
    <xf numFmtId="4" fontId="1614" fillId="0" borderId="0" xfId="0" quotePrefix="false" applyFont="true" applyNumberFormat="true">
      <alignment horizontal="center" vertical="center"/>
    </xf>
    <xf numFmtId="164" fontId="1615" fillId="0" borderId="0" xfId="0" quotePrefix="false" applyFont="true" applyNumberFormat="true">
      <alignment horizontal="center" vertical="center"/>
    </xf>
    <xf numFmtId="4" fontId="1616" fillId="0" borderId="0" xfId="0" quotePrefix="false" applyFont="true" applyNumberFormat="true">
      <alignment horizontal="center" vertical="center"/>
    </xf>
    <xf numFmtId="164" fontId="1617" fillId="0" borderId="0" xfId="0" quotePrefix="false" applyFont="true" applyNumberFormat="true">
      <alignment horizontal="center" vertical="center"/>
    </xf>
    <xf numFmtId="0" fontId="1618" fillId="0" borderId="0" xfId="0" quotePrefix="false" applyFont="true">
      <alignment horizontal="center" vertical="center" wrapText="true"/>
    </xf>
    <xf numFmtId="4" fontId="1619" fillId="0" borderId="0" xfId="0" quotePrefix="false" applyFont="true" applyNumberFormat="true">
      <alignment horizontal="center" vertical="center"/>
    </xf>
    <xf numFmtId="164" fontId="1620" fillId="0" borderId="0" xfId="0" quotePrefix="false" applyFont="true" applyNumberFormat="true">
      <alignment horizontal="center" vertical="center"/>
    </xf>
    <xf numFmtId="164" fontId="1621" fillId="0" borderId="0" xfId="0" quotePrefix="false" applyFont="true" applyNumberFormat="true">
      <alignment horizontal="center" vertical="center"/>
    </xf>
    <xf numFmtId="165" fontId="1622" fillId="0" borderId="0" xfId="0" quotePrefix="false" applyFont="true" applyNumberFormat="true">
      <alignment horizontal="center" vertical="center"/>
    </xf>
    <xf numFmtId="164" fontId="1623" fillId="0" borderId="0" xfId="0" quotePrefix="false" applyFont="true" applyNumberFormat="true">
      <alignment horizontal="center" vertical="center"/>
    </xf>
    <xf numFmtId="164" fontId="1624" fillId="0" borderId="0" xfId="0" quotePrefix="false" applyFont="true" applyNumberFormat="true">
      <alignment horizontal="center" vertical="center" wrapText="true"/>
    </xf>
    <xf numFmtId="4" fontId="1625" fillId="0" borderId="0" xfId="0" quotePrefix="false" applyFont="true" applyNumberFormat="true">
      <alignment horizontal="center" vertical="center"/>
    </xf>
    <xf numFmtId="164" fontId="1626" fillId="0" borderId="0" xfId="0" quotePrefix="false" applyFont="true" applyNumberFormat="true">
      <alignment horizontal="center" vertical="center"/>
    </xf>
    <xf numFmtId="4" fontId="1627" fillId="0" borderId="0" xfId="0" quotePrefix="false" applyFont="true" applyNumberFormat="true">
      <alignment horizontal="center" vertical="center"/>
    </xf>
    <xf numFmtId="164" fontId="1628" fillId="0" borderId="0" xfId="0" quotePrefix="false" applyFont="true" applyNumberFormat="true">
      <alignment horizontal="center" vertical="center"/>
    </xf>
    <xf numFmtId="4" fontId="1629" fillId="0" borderId="0" xfId="0" quotePrefix="false" applyFont="true" applyNumberFormat="true">
      <alignment horizontal="center" vertical="center"/>
    </xf>
    <xf numFmtId="164" fontId="1630" fillId="0" borderId="0" xfId="0" quotePrefix="false" applyFont="true" applyNumberFormat="true">
      <alignment horizontal="center" vertical="center"/>
    </xf>
    <xf numFmtId="4" fontId="1631" fillId="0" borderId="0" xfId="0" quotePrefix="false" applyFont="true" applyNumberFormat="true">
      <alignment horizontal="center" vertical="center"/>
    </xf>
    <xf numFmtId="164" fontId="1632" fillId="0" borderId="0" xfId="0" quotePrefix="false" applyFont="true" applyNumberFormat="true">
      <alignment horizontal="center" vertical="center"/>
    </xf>
    <xf numFmtId="0" fontId="1633" fillId="0" borderId="0" xfId="0" quotePrefix="false" applyFont="true">
      <alignment horizontal="center" vertical="center" wrapText="true"/>
    </xf>
    <xf numFmtId="4" fontId="1634" fillId="0" borderId="0" xfId="0" quotePrefix="false" applyFont="true" applyNumberFormat="true">
      <alignment horizontal="center" vertical="center"/>
    </xf>
    <xf numFmtId="164" fontId="1635" fillId="0" borderId="0" xfId="0" quotePrefix="false" applyFont="true" applyNumberFormat="true">
      <alignment horizontal="center" vertical="center"/>
    </xf>
    <xf numFmtId="164" fontId="1636" fillId="0" borderId="0" xfId="0" quotePrefix="false" applyFont="true" applyNumberFormat="true">
      <alignment horizontal="center" vertical="center"/>
    </xf>
    <xf numFmtId="165" fontId="1637" fillId="0" borderId="0" xfId="0" quotePrefix="false" applyFont="true" applyNumberFormat="true">
      <alignment horizontal="center" vertical="center"/>
    </xf>
    <xf numFmtId="164" fontId="1638" fillId="0" borderId="0" xfId="0" quotePrefix="false" applyFont="true" applyNumberFormat="true">
      <alignment horizontal="center" vertical="center"/>
    </xf>
    <xf numFmtId="164" fontId="1639" fillId="0" borderId="0" xfId="0" quotePrefix="false" applyFont="true" applyNumberFormat="true">
      <alignment horizontal="center" vertical="center" wrapText="true"/>
    </xf>
    <xf numFmtId="4" fontId="1640" fillId="0" borderId="0" xfId="0" quotePrefix="false" applyFont="true" applyNumberFormat="true">
      <alignment horizontal="center" vertical="center"/>
    </xf>
    <xf numFmtId="164" fontId="1641" fillId="0" borderId="0" xfId="0" quotePrefix="false" applyFont="true" applyNumberFormat="true">
      <alignment horizontal="center" vertical="center"/>
    </xf>
    <xf numFmtId="4" fontId="1642" fillId="0" borderId="0" xfId="0" quotePrefix="false" applyFont="true" applyNumberFormat="true">
      <alignment horizontal="center" vertical="center"/>
    </xf>
    <xf numFmtId="164" fontId="1643" fillId="0" borderId="0" xfId="0" quotePrefix="false" applyFont="true" applyNumberFormat="true">
      <alignment horizontal="center" vertical="center"/>
    </xf>
    <xf numFmtId="4" fontId="1644" fillId="0" borderId="0" xfId="0" quotePrefix="false" applyFont="true" applyNumberFormat="true">
      <alignment horizontal="center" vertical="center"/>
    </xf>
    <xf numFmtId="164" fontId="1645" fillId="0" borderId="0" xfId="0" quotePrefix="false" applyFont="true" applyNumberFormat="true">
      <alignment horizontal="center" vertical="center"/>
    </xf>
    <xf numFmtId="4" fontId="1646" fillId="0" borderId="0" xfId="0" quotePrefix="false" applyFont="true" applyNumberFormat="true">
      <alignment horizontal="center" vertical="center"/>
    </xf>
    <xf numFmtId="164" fontId="1647" fillId="0" borderId="0" xfId="0" quotePrefix="false" applyFont="true" applyNumberFormat="true">
      <alignment horizontal="center" vertical="center"/>
    </xf>
    <xf numFmtId="0" fontId="1648" fillId="0" borderId="0" xfId="0" quotePrefix="false" applyFont="true">
      <alignment horizontal="center" vertical="center" wrapText="true"/>
    </xf>
    <xf numFmtId="4" fontId="1649" fillId="0" borderId="0" xfId="0" quotePrefix="false" applyFont="true" applyNumberFormat="true">
      <alignment horizontal="center" vertical="center"/>
    </xf>
    <xf numFmtId="164" fontId="1650" fillId="0" borderId="0" xfId="0" quotePrefix="false" applyFont="true" applyNumberFormat="true">
      <alignment horizontal="center" vertical="center"/>
    </xf>
    <xf numFmtId="164" fontId="1651" fillId="0" borderId="0" xfId="0" quotePrefix="false" applyFont="true" applyNumberFormat="true">
      <alignment horizontal="center" vertical="center"/>
    </xf>
    <xf numFmtId="165" fontId="1652" fillId="0" borderId="0" xfId="0" quotePrefix="false" applyFont="true" applyNumberFormat="true">
      <alignment horizontal="center" vertical="center"/>
    </xf>
    <xf numFmtId="164" fontId="1653" fillId="0" borderId="0" xfId="0" quotePrefix="false" applyFont="true" applyNumberFormat="true">
      <alignment horizontal="center" vertical="center"/>
    </xf>
    <xf numFmtId="164" fontId="1654" fillId="0" borderId="0" xfId="0" quotePrefix="false" applyFont="true" applyNumberFormat="true">
      <alignment horizontal="center" vertical="center" wrapText="true"/>
    </xf>
    <xf numFmtId="4" fontId="1655" fillId="0" borderId="0" xfId="0" quotePrefix="false" applyFont="true" applyNumberFormat="true">
      <alignment horizontal="center" vertical="center"/>
    </xf>
    <xf numFmtId="164" fontId="1656" fillId="0" borderId="0" xfId="0" quotePrefix="false" applyFont="true" applyNumberFormat="true">
      <alignment horizontal="center" vertical="center"/>
    </xf>
    <xf numFmtId="4" fontId="1657" fillId="0" borderId="0" xfId="0" quotePrefix="false" applyFont="true" applyNumberFormat="true">
      <alignment horizontal="center" vertical="center"/>
    </xf>
    <xf numFmtId="164" fontId="1658" fillId="0" borderId="0" xfId="0" quotePrefix="false" applyFont="true" applyNumberFormat="true">
      <alignment horizontal="center" vertical="center"/>
    </xf>
    <xf numFmtId="4" fontId="1659" fillId="0" borderId="0" xfId="0" quotePrefix="false" applyFont="true" applyNumberFormat="true">
      <alignment horizontal="center" vertical="center"/>
    </xf>
    <xf numFmtId="164" fontId="1660" fillId="0" borderId="0" xfId="0" quotePrefix="false" applyFont="true" applyNumberFormat="true">
      <alignment horizontal="center" vertical="center"/>
    </xf>
    <xf numFmtId="4" fontId="1661" fillId="0" borderId="0" xfId="0" quotePrefix="false" applyFont="true" applyNumberFormat="true">
      <alignment horizontal="center" vertical="center"/>
    </xf>
    <xf numFmtId="164" fontId="1662" fillId="0" borderId="0" xfId="0" quotePrefix="false" applyFont="true" applyNumberFormat="true">
      <alignment horizontal="center" vertical="center"/>
    </xf>
    <xf numFmtId="0" fontId="1663" fillId="0" borderId="0" xfId="0" quotePrefix="false" applyFont="true">
      <alignment horizontal="center" vertical="center" wrapText="true"/>
    </xf>
    <xf numFmtId="4" fontId="1664" fillId="0" borderId="0" xfId="0" quotePrefix="false" applyFont="true" applyNumberFormat="true">
      <alignment horizontal="center" vertical="center"/>
    </xf>
    <xf numFmtId="164" fontId="1665" fillId="0" borderId="0" xfId="0" quotePrefix="false" applyFont="true" applyNumberFormat="true">
      <alignment horizontal="center" vertical="center"/>
    </xf>
    <xf numFmtId="164" fontId="1666" fillId="0" borderId="0" xfId="0" quotePrefix="false" applyFont="true" applyNumberFormat="true">
      <alignment horizontal="center" vertical="center"/>
    </xf>
    <xf numFmtId="165" fontId="1667" fillId="0" borderId="0" xfId="0" quotePrefix="false" applyFont="true" applyNumberFormat="true">
      <alignment horizontal="center" vertical="center"/>
    </xf>
    <xf numFmtId="164" fontId="1668" fillId="0" borderId="0" xfId="0" quotePrefix="false" applyFont="true" applyNumberFormat="true">
      <alignment horizontal="center" vertical="center"/>
    </xf>
    <xf numFmtId="164" fontId="1669" fillId="0" borderId="0" xfId="0" quotePrefix="false" applyFont="true" applyNumberFormat="true">
      <alignment horizontal="center" vertical="center" wrapText="true"/>
    </xf>
    <xf numFmtId="4" fontId="1670" fillId="0" borderId="0" xfId="0" quotePrefix="false" applyFont="true" applyNumberFormat="true">
      <alignment horizontal="center" vertical="center"/>
    </xf>
    <xf numFmtId="164" fontId="1671" fillId="0" borderId="0" xfId="0" quotePrefix="false" applyFont="true" applyNumberFormat="true">
      <alignment horizontal="center" vertical="center"/>
    </xf>
    <xf numFmtId="4" fontId="1672" fillId="0" borderId="0" xfId="0" quotePrefix="false" applyFont="true" applyNumberFormat="true">
      <alignment horizontal="center" vertical="center"/>
    </xf>
    <xf numFmtId="164" fontId="1673" fillId="0" borderId="0" xfId="0" quotePrefix="false" applyFont="true" applyNumberFormat="true">
      <alignment horizontal="center" vertical="center"/>
    </xf>
    <xf numFmtId="4" fontId="1674" fillId="0" borderId="0" xfId="0" quotePrefix="false" applyFont="true" applyNumberFormat="true">
      <alignment horizontal="center" vertical="center"/>
    </xf>
    <xf numFmtId="164" fontId="1675" fillId="0" borderId="0" xfId="0" quotePrefix="false" applyFont="true" applyNumberFormat="true">
      <alignment horizontal="center" vertical="center"/>
    </xf>
    <xf numFmtId="4" fontId="1676" fillId="0" borderId="0" xfId="0" quotePrefix="false" applyFont="true" applyNumberFormat="true">
      <alignment horizontal="center" vertical="center"/>
    </xf>
    <xf numFmtId="164" fontId="1677" fillId="0" borderId="0" xfId="0" quotePrefix="false" applyFont="true" applyNumberFormat="true">
      <alignment horizontal="center" vertical="center"/>
    </xf>
    <xf numFmtId="0" fontId="1678" fillId="0" borderId="0" xfId="0" quotePrefix="false" applyFont="true">
      <alignment horizontal="center" vertical="center" wrapText="true"/>
    </xf>
    <xf numFmtId="4" fontId="1679" fillId="0" borderId="0" xfId="0" quotePrefix="false" applyFont="true" applyNumberFormat="true">
      <alignment horizontal="center" vertical="center"/>
    </xf>
    <xf numFmtId="164" fontId="1680" fillId="0" borderId="0" xfId="0" quotePrefix="false" applyFont="true" applyNumberFormat="true">
      <alignment horizontal="center" vertical="center"/>
    </xf>
    <xf numFmtId="164" fontId="1681" fillId="0" borderId="0" xfId="0" quotePrefix="false" applyFont="true" applyNumberFormat="true">
      <alignment horizontal="center" vertical="center"/>
    </xf>
    <xf numFmtId="165" fontId="1682" fillId="0" borderId="0" xfId="0" quotePrefix="false" applyFont="true" applyNumberFormat="true">
      <alignment horizontal="center" vertical="center"/>
    </xf>
    <xf numFmtId="164" fontId="1683" fillId="0" borderId="0" xfId="0" quotePrefix="false" applyFont="true" applyNumberFormat="true">
      <alignment horizontal="center" vertical="center"/>
    </xf>
    <xf numFmtId="164" fontId="1684" fillId="0" borderId="0" xfId="0" quotePrefix="false" applyFont="true" applyNumberFormat="true">
      <alignment horizontal="center" vertical="center" wrapText="true"/>
    </xf>
    <xf numFmtId="4" fontId="1685" fillId="0" borderId="0" xfId="0" quotePrefix="false" applyFont="true" applyNumberFormat="true">
      <alignment horizontal="center" vertical="center"/>
    </xf>
    <xf numFmtId="164" fontId="1686" fillId="0" borderId="0" xfId="0" quotePrefix="false" applyFont="true" applyNumberFormat="true">
      <alignment horizontal="center" vertical="center"/>
    </xf>
    <xf numFmtId="4" fontId="1687" fillId="0" borderId="0" xfId="0" quotePrefix="false" applyFont="true" applyNumberFormat="true">
      <alignment horizontal="center" vertical="center"/>
    </xf>
    <xf numFmtId="164" fontId="1688" fillId="0" borderId="0" xfId="0" quotePrefix="false" applyFont="true" applyNumberFormat="true">
      <alignment horizontal="center" vertical="center"/>
    </xf>
    <xf numFmtId="4" fontId="1689" fillId="0" borderId="0" xfId="0" quotePrefix="false" applyFont="true" applyNumberFormat="true">
      <alignment horizontal="center" vertical="center"/>
    </xf>
    <xf numFmtId="164" fontId="1690" fillId="0" borderId="0" xfId="0" quotePrefix="false" applyFont="true" applyNumberFormat="true">
      <alignment horizontal="center" vertical="center"/>
    </xf>
    <xf numFmtId="4" fontId="1691" fillId="0" borderId="0" xfId="0" quotePrefix="false" applyFont="true" applyNumberFormat="true">
      <alignment horizontal="center" vertical="center"/>
    </xf>
    <xf numFmtId="164" fontId="1692" fillId="0" borderId="0" xfId="0" quotePrefix="false" applyFont="true" applyNumberFormat="true">
      <alignment horizontal="center" vertical="center"/>
    </xf>
    <xf numFmtId="0" fontId="1693" fillId="0" borderId="0" xfId="0" quotePrefix="false" applyFont="true">
      <alignment horizontal="center" vertical="center" wrapText="true"/>
    </xf>
    <xf numFmtId="4" fontId="1694" fillId="0" borderId="0" xfId="0" quotePrefix="false" applyFont="true" applyNumberFormat="true">
      <alignment horizontal="center" vertical="center"/>
    </xf>
    <xf numFmtId="164" fontId="1695" fillId="0" borderId="0" xfId="0" quotePrefix="false" applyFont="true" applyNumberFormat="true">
      <alignment horizontal="center" vertical="center"/>
    </xf>
    <xf numFmtId="164" fontId="1696" fillId="0" borderId="0" xfId="0" quotePrefix="false" applyFont="true" applyNumberFormat="true">
      <alignment horizontal="center" vertical="center"/>
    </xf>
    <xf numFmtId="165" fontId="1697" fillId="0" borderId="0" xfId="0" quotePrefix="false" applyFont="true" applyNumberFormat="true">
      <alignment horizontal="center" vertical="center"/>
    </xf>
    <xf numFmtId="164" fontId="1698" fillId="0" borderId="0" xfId="0" quotePrefix="false" applyFont="true" applyNumberFormat="true">
      <alignment horizontal="center" vertical="center"/>
    </xf>
    <xf numFmtId="164" fontId="1699" fillId="0" borderId="0" xfId="0" quotePrefix="false" applyFont="true" applyNumberFormat="true">
      <alignment horizontal="center" vertical="center" wrapText="true"/>
    </xf>
    <xf numFmtId="4" fontId="1700" fillId="0" borderId="0" xfId="0" quotePrefix="false" applyFont="true" applyNumberFormat="true">
      <alignment horizontal="center" vertical="center"/>
    </xf>
    <xf numFmtId="164" fontId="1701" fillId="0" borderId="0" xfId="0" quotePrefix="false" applyFont="true" applyNumberFormat="true">
      <alignment horizontal="center" vertical="center"/>
    </xf>
    <xf numFmtId="4" fontId="1702" fillId="0" borderId="0" xfId="0" quotePrefix="false" applyFont="true" applyNumberFormat="true">
      <alignment horizontal="center" vertical="center"/>
    </xf>
    <xf numFmtId="164" fontId="1703" fillId="0" borderId="0" xfId="0" quotePrefix="false" applyFont="true" applyNumberFormat="true">
      <alignment horizontal="center" vertical="center"/>
    </xf>
    <xf numFmtId="4" fontId="1704" fillId="0" borderId="0" xfId="0" quotePrefix="false" applyFont="true" applyNumberFormat="true">
      <alignment horizontal="center" vertical="center"/>
    </xf>
    <xf numFmtId="164" fontId="1705" fillId="0" borderId="0" xfId="0" quotePrefix="false" applyFont="true" applyNumberFormat="true">
      <alignment horizontal="center" vertical="center"/>
    </xf>
    <xf numFmtId="4" fontId="1706" fillId="0" borderId="0" xfId="0" quotePrefix="false" applyFont="true" applyNumberFormat="true">
      <alignment horizontal="center" vertical="center"/>
    </xf>
    <xf numFmtId="164" fontId="1707" fillId="0" borderId="0" xfId="0" quotePrefix="false" applyFont="true" applyNumberFormat="true">
      <alignment horizontal="center" vertical="center"/>
    </xf>
    <xf numFmtId="0" fontId="1708" fillId="0" borderId="0" xfId="0" quotePrefix="false" applyFont="true">
      <alignment horizontal="center" vertical="center" wrapText="true"/>
    </xf>
    <xf numFmtId="4" fontId="1709" fillId="0" borderId="0" xfId="0" quotePrefix="false" applyFont="true" applyNumberFormat="true">
      <alignment horizontal="center" vertical="center"/>
    </xf>
    <xf numFmtId="164" fontId="1710" fillId="0" borderId="0" xfId="0" quotePrefix="false" applyFont="true" applyNumberFormat="true">
      <alignment horizontal="center" vertical="center"/>
    </xf>
    <xf numFmtId="164" fontId="1711" fillId="0" borderId="0" xfId="0" quotePrefix="false" applyFont="true" applyNumberFormat="true">
      <alignment horizontal="center" vertical="center"/>
    </xf>
    <xf numFmtId="165" fontId="1712" fillId="0" borderId="0" xfId="0" quotePrefix="false" applyFont="true" applyNumberFormat="true">
      <alignment horizontal="center" vertical="center"/>
    </xf>
    <xf numFmtId="164" fontId="1713" fillId="0" borderId="0" xfId="0" quotePrefix="false" applyFont="true" applyNumberFormat="true">
      <alignment horizontal="center" vertical="center"/>
    </xf>
    <xf numFmtId="164" fontId="1714" fillId="0" borderId="0" xfId="0" quotePrefix="false" applyFont="true" applyNumberFormat="true">
      <alignment horizontal="center" vertical="center" wrapText="true"/>
    </xf>
    <xf numFmtId="4" fontId="1715" fillId="0" borderId="0" xfId="0" quotePrefix="false" applyFont="true" applyNumberFormat="true">
      <alignment horizontal="center" vertical="center"/>
    </xf>
    <xf numFmtId="164" fontId="1716" fillId="0" borderId="0" xfId="0" quotePrefix="false" applyFont="true" applyNumberFormat="true">
      <alignment horizontal="center" vertical="center"/>
    </xf>
    <xf numFmtId="4" fontId="1717" fillId="0" borderId="0" xfId="0" quotePrefix="false" applyFont="true" applyNumberFormat="true">
      <alignment horizontal="center" vertical="center"/>
    </xf>
    <xf numFmtId="164" fontId="1718" fillId="0" borderId="0" xfId="0" quotePrefix="false" applyFont="true" applyNumberFormat="true">
      <alignment horizontal="center" vertical="center"/>
    </xf>
    <xf numFmtId="4" fontId="1719" fillId="0" borderId="0" xfId="0" quotePrefix="false" applyFont="true" applyNumberFormat="true">
      <alignment horizontal="center" vertical="center"/>
    </xf>
    <xf numFmtId="164" fontId="1720" fillId="0" borderId="0" xfId="0" quotePrefix="false" applyFont="true" applyNumberFormat="true">
      <alignment horizontal="center" vertical="center"/>
    </xf>
    <xf numFmtId="4" fontId="1721" fillId="0" borderId="0" xfId="0" quotePrefix="false" applyFont="true" applyNumberFormat="true">
      <alignment horizontal="center" vertical="center"/>
    </xf>
    <xf numFmtId="164" fontId="1722" fillId="0" borderId="0" xfId="0" quotePrefix="false" applyFont="true" applyNumberFormat="true">
      <alignment horizontal="center" vertical="center"/>
    </xf>
    <xf numFmtId="0" fontId="1723" fillId="0" borderId="0" xfId="0" quotePrefix="false" applyFont="true">
      <alignment horizontal="center" vertical="center" wrapText="true"/>
    </xf>
    <xf numFmtId="4" fontId="1724" fillId="0" borderId="0" xfId="0" quotePrefix="false" applyFont="true" applyNumberFormat="true">
      <alignment horizontal="center" vertical="center"/>
    </xf>
    <xf numFmtId="164" fontId="1725" fillId="0" borderId="0" xfId="0" quotePrefix="false" applyFont="true" applyNumberFormat="true">
      <alignment horizontal="center" vertical="center"/>
    </xf>
    <xf numFmtId="164" fontId="1726" fillId="0" borderId="0" xfId="0" quotePrefix="false" applyFont="true" applyNumberFormat="true">
      <alignment horizontal="center" vertical="center"/>
    </xf>
    <xf numFmtId="165" fontId="1727" fillId="0" borderId="0" xfId="0" quotePrefix="false" applyFont="true" applyNumberFormat="true">
      <alignment horizontal="center" vertical="center"/>
    </xf>
    <xf numFmtId="164" fontId="1728" fillId="0" borderId="0" xfId="0" quotePrefix="false" applyFont="true" applyNumberFormat="true">
      <alignment horizontal="center" vertical="center"/>
    </xf>
    <xf numFmtId="164" fontId="1729" fillId="0" borderId="0" xfId="0" quotePrefix="false" applyFont="true" applyNumberFormat="true">
      <alignment horizontal="center" vertical="center" wrapText="true"/>
    </xf>
    <xf numFmtId="4" fontId="1730" fillId="0" borderId="0" xfId="0" quotePrefix="false" applyFont="true" applyNumberFormat="true">
      <alignment horizontal="center" vertical="center"/>
    </xf>
    <xf numFmtId="164" fontId="1731" fillId="0" borderId="0" xfId="0" quotePrefix="false" applyFont="true" applyNumberFormat="true">
      <alignment horizontal="center" vertical="center"/>
    </xf>
    <xf numFmtId="4" fontId="1732" fillId="0" borderId="0" xfId="0" quotePrefix="false" applyFont="true" applyNumberFormat="true">
      <alignment horizontal="center" vertical="center"/>
    </xf>
    <xf numFmtId="164" fontId="1733" fillId="0" borderId="0" xfId="0" quotePrefix="false" applyFont="true" applyNumberFormat="true">
      <alignment horizontal="center" vertical="center"/>
    </xf>
    <xf numFmtId="4" fontId="1734" fillId="0" borderId="0" xfId="0" quotePrefix="false" applyFont="true" applyNumberFormat="true">
      <alignment horizontal="center" vertical="center"/>
    </xf>
    <xf numFmtId="164" fontId="1735" fillId="0" borderId="0" xfId="0" quotePrefix="false" applyFont="true" applyNumberFormat="true">
      <alignment horizontal="center" vertical="center"/>
    </xf>
    <xf numFmtId="4" fontId="1736" fillId="0" borderId="0" xfId="0" quotePrefix="false" applyFont="true" applyNumberFormat="true">
      <alignment horizontal="center" vertical="center"/>
    </xf>
    <xf numFmtId="164" fontId="1737" fillId="0" borderId="0" xfId="0" quotePrefix="false" applyFont="true" applyNumberFormat="true">
      <alignment horizontal="center" vertical="center"/>
    </xf>
    <xf numFmtId="0" fontId="1738" fillId="0" borderId="0" xfId="0" quotePrefix="false" applyFont="true">
      <alignment horizontal="center" vertical="center" wrapText="true"/>
    </xf>
    <xf numFmtId="4" fontId="1739" fillId="0" borderId="0" xfId="0" quotePrefix="false" applyFont="true" applyNumberFormat="true">
      <alignment horizontal="center" vertical="center"/>
    </xf>
    <xf numFmtId="164" fontId="1740" fillId="0" borderId="0" xfId="0" quotePrefix="false" applyFont="true" applyNumberFormat="true">
      <alignment horizontal="center" vertical="center"/>
    </xf>
    <xf numFmtId="164" fontId="1741" fillId="0" borderId="0" xfId="0" quotePrefix="false" applyFont="true" applyNumberFormat="true">
      <alignment horizontal="center" vertical="center"/>
    </xf>
    <xf numFmtId="165" fontId="1742" fillId="0" borderId="0" xfId="0" quotePrefix="false" applyFont="true" applyNumberFormat="true">
      <alignment horizontal="center" vertical="center"/>
    </xf>
    <xf numFmtId="164" fontId="1743" fillId="0" borderId="0" xfId="0" quotePrefix="false" applyFont="true" applyNumberFormat="true">
      <alignment horizontal="center" vertical="center"/>
    </xf>
    <xf numFmtId="164" fontId="1744" fillId="0" borderId="0" xfId="0" quotePrefix="false" applyFont="true" applyNumberFormat="true">
      <alignment horizontal="center" vertical="center" wrapText="true"/>
    </xf>
    <xf numFmtId="4" fontId="1745" fillId="0" borderId="0" xfId="0" quotePrefix="false" applyFont="true" applyNumberFormat="true">
      <alignment horizontal="center" vertical="center"/>
    </xf>
    <xf numFmtId="164" fontId="1746" fillId="0" borderId="0" xfId="0" quotePrefix="false" applyFont="true" applyNumberFormat="true">
      <alignment horizontal="center" vertical="center"/>
    </xf>
    <xf numFmtId="4" fontId="1747" fillId="0" borderId="0" xfId="0" quotePrefix="false" applyFont="true" applyNumberFormat="true">
      <alignment horizontal="center" vertical="center"/>
    </xf>
    <xf numFmtId="164" fontId="1748" fillId="0" borderId="0" xfId="0" quotePrefix="false" applyFont="true" applyNumberFormat="true">
      <alignment horizontal="center" vertical="center"/>
    </xf>
    <xf numFmtId="4" fontId="1749" fillId="0" borderId="0" xfId="0" quotePrefix="false" applyFont="true" applyNumberFormat="true">
      <alignment horizontal="center" vertical="center"/>
    </xf>
    <xf numFmtId="164" fontId="1750" fillId="0" borderId="0" xfId="0" quotePrefix="false" applyFont="true" applyNumberFormat="true">
      <alignment horizontal="center" vertical="center"/>
    </xf>
    <xf numFmtId="4" fontId="1751" fillId="0" borderId="0" xfId="0" quotePrefix="false" applyFont="true" applyNumberFormat="true">
      <alignment horizontal="center" vertical="center"/>
    </xf>
    <xf numFmtId="164" fontId="1752" fillId="0" borderId="0" xfId="0" quotePrefix="false" applyFont="true" applyNumberFormat="true">
      <alignment horizontal="center" vertical="center"/>
    </xf>
    <xf numFmtId="0" fontId="1753" fillId="0" borderId="0" xfId="0" quotePrefix="false" applyFont="true">
      <alignment horizontal="center" vertical="center" wrapText="true"/>
    </xf>
    <xf numFmtId="4" fontId="1754" fillId="0" borderId="0" xfId="0" quotePrefix="false" applyFont="true" applyNumberFormat="true">
      <alignment horizontal="center" vertical="center"/>
    </xf>
    <xf numFmtId="164" fontId="1755" fillId="0" borderId="0" xfId="0" quotePrefix="false" applyFont="true" applyNumberFormat="true">
      <alignment horizontal="center" vertical="center"/>
    </xf>
    <xf numFmtId="164" fontId="1756" fillId="0" borderId="0" xfId="0" quotePrefix="false" applyFont="true" applyNumberFormat="true">
      <alignment horizontal="center" vertical="center"/>
    </xf>
    <xf numFmtId="165" fontId="1757" fillId="0" borderId="0" xfId="0" quotePrefix="false" applyFont="true" applyNumberFormat="true">
      <alignment horizontal="center" vertical="center"/>
    </xf>
    <xf numFmtId="164" fontId="1758" fillId="0" borderId="0" xfId="0" quotePrefix="false" applyFont="true" applyNumberFormat="true">
      <alignment horizontal="center" vertical="center"/>
    </xf>
    <xf numFmtId="164" fontId="1759" fillId="0" borderId="0" xfId="0" quotePrefix="false" applyFont="true" applyNumberFormat="true">
      <alignment horizontal="center" vertical="center" wrapText="true"/>
    </xf>
    <xf numFmtId="4" fontId="1760" fillId="0" borderId="0" xfId="0" quotePrefix="false" applyFont="true" applyNumberFormat="true">
      <alignment horizontal="center" vertical="center"/>
    </xf>
    <xf numFmtId="164" fontId="1761" fillId="0" borderId="0" xfId="0" quotePrefix="false" applyFont="true" applyNumberFormat="true">
      <alignment horizontal="center" vertical="center"/>
    </xf>
    <xf numFmtId="4" fontId="1762" fillId="0" borderId="0" xfId="0" quotePrefix="false" applyFont="true" applyNumberFormat="true">
      <alignment horizontal="center" vertical="center"/>
    </xf>
    <xf numFmtId="164" fontId="1763" fillId="0" borderId="0" xfId="0" quotePrefix="false" applyFont="true" applyNumberFormat="true">
      <alignment horizontal="center" vertical="center"/>
    </xf>
    <xf numFmtId="4" fontId="1764" fillId="0" borderId="0" xfId="0" quotePrefix="false" applyFont="true" applyNumberFormat="true">
      <alignment horizontal="center" vertical="center"/>
    </xf>
    <xf numFmtId="164" fontId="1765" fillId="0" borderId="0" xfId="0" quotePrefix="false" applyFont="true" applyNumberFormat="true">
      <alignment horizontal="center" vertical="center"/>
    </xf>
    <xf numFmtId="4" fontId="1766" fillId="0" borderId="0" xfId="0" quotePrefix="false" applyFont="true" applyNumberFormat="true">
      <alignment horizontal="center" vertical="center"/>
    </xf>
    <xf numFmtId="164" fontId="1767" fillId="0" borderId="0" xfId="0" quotePrefix="false" applyFont="true" applyNumberFormat="true">
      <alignment horizontal="center" vertical="center"/>
    </xf>
    <xf numFmtId="0" fontId="1768" fillId="0" borderId="0" xfId="0" quotePrefix="false" applyFont="true">
      <alignment horizontal="center" vertical="center" wrapText="true"/>
    </xf>
    <xf numFmtId="4" fontId="1769" fillId="0" borderId="0" xfId="0" quotePrefix="false" applyFont="true" applyNumberFormat="true">
      <alignment horizontal="center" vertical="center"/>
    </xf>
    <xf numFmtId="164" fontId="1770" fillId="0" borderId="0" xfId="0" quotePrefix="false" applyFont="true" applyNumberFormat="true">
      <alignment horizontal="center" vertical="center"/>
    </xf>
    <xf numFmtId="164" fontId="1771" fillId="0" borderId="0" xfId="0" quotePrefix="false" applyFont="true" applyNumberFormat="true">
      <alignment horizontal="center" vertical="center"/>
    </xf>
    <xf numFmtId="165" fontId="1772" fillId="0" borderId="0" xfId="0" quotePrefix="false" applyFont="true" applyNumberFormat="true">
      <alignment horizontal="center" vertical="center"/>
    </xf>
    <xf numFmtId="164" fontId="1773" fillId="0" borderId="0" xfId="0" quotePrefix="false" applyFont="true" applyNumberFormat="true">
      <alignment horizontal="center" vertical="center"/>
    </xf>
    <xf numFmtId="164" fontId="1774" fillId="0" borderId="0" xfId="0" quotePrefix="false" applyFont="true" applyNumberFormat="true">
      <alignment horizontal="center" vertical="center" wrapText="true"/>
    </xf>
    <xf numFmtId="4" fontId="1775" fillId="0" borderId="0" xfId="0" quotePrefix="false" applyFont="true" applyNumberFormat="true">
      <alignment horizontal="center" vertical="center"/>
    </xf>
    <xf numFmtId="164" fontId="1776" fillId="0" borderId="0" xfId="0" quotePrefix="false" applyFont="true" applyNumberFormat="true">
      <alignment horizontal="center" vertical="center"/>
    </xf>
    <xf numFmtId="4" fontId="1777" fillId="0" borderId="0" xfId="0" quotePrefix="false" applyFont="true" applyNumberFormat="true">
      <alignment horizontal="center" vertical="center"/>
    </xf>
    <xf numFmtId="164" fontId="1778" fillId="0" borderId="0" xfId="0" quotePrefix="false" applyFont="true" applyNumberFormat="true">
      <alignment horizontal="center" vertical="center"/>
    </xf>
    <xf numFmtId="4" fontId="1779" fillId="0" borderId="0" xfId="0" quotePrefix="false" applyFont="true" applyNumberFormat="true">
      <alignment horizontal="center" vertical="center"/>
    </xf>
    <xf numFmtId="164" fontId="1780" fillId="0" borderId="0" xfId="0" quotePrefix="false" applyFont="true" applyNumberFormat="true">
      <alignment horizontal="center" vertical="center"/>
    </xf>
    <xf numFmtId="4" fontId="1781" fillId="0" borderId="0" xfId="0" quotePrefix="false" applyFont="true" applyNumberFormat="true">
      <alignment horizontal="center" vertical="center"/>
    </xf>
    <xf numFmtId="164" fontId="1782" fillId="0" borderId="0" xfId="0" quotePrefix="false" applyFont="true" applyNumberFormat="true">
      <alignment horizontal="center" vertical="center"/>
    </xf>
    <xf numFmtId="0" fontId="1783" fillId="0" borderId="0" xfId="0" quotePrefix="false" applyFont="true">
      <alignment horizontal="center" vertical="center" wrapText="true"/>
    </xf>
    <xf numFmtId="4" fontId="1784" fillId="0" borderId="0" xfId="0" quotePrefix="false" applyFont="true" applyNumberFormat="true">
      <alignment horizontal="center" vertical="center"/>
    </xf>
    <xf numFmtId="164" fontId="1785" fillId="0" borderId="0" xfId="0" quotePrefix="false" applyFont="true" applyNumberFormat="true">
      <alignment horizontal="center" vertical="center"/>
    </xf>
    <xf numFmtId="164" fontId="1786" fillId="0" borderId="0" xfId="0" quotePrefix="false" applyFont="true" applyNumberFormat="true">
      <alignment horizontal="center" vertical="center"/>
    </xf>
    <xf numFmtId="165" fontId="1787" fillId="0" borderId="0" xfId="0" quotePrefix="false" applyFont="true" applyNumberFormat="true">
      <alignment horizontal="center" vertical="center"/>
    </xf>
    <xf numFmtId="164" fontId="1788" fillId="0" borderId="0" xfId="0" quotePrefix="false" applyFont="true" applyNumberFormat="true">
      <alignment horizontal="center" vertical="center"/>
    </xf>
    <xf numFmtId="164" fontId="1789" fillId="0" borderId="0" xfId="0" quotePrefix="false" applyFont="true" applyNumberFormat="true">
      <alignment horizontal="center" vertical="center" wrapText="true"/>
    </xf>
    <xf numFmtId="4" fontId="1790" fillId="0" borderId="0" xfId="0" quotePrefix="false" applyFont="true" applyNumberFormat="true">
      <alignment horizontal="center" vertical="center"/>
    </xf>
    <xf numFmtId="164" fontId="1791" fillId="0" borderId="0" xfId="0" quotePrefix="false" applyFont="true" applyNumberFormat="true">
      <alignment horizontal="center" vertical="center"/>
    </xf>
    <xf numFmtId="4" fontId="1792" fillId="0" borderId="0" xfId="0" quotePrefix="false" applyFont="true" applyNumberFormat="true">
      <alignment horizontal="center" vertical="center"/>
    </xf>
    <xf numFmtId="164" fontId="1793" fillId="0" borderId="0" xfId="0" quotePrefix="false" applyFont="true" applyNumberFormat="true">
      <alignment horizontal="center" vertical="center"/>
    </xf>
    <xf numFmtId="4" fontId="1794" fillId="0" borderId="0" xfId="0" quotePrefix="false" applyFont="true" applyNumberFormat="true">
      <alignment horizontal="center" vertical="center"/>
    </xf>
    <xf numFmtId="164" fontId="1795" fillId="0" borderId="0" xfId="0" quotePrefix="false" applyFont="true" applyNumberFormat="true">
      <alignment horizontal="center" vertical="center"/>
    </xf>
    <xf numFmtId="4" fontId="1796" fillId="0" borderId="0" xfId="0" quotePrefix="false" applyFont="true" applyNumberFormat="true">
      <alignment horizontal="center" vertical="center"/>
    </xf>
    <xf numFmtId="164" fontId="1797" fillId="0" borderId="0" xfId="0" quotePrefix="false" applyFont="true" applyNumberFormat="true">
      <alignment horizontal="center" vertical="center"/>
    </xf>
    <xf numFmtId="0" fontId="1798" fillId="0" borderId="0" xfId="0" quotePrefix="false" applyFont="true">
      <alignment horizontal="center" vertical="center" wrapText="true"/>
    </xf>
    <xf numFmtId="4" fontId="1799" fillId="0" borderId="0" xfId="0" quotePrefix="false" applyFont="true" applyNumberFormat="true">
      <alignment horizontal="center" vertical="center"/>
    </xf>
    <xf numFmtId="164" fontId="1800" fillId="0" borderId="0" xfId="0" quotePrefix="false" applyFont="true" applyNumberFormat="true">
      <alignment horizontal="center" vertical="center"/>
    </xf>
    <xf numFmtId="164" fontId="1801" fillId="0" borderId="0" xfId="0" quotePrefix="false" applyFont="true" applyNumberFormat="true">
      <alignment horizontal="center" vertical="center"/>
    </xf>
    <xf numFmtId="165" fontId="1802" fillId="0" borderId="0" xfId="0" quotePrefix="false" applyFont="true" applyNumberFormat="true">
      <alignment horizontal="center" vertical="center"/>
    </xf>
    <xf numFmtId="164" fontId="1803" fillId="0" borderId="0" xfId="0" quotePrefix="false" applyFont="true" applyNumberFormat="true">
      <alignment horizontal="center" vertical="center"/>
    </xf>
    <xf numFmtId="164" fontId="1804" fillId="0" borderId="0" xfId="0" quotePrefix="false" applyFont="true" applyNumberFormat="true">
      <alignment horizontal="center" vertical="center" wrapText="true"/>
    </xf>
    <xf numFmtId="4" fontId="1805" fillId="0" borderId="0" xfId="0" quotePrefix="false" applyFont="true" applyNumberFormat="true">
      <alignment horizontal="center" vertical="center"/>
    </xf>
    <xf numFmtId="164" fontId="1806" fillId="0" borderId="0" xfId="0" quotePrefix="false" applyFont="true" applyNumberFormat="true">
      <alignment horizontal="center" vertical="center"/>
    </xf>
    <xf numFmtId="4" fontId="1807" fillId="0" borderId="0" xfId="0" quotePrefix="false" applyFont="true" applyNumberFormat="true">
      <alignment horizontal="center" vertical="center"/>
    </xf>
    <xf numFmtId="164" fontId="1808" fillId="0" borderId="0" xfId="0" quotePrefix="false" applyFont="true" applyNumberFormat="true">
      <alignment horizontal="center" vertical="center"/>
    </xf>
    <xf numFmtId="4" fontId="1809" fillId="0" borderId="0" xfId="0" quotePrefix="false" applyFont="true" applyNumberFormat="true">
      <alignment horizontal="center" vertical="center"/>
    </xf>
    <xf numFmtId="164" fontId="1810" fillId="0" borderId="0" xfId="0" quotePrefix="false" applyFont="true" applyNumberFormat="true">
      <alignment horizontal="center" vertical="center"/>
    </xf>
    <xf numFmtId="4" fontId="1811" fillId="0" borderId="0" xfId="0" quotePrefix="false" applyFont="true" applyNumberFormat="true">
      <alignment horizontal="center" vertical="center"/>
    </xf>
    <xf numFmtId="164" fontId="1812" fillId="0" borderId="0" xfId="0" quotePrefix="false" applyFont="true" applyNumberFormat="true">
      <alignment horizontal="center" vertical="center"/>
    </xf>
    <xf numFmtId="0" fontId="1813" fillId="0" borderId="0" xfId="0" quotePrefix="false" applyFont="true">
      <alignment horizontal="center" vertical="center" wrapText="true"/>
    </xf>
    <xf numFmtId="4" fontId="1814" fillId="0" borderId="0" xfId="0" quotePrefix="false" applyFont="true" applyNumberFormat="true">
      <alignment horizontal="center" vertical="center"/>
    </xf>
    <xf numFmtId="164" fontId="1815" fillId="0" borderId="0" xfId="0" quotePrefix="false" applyFont="true" applyNumberFormat="true">
      <alignment horizontal="center" vertical="center"/>
    </xf>
    <xf numFmtId="164" fontId="1816" fillId="0" borderId="0" xfId="0" quotePrefix="false" applyFont="true" applyNumberFormat="true">
      <alignment horizontal="center" vertical="center"/>
    </xf>
    <xf numFmtId="165" fontId="1817" fillId="0" borderId="0" xfId="0" quotePrefix="false" applyFont="true" applyNumberFormat="true">
      <alignment horizontal="center" vertical="center"/>
    </xf>
    <xf numFmtId="164" fontId="1818" fillId="0" borderId="0" xfId="0" quotePrefix="false" applyFont="true" applyNumberFormat="true">
      <alignment horizontal="center" vertical="center"/>
    </xf>
    <xf numFmtId="164" fontId="1819" fillId="0" borderId="0" xfId="0" quotePrefix="false" applyFont="true" applyNumberFormat="true">
      <alignment horizontal="center" vertical="center" wrapText="true"/>
    </xf>
    <xf numFmtId="4" fontId="1820" fillId="0" borderId="0" xfId="0" quotePrefix="false" applyFont="true" applyNumberFormat="true">
      <alignment horizontal="center" vertical="center"/>
    </xf>
    <xf numFmtId="164" fontId="1821" fillId="0" borderId="0" xfId="0" quotePrefix="false" applyFont="true" applyNumberFormat="true">
      <alignment horizontal="center" vertical="center"/>
    </xf>
    <xf numFmtId="4" fontId="1822" fillId="0" borderId="0" xfId="0" quotePrefix="false" applyFont="true" applyNumberFormat="true">
      <alignment horizontal="center" vertical="center"/>
    </xf>
    <xf numFmtId="164" fontId="1823" fillId="0" borderId="0" xfId="0" quotePrefix="false" applyFont="true" applyNumberFormat="true">
      <alignment horizontal="center" vertical="center"/>
    </xf>
    <xf numFmtId="4" fontId="1824" fillId="0" borderId="0" xfId="0" quotePrefix="false" applyFont="true" applyNumberFormat="true">
      <alignment horizontal="center" vertical="center"/>
    </xf>
    <xf numFmtId="164" fontId="1825" fillId="0" borderId="0" xfId="0" quotePrefix="false" applyFont="true" applyNumberFormat="true">
      <alignment horizontal="center" vertical="center"/>
    </xf>
    <xf numFmtId="4" fontId="1826" fillId="0" borderId="0" xfId="0" quotePrefix="false" applyFont="true" applyNumberFormat="true">
      <alignment horizontal="center" vertical="center"/>
    </xf>
    <xf numFmtId="164" fontId="1827" fillId="0" borderId="0" xfId="0" quotePrefix="false" applyFont="true" applyNumberFormat="true">
      <alignment horizontal="center" vertical="center"/>
    </xf>
    <xf numFmtId="0" fontId="1828" fillId="0" borderId="0" xfId="0" quotePrefix="false" applyFont="true">
      <alignment horizontal="center" vertical="center" wrapText="true"/>
    </xf>
    <xf numFmtId="4" fontId="1829" fillId="0" borderId="0" xfId="0" quotePrefix="false" applyFont="true" applyNumberFormat="true">
      <alignment horizontal="center" vertical="center"/>
    </xf>
    <xf numFmtId="164" fontId="1830" fillId="0" borderId="0" xfId="0" quotePrefix="false" applyFont="true" applyNumberFormat="true">
      <alignment horizontal="center" vertical="center"/>
    </xf>
    <xf numFmtId="164" fontId="1831" fillId="0" borderId="0" xfId="0" quotePrefix="false" applyFont="true" applyNumberFormat="true">
      <alignment horizontal="center" vertical="center"/>
    </xf>
    <xf numFmtId="165" fontId="1832" fillId="0" borderId="0" xfId="0" quotePrefix="false" applyFont="true" applyNumberFormat="true">
      <alignment horizontal="center" vertical="center"/>
    </xf>
    <xf numFmtId="164" fontId="1833" fillId="0" borderId="0" xfId="0" quotePrefix="false" applyFont="true" applyNumberFormat="true">
      <alignment horizontal="center" vertical="center"/>
    </xf>
    <xf numFmtId="164" fontId="1834" fillId="0" borderId="0" xfId="0" quotePrefix="false" applyFont="true" applyNumberFormat="true">
      <alignment horizontal="center" vertical="center" wrapText="true"/>
    </xf>
    <xf numFmtId="4" fontId="1835" fillId="0" borderId="0" xfId="0" quotePrefix="false" applyFont="true" applyNumberFormat="true">
      <alignment horizontal="center" vertical="center"/>
    </xf>
    <xf numFmtId="164" fontId="1836" fillId="0" borderId="0" xfId="0" quotePrefix="false" applyFont="true" applyNumberFormat="true">
      <alignment horizontal="center" vertical="center"/>
    </xf>
    <xf numFmtId="4" fontId="1837" fillId="0" borderId="0" xfId="0" quotePrefix="false" applyFont="true" applyNumberFormat="true">
      <alignment horizontal="center" vertical="center"/>
    </xf>
    <xf numFmtId="164" fontId="1838" fillId="0" borderId="0" xfId="0" quotePrefix="false" applyFont="true" applyNumberFormat="true">
      <alignment horizontal="center" vertical="center"/>
    </xf>
    <xf numFmtId="4" fontId="1839" fillId="0" borderId="0" xfId="0" quotePrefix="false" applyFont="true" applyNumberFormat="true">
      <alignment horizontal="center" vertical="center"/>
    </xf>
    <xf numFmtId="164" fontId="1840" fillId="0" borderId="0" xfId="0" quotePrefix="false" applyFont="true" applyNumberFormat="true">
      <alignment horizontal="center" vertical="center"/>
    </xf>
    <xf numFmtId="4" fontId="1841" fillId="0" borderId="0" xfId="0" quotePrefix="false" applyFont="true" applyNumberFormat="true">
      <alignment horizontal="center" vertical="center"/>
    </xf>
    <xf numFmtId="164" fontId="1842" fillId="0" borderId="0" xfId="0" quotePrefix="false" applyFont="true" applyNumberFormat="true">
      <alignment horizontal="center" vertical="center"/>
    </xf>
    <xf numFmtId="0" fontId="1843" fillId="0" borderId="0" xfId="0" quotePrefix="false" applyFont="true">
      <alignment horizontal="center" vertical="center" wrapText="true"/>
    </xf>
    <xf numFmtId="4" fontId="1844" fillId="0" borderId="0" xfId="0" quotePrefix="false" applyFont="true" applyNumberFormat="true">
      <alignment horizontal="center" vertical="center"/>
    </xf>
    <xf numFmtId="164" fontId="1845" fillId="0" borderId="0" xfId="0" quotePrefix="false" applyFont="true" applyNumberFormat="true">
      <alignment horizontal="center" vertical="center"/>
    </xf>
    <xf numFmtId="164" fontId="1846" fillId="0" borderId="0" xfId="0" quotePrefix="false" applyFont="true" applyNumberFormat="true">
      <alignment horizontal="center" vertical="center"/>
    </xf>
    <xf numFmtId="165" fontId="1847" fillId="0" borderId="0" xfId="0" quotePrefix="false" applyFont="true" applyNumberFormat="true">
      <alignment horizontal="center" vertical="center"/>
    </xf>
    <xf numFmtId="164" fontId="1848" fillId="0" borderId="0" xfId="0" quotePrefix="false" applyFont="true" applyNumberFormat="true">
      <alignment horizontal="center" vertical="center"/>
    </xf>
    <xf numFmtId="164" fontId="1849" fillId="0" borderId="0" xfId="0" quotePrefix="false" applyFont="true" applyNumberFormat="true">
      <alignment horizontal="center" vertical="center" wrapText="true"/>
    </xf>
    <xf numFmtId="4" fontId="1850" fillId="0" borderId="0" xfId="0" quotePrefix="false" applyFont="true" applyNumberFormat="true">
      <alignment horizontal="center" vertical="center"/>
    </xf>
    <xf numFmtId="164" fontId="1851" fillId="0" borderId="0" xfId="0" quotePrefix="false" applyFont="true" applyNumberFormat="true">
      <alignment horizontal="center" vertical="center"/>
    </xf>
    <xf numFmtId="4" fontId="1852" fillId="0" borderId="0" xfId="0" quotePrefix="false" applyFont="true" applyNumberFormat="true">
      <alignment horizontal="center" vertical="center"/>
    </xf>
    <xf numFmtId="164" fontId="1853" fillId="0" borderId="0" xfId="0" quotePrefix="false" applyFont="true" applyNumberFormat="true">
      <alignment horizontal="center" vertical="center"/>
    </xf>
    <xf numFmtId="4" fontId="1854" fillId="0" borderId="0" xfId="0" quotePrefix="false" applyFont="true" applyNumberFormat="true">
      <alignment horizontal="center" vertical="center"/>
    </xf>
    <xf numFmtId="164" fontId="1855" fillId="0" borderId="0" xfId="0" quotePrefix="false" applyFont="true" applyNumberFormat="true">
      <alignment horizontal="center" vertical="center"/>
    </xf>
    <xf numFmtId="4" fontId="1856" fillId="0" borderId="0" xfId="0" quotePrefix="false" applyFont="true" applyNumberFormat="true">
      <alignment horizontal="center" vertical="center"/>
    </xf>
    <xf numFmtId="164" fontId="1857" fillId="0" borderId="0" xfId="0" quotePrefix="false" applyFont="true" applyNumberFormat="true">
      <alignment horizontal="center" vertical="center"/>
    </xf>
    <xf numFmtId="0" fontId="1858" fillId="0" borderId="0" xfId="0" quotePrefix="false" applyFont="true">
      <alignment horizontal="center" vertical="center" wrapText="true"/>
    </xf>
    <xf numFmtId="4" fontId="1859" fillId="0" borderId="0" xfId="0" quotePrefix="false" applyFont="true" applyNumberFormat="true">
      <alignment horizontal="center" vertical="center"/>
    </xf>
    <xf numFmtId="164" fontId="1860" fillId="0" borderId="0" xfId="0" quotePrefix="false" applyFont="true" applyNumberFormat="true">
      <alignment horizontal="center" vertical="center"/>
    </xf>
    <xf numFmtId="164" fontId="1861" fillId="0" borderId="0" xfId="0" quotePrefix="false" applyFont="true" applyNumberFormat="true">
      <alignment horizontal="center" vertical="center"/>
    </xf>
    <xf numFmtId="165" fontId="1862" fillId="0" borderId="0" xfId="0" quotePrefix="false" applyFont="true" applyNumberFormat="true">
      <alignment horizontal="center" vertical="center"/>
    </xf>
    <xf numFmtId="164" fontId="1863" fillId="0" borderId="0" xfId="0" quotePrefix="false" applyFont="true" applyNumberFormat="true">
      <alignment horizontal="center" vertical="center"/>
    </xf>
    <xf numFmtId="164" fontId="1864" fillId="0" borderId="0" xfId="0" quotePrefix="false" applyFont="true" applyNumberFormat="true">
      <alignment horizontal="center" vertical="center" wrapText="true"/>
    </xf>
    <xf numFmtId="4" fontId="1865" fillId="0" borderId="0" xfId="0" quotePrefix="false" applyFont="true" applyNumberFormat="true">
      <alignment horizontal="center" vertical="center"/>
    </xf>
    <xf numFmtId="164" fontId="1866" fillId="0" borderId="0" xfId="0" quotePrefix="false" applyFont="true" applyNumberFormat="true">
      <alignment horizontal="center" vertical="center"/>
    </xf>
    <xf numFmtId="4" fontId="1867" fillId="0" borderId="0" xfId="0" quotePrefix="false" applyFont="true" applyNumberFormat="true">
      <alignment horizontal="center" vertical="center"/>
    </xf>
    <xf numFmtId="164" fontId="1868" fillId="0" borderId="0" xfId="0" quotePrefix="false" applyFont="true" applyNumberFormat="true">
      <alignment horizontal="center" vertical="center"/>
    </xf>
    <xf numFmtId="4" fontId="1869" fillId="0" borderId="0" xfId="0" quotePrefix="false" applyFont="true" applyNumberFormat="true">
      <alignment horizontal="center" vertical="center"/>
    </xf>
    <xf numFmtId="164" fontId="1870" fillId="0" borderId="0" xfId="0" quotePrefix="false" applyFont="true" applyNumberFormat="true">
      <alignment horizontal="center" vertical="center"/>
    </xf>
    <xf numFmtId="4" fontId="1871" fillId="0" borderId="0" xfId="0" quotePrefix="false" applyFont="true" applyNumberFormat="true">
      <alignment horizontal="center" vertical="center"/>
    </xf>
    <xf numFmtId="164" fontId="1872" fillId="0" borderId="0" xfId="0" quotePrefix="false" applyFont="true" applyNumberFormat="true">
      <alignment horizontal="center" vertical="center"/>
    </xf>
    <xf numFmtId="0" fontId="1873" fillId="0" borderId="0" xfId="0" quotePrefix="false" applyFont="true">
      <alignment horizontal="center" vertical="center" wrapText="true"/>
    </xf>
    <xf numFmtId="4" fontId="1874" fillId="0" borderId="0" xfId="0" quotePrefix="false" applyFont="true" applyNumberFormat="true">
      <alignment horizontal="center" vertical="center"/>
    </xf>
    <xf numFmtId="164" fontId="1875" fillId="0" borderId="0" xfId="0" quotePrefix="false" applyFont="true" applyNumberFormat="true">
      <alignment horizontal="center" vertical="center"/>
    </xf>
    <xf numFmtId="164" fontId="1876" fillId="0" borderId="0" xfId="0" quotePrefix="false" applyFont="true" applyNumberFormat="true">
      <alignment horizontal="center" vertical="center"/>
    </xf>
    <xf numFmtId="165" fontId="1877" fillId="0" borderId="0" xfId="0" quotePrefix="false" applyFont="true" applyNumberFormat="true">
      <alignment horizontal="center" vertical="center"/>
    </xf>
    <xf numFmtId="164" fontId="1878" fillId="0" borderId="0" xfId="0" quotePrefix="false" applyFont="true" applyNumberFormat="true">
      <alignment horizontal="center" vertical="center"/>
    </xf>
    <xf numFmtId="164" fontId="1879" fillId="0" borderId="0" xfId="0" quotePrefix="false" applyFont="true" applyNumberFormat="true">
      <alignment horizontal="center" vertical="center" wrapText="true"/>
    </xf>
    <xf numFmtId="4" fontId="1880" fillId="0" borderId="0" xfId="0" quotePrefix="false" applyFont="true" applyNumberFormat="true">
      <alignment horizontal="center" vertical="center"/>
    </xf>
    <xf numFmtId="164" fontId="1881" fillId="0" borderId="0" xfId="0" quotePrefix="false" applyFont="true" applyNumberFormat="true">
      <alignment horizontal="center" vertical="center"/>
    </xf>
    <xf numFmtId="4" fontId="1882" fillId="0" borderId="0" xfId="0" quotePrefix="false" applyFont="true" applyNumberFormat="true">
      <alignment horizontal="center" vertical="center"/>
    </xf>
    <xf numFmtId="164" fontId="1883" fillId="0" borderId="0" xfId="0" quotePrefix="false" applyFont="true" applyNumberFormat="true">
      <alignment horizontal="center" vertical="center"/>
    </xf>
    <xf numFmtId="4" fontId="1884" fillId="0" borderId="0" xfId="0" quotePrefix="false" applyFont="true" applyNumberFormat="true">
      <alignment horizontal="center" vertical="center"/>
    </xf>
    <xf numFmtId="164" fontId="1885" fillId="0" borderId="0" xfId="0" quotePrefix="false" applyFont="true" applyNumberFormat="true">
      <alignment horizontal="center" vertical="center"/>
    </xf>
    <xf numFmtId="4" fontId="1886" fillId="0" borderId="0" xfId="0" quotePrefix="false" applyFont="true" applyNumberFormat="true">
      <alignment horizontal="center" vertical="center"/>
    </xf>
    <xf numFmtId="164" fontId="1887" fillId="0" borderId="0" xfId="0" quotePrefix="false" applyFont="true" applyNumberFormat="true">
      <alignment horizontal="center" vertical="center"/>
    </xf>
    <xf numFmtId="0" fontId="1888" fillId="0" borderId="0" xfId="0" quotePrefix="false" applyFont="true">
      <alignment horizontal="center" vertical="center" wrapText="true"/>
    </xf>
    <xf numFmtId="4" fontId="1889" fillId="0" borderId="0" xfId="0" quotePrefix="false" applyFont="true" applyNumberFormat="true">
      <alignment horizontal="center" vertical="center"/>
    </xf>
    <xf numFmtId="164" fontId="1890" fillId="0" borderId="0" xfId="0" quotePrefix="false" applyFont="true" applyNumberFormat="true">
      <alignment horizontal="center" vertical="center"/>
    </xf>
    <xf numFmtId="164" fontId="1891" fillId="0" borderId="0" xfId="0" quotePrefix="false" applyFont="true" applyNumberFormat="true">
      <alignment horizontal="center" vertical="center"/>
    </xf>
    <xf numFmtId="165" fontId="1892" fillId="0" borderId="0" xfId="0" quotePrefix="false" applyFont="true" applyNumberFormat="true">
      <alignment horizontal="center" vertical="center"/>
    </xf>
    <xf numFmtId="164" fontId="1893" fillId="0" borderId="0" xfId="0" quotePrefix="false" applyFont="true" applyNumberFormat="true">
      <alignment horizontal="center" vertical="center"/>
    </xf>
    <xf numFmtId="164" fontId="1894" fillId="0" borderId="0" xfId="0" quotePrefix="false" applyFont="true" applyNumberFormat="true">
      <alignment horizontal="center" vertical="center" wrapText="true"/>
    </xf>
    <xf numFmtId="4" fontId="1895" fillId="0" borderId="0" xfId="0" quotePrefix="false" applyFont="true" applyNumberFormat="true">
      <alignment horizontal="center" vertical="center"/>
    </xf>
    <xf numFmtId="164" fontId="1896" fillId="0" borderId="0" xfId="0" quotePrefix="false" applyFont="true" applyNumberFormat="true">
      <alignment horizontal="center" vertical="center"/>
    </xf>
    <xf numFmtId="4" fontId="1897" fillId="0" borderId="0" xfId="0" quotePrefix="false" applyFont="true" applyNumberFormat="true">
      <alignment horizontal="center" vertical="center"/>
    </xf>
    <xf numFmtId="164" fontId="1898" fillId="0" borderId="0" xfId="0" quotePrefix="false" applyFont="true" applyNumberFormat="true">
      <alignment horizontal="center" vertical="center"/>
    </xf>
    <xf numFmtId="4" fontId="1899" fillId="0" borderId="0" xfId="0" quotePrefix="false" applyFont="true" applyNumberFormat="true">
      <alignment horizontal="center" vertical="center"/>
    </xf>
    <xf numFmtId="164" fontId="1900" fillId="0" borderId="0" xfId="0" quotePrefix="false" applyFont="true" applyNumberFormat="true">
      <alignment horizontal="center" vertical="center"/>
    </xf>
    <xf numFmtId="4" fontId="1901" fillId="0" borderId="0" xfId="0" quotePrefix="false" applyFont="true" applyNumberFormat="true">
      <alignment horizontal="center" vertical="center"/>
    </xf>
    <xf numFmtId="164" fontId="1902" fillId="0" borderId="0" xfId="0" quotePrefix="false" applyFont="true" applyNumberFormat="true">
      <alignment horizontal="center" vertical="center"/>
    </xf>
    <xf numFmtId="0" fontId="1903" fillId="0" borderId="0" xfId="0" quotePrefix="false" applyFont="true">
      <alignment horizontal="center" vertical="center" wrapText="true"/>
    </xf>
    <xf numFmtId="4" fontId="1904" fillId="0" borderId="0" xfId="0" quotePrefix="false" applyFont="true" applyNumberFormat="true">
      <alignment horizontal="center" vertical="center"/>
    </xf>
    <xf numFmtId="164" fontId="1905" fillId="0" borderId="0" xfId="0" quotePrefix="false" applyFont="true" applyNumberFormat="true">
      <alignment horizontal="center" vertical="center"/>
    </xf>
    <xf numFmtId="164" fontId="1906" fillId="0" borderId="0" xfId="0" quotePrefix="false" applyFont="true" applyNumberFormat="true">
      <alignment horizontal="center" vertical="center"/>
    </xf>
    <xf numFmtId="165" fontId="1907" fillId="0" borderId="0" xfId="0" quotePrefix="false" applyFont="true" applyNumberFormat="true">
      <alignment horizontal="center" vertical="center"/>
    </xf>
    <xf numFmtId="164" fontId="1908" fillId="0" borderId="0" xfId="0" quotePrefix="false" applyFont="true" applyNumberFormat="true">
      <alignment horizontal="center" vertical="center"/>
    </xf>
    <xf numFmtId="164" fontId="1909" fillId="0" borderId="0" xfId="0" quotePrefix="false" applyFont="true" applyNumberFormat="true">
      <alignment horizontal="center" vertical="center" wrapText="true"/>
    </xf>
    <xf numFmtId="4" fontId="1910" fillId="0" borderId="0" xfId="0" quotePrefix="false" applyFont="true" applyNumberFormat="true">
      <alignment horizontal="center" vertical="center"/>
    </xf>
    <xf numFmtId="164" fontId="1911" fillId="0" borderId="0" xfId="0" quotePrefix="false" applyFont="true" applyNumberFormat="true">
      <alignment horizontal="center" vertical="center"/>
    </xf>
    <xf numFmtId="4" fontId="1912" fillId="0" borderId="0" xfId="0" quotePrefix="false" applyFont="true" applyNumberFormat="true">
      <alignment horizontal="center" vertical="center"/>
    </xf>
    <xf numFmtId="164" fontId="1913" fillId="0" borderId="0" xfId="0" quotePrefix="false" applyFont="true" applyNumberFormat="true">
      <alignment horizontal="center" vertical="center"/>
    </xf>
    <xf numFmtId="4" fontId="1914" fillId="0" borderId="0" xfId="0" quotePrefix="false" applyFont="true" applyNumberFormat="true">
      <alignment horizontal="center" vertical="center"/>
    </xf>
    <xf numFmtId="164" fontId="1915" fillId="0" borderId="0" xfId="0" quotePrefix="false" applyFont="true" applyNumberFormat="true">
      <alignment horizontal="center" vertical="center"/>
    </xf>
    <xf numFmtId="4" fontId="1916" fillId="0" borderId="0" xfId="0" quotePrefix="false" applyFont="true" applyNumberFormat="true">
      <alignment horizontal="center" vertical="center"/>
    </xf>
    <xf numFmtId="164" fontId="1917" fillId="0" borderId="0" xfId="0" quotePrefix="false" applyFont="true" applyNumberFormat="true">
      <alignment horizontal="center" vertical="center"/>
    </xf>
    <xf numFmtId="0" fontId="1918" fillId="0" borderId="0" xfId="0" quotePrefix="false" applyFont="true">
      <alignment horizontal="center" vertical="center" wrapText="true"/>
    </xf>
    <xf numFmtId="4" fontId="1919" fillId="0" borderId="0" xfId="0" quotePrefix="false" applyFont="true" applyNumberFormat="true">
      <alignment horizontal="center" vertical="center"/>
    </xf>
    <xf numFmtId="164" fontId="1920" fillId="0" borderId="0" xfId="0" quotePrefix="false" applyFont="true" applyNumberFormat="true">
      <alignment horizontal="center" vertical="center"/>
    </xf>
    <xf numFmtId="164" fontId="1921" fillId="0" borderId="0" xfId="0" quotePrefix="false" applyFont="true" applyNumberFormat="true">
      <alignment horizontal="center" vertical="center"/>
    </xf>
    <xf numFmtId="165" fontId="1922" fillId="0" borderId="0" xfId="0" quotePrefix="false" applyFont="true" applyNumberFormat="true">
      <alignment horizontal="center" vertical="center"/>
    </xf>
    <xf numFmtId="164" fontId="1923" fillId="0" borderId="0" xfId="0" quotePrefix="false" applyFont="true" applyNumberFormat="true">
      <alignment horizontal="center" vertical="center"/>
    </xf>
    <xf numFmtId="164" fontId="1924" fillId="0" borderId="0" xfId="0" quotePrefix="false" applyFont="true" applyNumberFormat="true">
      <alignment horizontal="center" vertical="center" wrapText="true"/>
    </xf>
    <xf numFmtId="4" fontId="1925" fillId="0" borderId="0" xfId="0" quotePrefix="false" applyFont="true" applyNumberFormat="true">
      <alignment horizontal="center" vertical="center"/>
    </xf>
    <xf numFmtId="164" fontId="1926" fillId="0" borderId="0" xfId="0" quotePrefix="false" applyFont="true" applyNumberFormat="true">
      <alignment horizontal="center" vertical="center"/>
    </xf>
    <xf numFmtId="4" fontId="1927" fillId="0" borderId="0" xfId="0" quotePrefix="false" applyFont="true" applyNumberFormat="true">
      <alignment horizontal="center" vertical="center"/>
    </xf>
    <xf numFmtId="164" fontId="1928" fillId="0" borderId="0" xfId="0" quotePrefix="false" applyFont="true" applyNumberFormat="true">
      <alignment horizontal="center" vertical="center"/>
    </xf>
    <xf numFmtId="4" fontId="1929" fillId="0" borderId="0" xfId="0" quotePrefix="false" applyFont="true" applyNumberFormat="true">
      <alignment horizontal="center" vertical="center"/>
    </xf>
    <xf numFmtId="164" fontId="1930" fillId="0" borderId="0" xfId="0" quotePrefix="false" applyFont="true" applyNumberFormat="true">
      <alignment horizontal="center" vertical="center"/>
    </xf>
    <xf numFmtId="4" fontId="1931" fillId="0" borderId="0" xfId="0" quotePrefix="false" applyFont="true" applyNumberFormat="true">
      <alignment horizontal="center" vertical="center"/>
    </xf>
    <xf numFmtId="164" fontId="1932" fillId="0" borderId="0" xfId="0" quotePrefix="false" applyFont="true" applyNumberFormat="true">
      <alignment horizontal="center" vertical="center"/>
    </xf>
    <xf numFmtId="0" fontId="1933" fillId="0" borderId="0" xfId="0" quotePrefix="false" applyFont="true">
      <alignment horizontal="center" vertical="center" wrapText="true"/>
    </xf>
    <xf numFmtId="4" fontId="1934" fillId="0" borderId="0" xfId="0" quotePrefix="false" applyFont="true" applyNumberFormat="true">
      <alignment horizontal="center" vertical="center"/>
    </xf>
    <xf numFmtId="164" fontId="1935" fillId="0" borderId="0" xfId="0" quotePrefix="false" applyFont="true" applyNumberFormat="true">
      <alignment horizontal="center" vertical="center"/>
    </xf>
    <xf numFmtId="164" fontId="1936" fillId="0" borderId="0" xfId="0" quotePrefix="false" applyFont="true" applyNumberFormat="true">
      <alignment horizontal="center" vertical="center"/>
    </xf>
    <xf numFmtId="165" fontId="1937" fillId="0" borderId="0" xfId="0" quotePrefix="false" applyFont="true" applyNumberFormat="true">
      <alignment horizontal="center" vertical="center"/>
    </xf>
    <xf numFmtId="164" fontId="1938" fillId="0" borderId="0" xfId="0" quotePrefix="false" applyFont="true" applyNumberFormat="true">
      <alignment horizontal="center" vertical="center"/>
    </xf>
    <xf numFmtId="164" fontId="1939" fillId="0" borderId="0" xfId="0" quotePrefix="false" applyFont="true" applyNumberFormat="true">
      <alignment horizontal="center" vertical="center" wrapText="true"/>
    </xf>
    <xf numFmtId="4" fontId="1940" fillId="0" borderId="0" xfId="0" quotePrefix="false" applyFont="true" applyNumberFormat="true">
      <alignment horizontal="center" vertical="center"/>
    </xf>
    <xf numFmtId="164" fontId="1941" fillId="0" borderId="0" xfId="0" quotePrefix="false" applyFont="true" applyNumberFormat="true">
      <alignment horizontal="center" vertical="center"/>
    </xf>
    <xf numFmtId="4" fontId="1942" fillId="0" borderId="0" xfId="0" quotePrefix="false" applyFont="true" applyNumberFormat="true">
      <alignment horizontal="center" vertical="center"/>
    </xf>
    <xf numFmtId="164" fontId="1943" fillId="0" borderId="0" xfId="0" quotePrefix="false" applyFont="true" applyNumberFormat="true">
      <alignment horizontal="center" vertical="center"/>
    </xf>
    <xf numFmtId="4" fontId="1944" fillId="0" borderId="0" xfId="0" quotePrefix="false" applyFont="true" applyNumberFormat="true">
      <alignment horizontal="center" vertical="center"/>
    </xf>
    <xf numFmtId="164" fontId="1945" fillId="0" borderId="0" xfId="0" quotePrefix="false" applyFont="true" applyNumberFormat="true">
      <alignment horizontal="center" vertical="center"/>
    </xf>
    <xf numFmtId="4" fontId="1946" fillId="0" borderId="0" xfId="0" quotePrefix="false" applyFont="true" applyNumberFormat="true">
      <alignment horizontal="center" vertical="center"/>
    </xf>
    <xf numFmtId="164" fontId="1947" fillId="0" borderId="0" xfId="0" quotePrefix="false" applyFont="true" applyNumberFormat="true">
      <alignment horizontal="center" vertical="center"/>
    </xf>
    <xf numFmtId="0" fontId="1948" fillId="0" borderId="0" xfId="0" quotePrefix="false" applyFont="true">
      <alignment horizontal="center" vertical="center" wrapText="true"/>
    </xf>
    <xf numFmtId="4" fontId="1949" fillId="0" borderId="0" xfId="0" quotePrefix="false" applyFont="true" applyNumberFormat="true">
      <alignment horizontal="center" vertical="center"/>
    </xf>
    <xf numFmtId="164" fontId="1950" fillId="0" borderId="0" xfId="0" quotePrefix="false" applyFont="true" applyNumberFormat="true">
      <alignment horizontal="center" vertical="center"/>
    </xf>
    <xf numFmtId="164" fontId="1951" fillId="0" borderId="0" xfId="0" quotePrefix="false" applyFont="true" applyNumberFormat="true">
      <alignment horizontal="center" vertical="center"/>
    </xf>
    <xf numFmtId="165" fontId="1952" fillId="0" borderId="0" xfId="0" quotePrefix="false" applyFont="true" applyNumberFormat="true">
      <alignment horizontal="center" vertical="center"/>
    </xf>
    <xf numFmtId="164" fontId="1953" fillId="0" borderId="0" xfId="0" quotePrefix="false" applyFont="true" applyNumberFormat="true">
      <alignment horizontal="center" vertical="center"/>
    </xf>
    <xf numFmtId="164" fontId="1954" fillId="0" borderId="0" xfId="0" quotePrefix="false" applyFont="true" applyNumberFormat="true">
      <alignment horizontal="center" vertical="center" wrapText="true"/>
    </xf>
    <xf numFmtId="4" fontId="1955" fillId="0" borderId="0" xfId="0" quotePrefix="false" applyFont="true" applyNumberFormat="true">
      <alignment horizontal="center" vertical="center"/>
    </xf>
    <xf numFmtId="164" fontId="1956" fillId="0" borderId="0" xfId="0" quotePrefix="false" applyFont="true" applyNumberFormat="true">
      <alignment horizontal="center" vertical="center"/>
    </xf>
    <xf numFmtId="4" fontId="1957" fillId="0" borderId="0" xfId="0" quotePrefix="false" applyFont="true" applyNumberFormat="true">
      <alignment horizontal="center" vertical="center"/>
    </xf>
    <xf numFmtId="164" fontId="1958" fillId="0" borderId="0" xfId="0" quotePrefix="false" applyFont="true" applyNumberFormat="true">
      <alignment horizontal="center" vertical="center"/>
    </xf>
    <xf numFmtId="4" fontId="1959" fillId="0" borderId="0" xfId="0" quotePrefix="false" applyFont="true" applyNumberFormat="true">
      <alignment horizontal="center" vertical="center"/>
    </xf>
    <xf numFmtId="164" fontId="1960" fillId="0" borderId="0" xfId="0" quotePrefix="false" applyFont="true" applyNumberFormat="true">
      <alignment horizontal="center" vertical="center"/>
    </xf>
    <xf numFmtId="4" fontId="1961" fillId="0" borderId="0" xfId="0" quotePrefix="false" applyFont="true" applyNumberFormat="true">
      <alignment horizontal="center" vertical="center"/>
    </xf>
    <xf numFmtId="164" fontId="1962" fillId="0" borderId="0" xfId="0" quotePrefix="false" applyFont="true" applyNumberFormat="true">
      <alignment horizontal="center" vertical="center"/>
    </xf>
    <xf numFmtId="0" fontId="1963" fillId="0" borderId="0" xfId="0" quotePrefix="false" applyFont="true">
      <alignment horizontal="center" vertical="center" wrapText="true"/>
    </xf>
    <xf numFmtId="4" fontId="1964" fillId="0" borderId="0" xfId="0" quotePrefix="false" applyFont="true" applyNumberFormat="true">
      <alignment horizontal="center" vertical="center"/>
    </xf>
    <xf numFmtId="164" fontId="1965" fillId="0" borderId="0" xfId="0" quotePrefix="false" applyFont="true" applyNumberFormat="true">
      <alignment horizontal="center" vertical="center"/>
    </xf>
    <xf numFmtId="164" fontId="1966" fillId="0" borderId="0" xfId="0" quotePrefix="false" applyFont="true" applyNumberFormat="true">
      <alignment horizontal="center" vertical="center"/>
    </xf>
    <xf numFmtId="165" fontId="1967" fillId="0" borderId="0" xfId="0" quotePrefix="false" applyFont="true" applyNumberFormat="true">
      <alignment horizontal="center" vertical="center"/>
    </xf>
    <xf numFmtId="164" fontId="1968" fillId="0" borderId="0" xfId="0" quotePrefix="false" applyFont="true" applyNumberFormat="true">
      <alignment horizontal="center" vertical="center"/>
    </xf>
    <xf numFmtId="164" fontId="1969" fillId="0" borderId="0" xfId="0" quotePrefix="false" applyFont="true" applyNumberFormat="true">
      <alignment horizontal="center" vertical="center" wrapText="true"/>
    </xf>
    <xf numFmtId="4" fontId="1970" fillId="0" borderId="0" xfId="0" quotePrefix="false" applyFont="true" applyNumberFormat="true">
      <alignment horizontal="center" vertical="center"/>
    </xf>
    <xf numFmtId="164" fontId="1971" fillId="0" borderId="0" xfId="0" quotePrefix="false" applyFont="true" applyNumberFormat="true">
      <alignment horizontal="center" vertical="center"/>
    </xf>
    <xf numFmtId="4" fontId="1972" fillId="0" borderId="0" xfId="0" quotePrefix="false" applyFont="true" applyNumberFormat="true">
      <alignment horizontal="center" vertical="center"/>
    </xf>
    <xf numFmtId="164" fontId="1973" fillId="0" borderId="0" xfId="0" quotePrefix="false" applyFont="true" applyNumberFormat="true">
      <alignment horizontal="center" vertical="center"/>
    </xf>
    <xf numFmtId="4" fontId="1974" fillId="0" borderId="0" xfId="0" quotePrefix="false" applyFont="true" applyNumberFormat="true">
      <alignment horizontal="center" vertical="center"/>
    </xf>
    <xf numFmtId="164" fontId="1975" fillId="0" borderId="0" xfId="0" quotePrefix="false" applyFont="true" applyNumberFormat="true">
      <alignment horizontal="center" vertical="center"/>
    </xf>
    <xf numFmtId="4" fontId="1976" fillId="0" borderId="0" xfId="0" quotePrefix="false" applyFont="true" applyNumberFormat="true">
      <alignment horizontal="center" vertical="center"/>
    </xf>
    <xf numFmtId="164" fontId="1977" fillId="0" borderId="0" xfId="0" quotePrefix="false" applyFont="true" applyNumberFormat="true">
      <alignment horizontal="center" vertical="center"/>
    </xf>
    <xf numFmtId="0" fontId="1978" fillId="0" borderId="0" xfId="0" quotePrefix="false" applyFont="true">
      <alignment horizontal="center" vertical="center" wrapText="true"/>
    </xf>
    <xf numFmtId="4" fontId="1979" fillId="0" borderId="0" xfId="0" quotePrefix="false" applyFont="true" applyNumberFormat="true">
      <alignment horizontal="center" vertical="center"/>
    </xf>
    <xf numFmtId="164" fontId="1980" fillId="0" borderId="0" xfId="0" quotePrefix="false" applyFont="true" applyNumberFormat="true">
      <alignment horizontal="center" vertical="center"/>
    </xf>
    <xf numFmtId="164" fontId="1981" fillId="0" borderId="0" xfId="0" quotePrefix="false" applyFont="true" applyNumberFormat="true">
      <alignment horizontal="center" vertical="center"/>
    </xf>
    <xf numFmtId="165" fontId="1982" fillId="0" borderId="0" xfId="0" quotePrefix="false" applyFont="true" applyNumberFormat="true">
      <alignment horizontal="center" vertical="center"/>
    </xf>
    <xf numFmtId="164" fontId="1983" fillId="0" borderId="0" xfId="0" quotePrefix="false" applyFont="true" applyNumberFormat="true">
      <alignment horizontal="center" vertical="center"/>
    </xf>
    <xf numFmtId="164" fontId="1984" fillId="0" borderId="0" xfId="0" quotePrefix="false" applyFont="true" applyNumberFormat="true">
      <alignment horizontal="center" vertical="center" wrapText="true"/>
    </xf>
    <xf numFmtId="4" fontId="1985" fillId="0" borderId="0" xfId="0" quotePrefix="false" applyFont="true" applyNumberFormat="true">
      <alignment horizontal="center" vertical="center"/>
    </xf>
    <xf numFmtId="164" fontId="1986" fillId="0" borderId="0" xfId="0" quotePrefix="false" applyFont="true" applyNumberFormat="true">
      <alignment horizontal="center" vertical="center"/>
    </xf>
    <xf numFmtId="4" fontId="1987" fillId="0" borderId="0" xfId="0" quotePrefix="false" applyFont="true" applyNumberFormat="true">
      <alignment horizontal="center" vertical="center"/>
    </xf>
    <xf numFmtId="164" fontId="1988" fillId="0" borderId="0" xfId="0" quotePrefix="false" applyFont="true" applyNumberFormat="true">
      <alignment horizontal="center" vertical="center"/>
    </xf>
    <xf numFmtId="4" fontId="1989" fillId="0" borderId="0" xfId="0" quotePrefix="false" applyFont="true" applyNumberFormat="true">
      <alignment horizontal="center" vertical="center"/>
    </xf>
    <xf numFmtId="164" fontId="1990" fillId="0" borderId="0" xfId="0" quotePrefix="false" applyFont="true" applyNumberFormat="true">
      <alignment horizontal="center" vertical="center"/>
    </xf>
    <xf numFmtId="4" fontId="1991" fillId="0" borderId="0" xfId="0" quotePrefix="false" applyFont="true" applyNumberFormat="true">
      <alignment horizontal="center" vertical="center"/>
    </xf>
    <xf numFmtId="164" fontId="1992" fillId="0" borderId="0" xfId="0" quotePrefix="false" applyFont="true" applyNumberFormat="true">
      <alignment horizontal="center" vertical="center"/>
    </xf>
    <xf numFmtId="0" fontId="1993" fillId="0" borderId="0" xfId="0" quotePrefix="false" applyFont="true">
      <alignment horizontal="center" vertical="center" wrapText="true"/>
    </xf>
    <xf numFmtId="4" fontId="1994" fillId="0" borderId="0" xfId="0" quotePrefix="false" applyFont="true" applyNumberFormat="true">
      <alignment horizontal="center" vertical="center"/>
    </xf>
    <xf numFmtId="164" fontId="1995" fillId="0" borderId="0" xfId="0" quotePrefix="false" applyFont="true" applyNumberFormat="true">
      <alignment horizontal="center" vertical="center"/>
    </xf>
    <xf numFmtId="164" fontId="1996" fillId="0" borderId="0" xfId="0" quotePrefix="false" applyFont="true" applyNumberFormat="true">
      <alignment horizontal="center" vertical="center"/>
    </xf>
    <xf numFmtId="165" fontId="1997" fillId="0" borderId="0" xfId="0" quotePrefix="false" applyFont="true" applyNumberFormat="true">
      <alignment horizontal="center" vertical="center"/>
    </xf>
    <xf numFmtId="164" fontId="1998" fillId="0" borderId="0" xfId="0" quotePrefix="false" applyFont="true" applyNumberFormat="true">
      <alignment horizontal="center" vertical="center"/>
    </xf>
    <xf numFmtId="164" fontId="1999" fillId="0" borderId="0" xfId="0" quotePrefix="false" applyFont="true" applyNumberFormat="true">
      <alignment horizontal="center" vertical="center" wrapText="true"/>
    </xf>
    <xf numFmtId="4" fontId="2000" fillId="0" borderId="0" xfId="0" quotePrefix="false" applyFont="true" applyNumberFormat="true">
      <alignment horizontal="center" vertical="center"/>
    </xf>
    <xf numFmtId="164" fontId="2001" fillId="0" borderId="0" xfId="0" quotePrefix="false" applyFont="true" applyNumberFormat="true">
      <alignment horizontal="center" vertical="center"/>
    </xf>
    <xf numFmtId="4" fontId="2002" fillId="0" borderId="0" xfId="0" quotePrefix="false" applyFont="true" applyNumberFormat="true">
      <alignment horizontal="center" vertical="center"/>
    </xf>
    <xf numFmtId="164" fontId="2003" fillId="0" borderId="0" xfId="0" quotePrefix="false" applyFont="true" applyNumberFormat="true">
      <alignment horizontal="center" vertical="center"/>
    </xf>
    <xf numFmtId="4" fontId="2004" fillId="0" borderId="0" xfId="0" quotePrefix="false" applyFont="true" applyNumberFormat="true">
      <alignment horizontal="center" vertical="center"/>
    </xf>
    <xf numFmtId="164" fontId="2005" fillId="0" borderId="0" xfId="0" quotePrefix="false" applyFont="true" applyNumberFormat="true">
      <alignment horizontal="center" vertical="center"/>
    </xf>
    <xf numFmtId="4" fontId="2006" fillId="0" borderId="0" xfId="0" quotePrefix="false" applyFont="true" applyNumberFormat="true">
      <alignment horizontal="center" vertical="center"/>
    </xf>
    <xf numFmtId="164" fontId="2007" fillId="0" borderId="0" xfId="0" quotePrefix="false" applyFont="true" applyNumberFormat="true">
      <alignment horizontal="center" vertical="center"/>
    </xf>
    <xf numFmtId="0" fontId="2008" fillId="0" borderId="0" xfId="0" quotePrefix="false" applyFont="true">
      <alignment horizontal="center" vertical="center" wrapText="true"/>
    </xf>
    <xf numFmtId="4" fontId="2009" fillId="0" borderId="0" xfId="0" quotePrefix="false" applyFont="true" applyNumberFormat="true">
      <alignment horizontal="center" vertical="center"/>
    </xf>
    <xf numFmtId="164" fontId="2010" fillId="0" borderId="0" xfId="0" quotePrefix="false" applyFont="true" applyNumberFormat="true">
      <alignment horizontal="center" vertical="center"/>
    </xf>
    <xf numFmtId="164" fontId="2011" fillId="0" borderId="0" xfId="0" quotePrefix="false" applyFont="true" applyNumberFormat="true">
      <alignment horizontal="center" vertical="center"/>
    </xf>
    <xf numFmtId="165" fontId="2012" fillId="0" borderId="0" xfId="0" quotePrefix="false" applyFont="true" applyNumberFormat="true">
      <alignment horizontal="center" vertical="center"/>
    </xf>
    <xf numFmtId="164" fontId="2013" fillId="0" borderId="0" xfId="0" quotePrefix="false" applyFont="true" applyNumberFormat="true">
      <alignment horizontal="center" vertical="center"/>
    </xf>
    <xf numFmtId="164" fontId="2014" fillId="0" borderId="0" xfId="0" quotePrefix="false" applyFont="true" applyNumberFormat="true">
      <alignment horizontal="center" vertical="center" wrapText="true"/>
    </xf>
    <xf numFmtId="4" fontId="2015" fillId="0" borderId="0" xfId="0" quotePrefix="false" applyFont="true" applyNumberFormat="true">
      <alignment horizontal="center" vertical="center"/>
    </xf>
    <xf numFmtId="164" fontId="2016" fillId="0" borderId="0" xfId="0" quotePrefix="false" applyFont="true" applyNumberFormat="true">
      <alignment horizontal="center" vertical="center"/>
    </xf>
    <xf numFmtId="4" fontId="2017" fillId="0" borderId="0" xfId="0" quotePrefix="false" applyFont="true" applyNumberFormat="true">
      <alignment horizontal="center" vertical="center"/>
    </xf>
    <xf numFmtId="164" fontId="2018" fillId="0" borderId="0" xfId="0" quotePrefix="false" applyFont="true" applyNumberFormat="true">
      <alignment horizontal="center" vertical="center"/>
    </xf>
    <xf numFmtId="4" fontId="2019" fillId="0" borderId="0" xfId="0" quotePrefix="false" applyFont="true" applyNumberFormat="true">
      <alignment horizontal="center" vertical="center"/>
    </xf>
    <xf numFmtId="164" fontId="2020" fillId="0" borderId="0" xfId="0" quotePrefix="false" applyFont="true" applyNumberFormat="true">
      <alignment horizontal="center" vertical="center"/>
    </xf>
    <xf numFmtId="4" fontId="2021" fillId="0" borderId="0" xfId="0" quotePrefix="false" applyFont="true" applyNumberFormat="true">
      <alignment horizontal="center" vertical="center"/>
    </xf>
    <xf numFmtId="164" fontId="2022" fillId="0" borderId="0" xfId="0" quotePrefix="false" applyFont="true" applyNumberFormat="true">
      <alignment horizontal="center" vertical="center"/>
    </xf>
    <xf numFmtId="0" fontId="2023" fillId="0" borderId="0" xfId="0" quotePrefix="false" applyFont="true">
      <alignment horizontal="center" vertical="center" wrapText="true"/>
    </xf>
    <xf numFmtId="4" fontId="2024" fillId="0" borderId="0" xfId="0" quotePrefix="false" applyFont="true" applyNumberFormat="true">
      <alignment horizontal="center" vertical="center"/>
    </xf>
    <xf numFmtId="164" fontId="2025" fillId="0" borderId="0" xfId="0" quotePrefix="false" applyFont="true" applyNumberFormat="true">
      <alignment horizontal="center" vertical="center"/>
    </xf>
    <xf numFmtId="164" fontId="2026" fillId="0" borderId="0" xfId="0" quotePrefix="false" applyFont="true" applyNumberFormat="true">
      <alignment horizontal="center" vertical="center"/>
    </xf>
    <xf numFmtId="165" fontId="2027" fillId="0" borderId="0" xfId="0" quotePrefix="false" applyFont="true" applyNumberFormat="true">
      <alignment horizontal="center" vertical="center"/>
    </xf>
    <xf numFmtId="164" fontId="2028" fillId="0" borderId="0" xfId="0" quotePrefix="false" applyFont="true" applyNumberFormat="true">
      <alignment horizontal="center" vertical="center"/>
    </xf>
    <xf numFmtId="164" fontId="2029" fillId="0" borderId="0" xfId="0" quotePrefix="false" applyFont="true" applyNumberFormat="true">
      <alignment horizontal="center" vertical="center" wrapText="true"/>
    </xf>
    <xf numFmtId="4" fontId="2030" fillId="0" borderId="0" xfId="0" quotePrefix="false" applyFont="true" applyNumberFormat="true">
      <alignment horizontal="center" vertical="center"/>
    </xf>
    <xf numFmtId="164" fontId="2031" fillId="0" borderId="0" xfId="0" quotePrefix="false" applyFont="true" applyNumberFormat="true">
      <alignment horizontal="center" vertical="center"/>
    </xf>
    <xf numFmtId="4" fontId="2032" fillId="0" borderId="0" xfId="0" quotePrefix="false" applyFont="true" applyNumberFormat="true">
      <alignment horizontal="center" vertical="center"/>
    </xf>
    <xf numFmtId="164" fontId="2033" fillId="0" borderId="0" xfId="0" quotePrefix="false" applyFont="true" applyNumberFormat="true">
      <alignment horizontal="center" vertical="center"/>
    </xf>
    <xf numFmtId="4" fontId="2034" fillId="0" borderId="0" xfId="0" quotePrefix="false" applyFont="true" applyNumberFormat="true">
      <alignment horizontal="center" vertical="center"/>
    </xf>
    <xf numFmtId="164" fontId="2035" fillId="0" borderId="0" xfId="0" quotePrefix="false" applyFont="true" applyNumberFormat="true">
      <alignment horizontal="center" vertical="center"/>
    </xf>
    <xf numFmtId="4" fontId="2036" fillId="0" borderId="0" xfId="0" quotePrefix="false" applyFont="true" applyNumberFormat="true">
      <alignment horizontal="center" vertical="center"/>
    </xf>
    <xf numFmtId="164" fontId="2037" fillId="0" borderId="0" xfId="0" quotePrefix="false" applyFont="true" applyNumberFormat="true">
      <alignment horizontal="center" vertical="center"/>
    </xf>
    <xf numFmtId="0" fontId="2038" fillId="0" borderId="0" xfId="0" quotePrefix="false" applyFont="true">
      <alignment horizontal="center" vertical="center" wrapText="true"/>
    </xf>
    <xf numFmtId="4" fontId="2039" fillId="0" borderId="0" xfId="0" quotePrefix="false" applyFont="true" applyNumberFormat="true">
      <alignment horizontal="center" vertical="center"/>
    </xf>
    <xf numFmtId="164" fontId="2040" fillId="0" borderId="0" xfId="0" quotePrefix="false" applyFont="true" applyNumberFormat="true">
      <alignment horizontal="center" vertical="center"/>
    </xf>
    <xf numFmtId="164" fontId="2041" fillId="0" borderId="0" xfId="0" quotePrefix="false" applyFont="true" applyNumberFormat="true">
      <alignment horizontal="center" vertical="center"/>
    </xf>
    <xf numFmtId="165" fontId="2042" fillId="0" borderId="0" xfId="0" quotePrefix="false" applyFont="true" applyNumberFormat="true">
      <alignment horizontal="center" vertical="center"/>
    </xf>
    <xf numFmtId="164" fontId="2043" fillId="0" borderId="0" xfId="0" quotePrefix="false" applyFont="true" applyNumberFormat="true">
      <alignment horizontal="center" vertical="center"/>
    </xf>
    <xf numFmtId="164" fontId="2044" fillId="0" borderId="0" xfId="0" quotePrefix="false" applyFont="true" applyNumberFormat="true">
      <alignment horizontal="center" vertical="center" wrapText="true"/>
    </xf>
    <xf numFmtId="4" fontId="2045" fillId="0" borderId="0" xfId="0" quotePrefix="false" applyFont="true" applyNumberFormat="true">
      <alignment horizontal="center" vertical="center"/>
    </xf>
    <xf numFmtId="164" fontId="2046" fillId="0" borderId="0" xfId="0" quotePrefix="false" applyFont="true" applyNumberFormat="true">
      <alignment horizontal="center" vertical="center"/>
    </xf>
    <xf numFmtId="4" fontId="2047" fillId="0" borderId="0" xfId="0" quotePrefix="false" applyFont="true" applyNumberFormat="true">
      <alignment horizontal="center" vertical="center"/>
    </xf>
    <xf numFmtId="164" fontId="2048" fillId="0" borderId="0" xfId="0" quotePrefix="false" applyFont="true" applyNumberFormat="true">
      <alignment horizontal="center" vertical="center"/>
    </xf>
    <xf numFmtId="4" fontId="2049" fillId="0" borderId="0" xfId="0" quotePrefix="false" applyFont="true" applyNumberFormat="true">
      <alignment horizontal="center" vertical="center"/>
    </xf>
    <xf numFmtId="164" fontId="2050" fillId="0" borderId="0" xfId="0" quotePrefix="false" applyFont="true" applyNumberFormat="true">
      <alignment horizontal="center" vertical="center"/>
    </xf>
    <xf numFmtId="4" fontId="2051" fillId="0" borderId="0" xfId="0" quotePrefix="false" applyFont="true" applyNumberFormat="true">
      <alignment horizontal="center" vertical="center"/>
    </xf>
    <xf numFmtId="164" fontId="2052" fillId="0" borderId="0" xfId="0" quotePrefix="false" applyFont="true" applyNumberFormat="true">
      <alignment horizontal="center" vertical="center"/>
    </xf>
    <xf numFmtId="0" fontId="2053" fillId="0" borderId="0" xfId="0" quotePrefix="false" applyFont="true">
      <alignment horizontal="center" vertical="center" wrapText="true"/>
    </xf>
    <xf numFmtId="4" fontId="2054" fillId="0" borderId="0" xfId="0" quotePrefix="false" applyFont="true" applyNumberFormat="true">
      <alignment horizontal="center" vertical="center"/>
    </xf>
    <xf numFmtId="164" fontId="2055" fillId="0" borderId="0" xfId="0" quotePrefix="false" applyFont="true" applyNumberFormat="true">
      <alignment horizontal="center" vertical="center"/>
    </xf>
    <xf numFmtId="164" fontId="2056" fillId="0" borderId="0" xfId="0" quotePrefix="false" applyFont="true" applyNumberFormat="true">
      <alignment horizontal="center" vertical="center"/>
    </xf>
    <xf numFmtId="165" fontId="2057" fillId="0" borderId="0" xfId="0" quotePrefix="false" applyFont="true" applyNumberFormat="true">
      <alignment horizontal="center" vertical="center"/>
    </xf>
    <xf numFmtId="164" fontId="2058" fillId="0" borderId="0" xfId="0" quotePrefix="false" applyFont="true" applyNumberFormat="true">
      <alignment horizontal="center" vertical="center"/>
    </xf>
    <xf numFmtId="164" fontId="2059" fillId="0" borderId="0" xfId="0" quotePrefix="false" applyFont="true" applyNumberFormat="true">
      <alignment horizontal="center" vertical="center" wrapText="true"/>
    </xf>
    <xf numFmtId="4" fontId="2060" fillId="0" borderId="0" xfId="0" quotePrefix="false" applyFont="true" applyNumberFormat="true">
      <alignment horizontal="center" vertical="center"/>
    </xf>
    <xf numFmtId="164" fontId="2061" fillId="0" borderId="0" xfId="0" quotePrefix="false" applyFont="true" applyNumberFormat="true">
      <alignment horizontal="center" vertical="center"/>
    </xf>
    <xf numFmtId="4" fontId="2062" fillId="0" borderId="0" xfId="0" quotePrefix="false" applyFont="true" applyNumberFormat="true">
      <alignment horizontal="center" vertical="center"/>
    </xf>
    <xf numFmtId="164" fontId="2063" fillId="0" borderId="0" xfId="0" quotePrefix="false" applyFont="true" applyNumberFormat="true">
      <alignment horizontal="center" vertical="center"/>
    </xf>
    <xf numFmtId="4" fontId="2064" fillId="0" borderId="0" xfId="0" quotePrefix="false" applyFont="true" applyNumberFormat="true">
      <alignment horizontal="center" vertical="center"/>
    </xf>
    <xf numFmtId="164" fontId="2065" fillId="0" borderId="0" xfId="0" quotePrefix="false" applyFont="true" applyNumberFormat="true">
      <alignment horizontal="center" vertical="center"/>
    </xf>
    <xf numFmtId="4" fontId="2066" fillId="0" borderId="0" xfId="0" quotePrefix="false" applyFont="true" applyNumberFormat="true">
      <alignment horizontal="center" vertical="center"/>
    </xf>
    <xf numFmtId="164" fontId="2067" fillId="0" borderId="0" xfId="0" quotePrefix="false" applyFont="true" applyNumberFormat="true">
      <alignment horizontal="center" vertical="center"/>
    </xf>
    <xf numFmtId="0" fontId="2068" fillId="0" borderId="0" xfId="0" quotePrefix="false" applyFont="true">
      <alignment horizontal="center" vertical="center" wrapText="true"/>
    </xf>
    <xf numFmtId="4" fontId="2069" fillId="0" borderId="0" xfId="0" quotePrefix="false" applyFont="true" applyNumberFormat="true">
      <alignment horizontal="center" vertical="center"/>
    </xf>
    <xf numFmtId="164" fontId="2070" fillId="0" borderId="0" xfId="0" quotePrefix="false" applyFont="true" applyNumberFormat="true">
      <alignment horizontal="center" vertical="center"/>
    </xf>
    <xf numFmtId="164" fontId="2071" fillId="0" borderId="0" xfId="0" quotePrefix="false" applyFont="true" applyNumberFormat="true">
      <alignment horizontal="center" vertical="center"/>
    </xf>
    <xf numFmtId="165" fontId="2072" fillId="0" borderId="0" xfId="0" quotePrefix="false" applyFont="true" applyNumberFormat="true">
      <alignment horizontal="center" vertical="center"/>
    </xf>
    <xf numFmtId="164" fontId="2073" fillId="0" borderId="0" xfId="0" quotePrefix="false" applyFont="true" applyNumberFormat="true">
      <alignment horizontal="center" vertical="center"/>
    </xf>
    <xf numFmtId="164" fontId="2074" fillId="0" borderId="0" xfId="0" quotePrefix="false" applyFont="true" applyNumberFormat="true">
      <alignment horizontal="center" vertical="center" wrapText="true"/>
    </xf>
    <xf numFmtId="4" fontId="2075" fillId="0" borderId="0" xfId="0" quotePrefix="false" applyFont="true" applyNumberFormat="true">
      <alignment horizontal="center" vertical="center"/>
    </xf>
    <xf numFmtId="164" fontId="2076" fillId="0" borderId="0" xfId="0" quotePrefix="false" applyFont="true" applyNumberFormat="true">
      <alignment horizontal="center" vertical="center"/>
    </xf>
    <xf numFmtId="4" fontId="2077" fillId="0" borderId="0" xfId="0" quotePrefix="false" applyFont="true" applyNumberFormat="true">
      <alignment horizontal="center" vertical="center"/>
    </xf>
    <xf numFmtId="164" fontId="2078" fillId="0" borderId="0" xfId="0" quotePrefix="false" applyFont="true" applyNumberFormat="true">
      <alignment horizontal="center" vertical="center"/>
    </xf>
    <xf numFmtId="4" fontId="2079" fillId="0" borderId="0" xfId="0" quotePrefix="false" applyFont="true" applyNumberFormat="true">
      <alignment horizontal="center" vertical="center"/>
    </xf>
    <xf numFmtId="164" fontId="2080" fillId="0" borderId="0" xfId="0" quotePrefix="false" applyFont="true" applyNumberFormat="true">
      <alignment horizontal="center" vertical="center"/>
    </xf>
    <xf numFmtId="4" fontId="2081" fillId="0" borderId="0" xfId="0" quotePrefix="false" applyFont="true" applyNumberFormat="true">
      <alignment horizontal="center" vertical="center"/>
    </xf>
    <xf numFmtId="164" fontId="2082" fillId="0" borderId="0" xfId="0" quotePrefix="false" applyFont="true" applyNumberFormat="true">
      <alignment horizontal="center" vertical="center"/>
    </xf>
    <xf numFmtId="0" fontId="2083" fillId="0" borderId="0" xfId="0" quotePrefix="false" applyFont="true">
      <alignment horizontal="center" vertical="center" wrapText="true"/>
    </xf>
    <xf numFmtId="4" fontId="2084" fillId="0" borderId="0" xfId="0" quotePrefix="false" applyFont="true" applyNumberFormat="true">
      <alignment horizontal="center" vertical="center"/>
    </xf>
    <xf numFmtId="164" fontId="2085" fillId="0" borderId="0" xfId="0" quotePrefix="false" applyFont="true" applyNumberFormat="true">
      <alignment horizontal="center" vertical="center"/>
    </xf>
    <xf numFmtId="164" fontId="2086" fillId="0" borderId="0" xfId="0" quotePrefix="false" applyFont="true" applyNumberFormat="true">
      <alignment horizontal="center" vertical="center"/>
    </xf>
    <xf numFmtId="165" fontId="2087" fillId="0" borderId="0" xfId="0" quotePrefix="false" applyFont="true" applyNumberFormat="true">
      <alignment horizontal="center" vertical="center"/>
    </xf>
    <xf numFmtId="164" fontId="2088" fillId="0" borderId="0" xfId="0" quotePrefix="false" applyFont="true" applyNumberFormat="true">
      <alignment horizontal="center" vertical="center"/>
    </xf>
    <xf numFmtId="164" fontId="2089" fillId="0" borderId="0" xfId="0" quotePrefix="false" applyFont="true" applyNumberFormat="true">
      <alignment horizontal="center" vertical="center" wrapText="true"/>
    </xf>
    <xf numFmtId="4" fontId="2090" fillId="0" borderId="0" xfId="0" quotePrefix="false" applyFont="true" applyNumberFormat="true">
      <alignment horizontal="center" vertical="center"/>
    </xf>
    <xf numFmtId="164" fontId="2091" fillId="0" borderId="0" xfId="0" quotePrefix="false" applyFont="true" applyNumberFormat="true">
      <alignment horizontal="center" vertical="center"/>
    </xf>
    <xf numFmtId="4" fontId="2092" fillId="0" borderId="0" xfId="0" quotePrefix="false" applyFont="true" applyNumberFormat="true">
      <alignment horizontal="center" vertical="center"/>
    </xf>
    <xf numFmtId="164" fontId="2093" fillId="0" borderId="0" xfId="0" quotePrefix="false" applyFont="true" applyNumberFormat="true">
      <alignment horizontal="center" vertical="center"/>
    </xf>
    <xf numFmtId="4" fontId="2094" fillId="0" borderId="0" xfId="0" quotePrefix="false" applyFont="true" applyNumberFormat="true">
      <alignment horizontal="center" vertical="center"/>
    </xf>
    <xf numFmtId="164" fontId="2095" fillId="0" borderId="0" xfId="0" quotePrefix="false" applyFont="true" applyNumberFormat="true">
      <alignment horizontal="center" vertical="center"/>
    </xf>
    <xf numFmtId="4" fontId="2096" fillId="0" borderId="0" xfId="0" quotePrefix="false" applyFont="true" applyNumberFormat="true">
      <alignment horizontal="center" vertical="center"/>
    </xf>
    <xf numFmtId="164" fontId="2097" fillId="0" borderId="0" xfId="0" quotePrefix="false" applyFont="true" applyNumberFormat="true">
      <alignment horizontal="center" vertical="center"/>
    </xf>
    <xf numFmtId="0" fontId="2098" fillId="0" borderId="0" xfId="0" quotePrefix="false" applyFont="true">
      <alignment horizontal="center" vertical="center" wrapText="true"/>
    </xf>
    <xf numFmtId="4" fontId="2099" fillId="0" borderId="0" xfId="0" quotePrefix="false" applyFont="true" applyNumberFormat="true">
      <alignment horizontal="center" vertical="center"/>
    </xf>
    <xf numFmtId="164" fontId="2100" fillId="0" borderId="0" xfId="0" quotePrefix="false" applyFont="true" applyNumberFormat="true">
      <alignment horizontal="center" vertical="center"/>
    </xf>
    <xf numFmtId="164" fontId="2101" fillId="0" borderId="0" xfId="0" quotePrefix="false" applyFont="true" applyNumberFormat="true">
      <alignment horizontal="center" vertical="center"/>
    </xf>
    <xf numFmtId="165" fontId="2102" fillId="0" borderId="0" xfId="0" quotePrefix="false" applyFont="true" applyNumberFormat="true">
      <alignment horizontal="center" vertical="center"/>
    </xf>
    <xf numFmtId="164" fontId="2103" fillId="0" borderId="0" xfId="0" quotePrefix="false" applyFont="true" applyNumberFormat="true">
      <alignment horizontal="center" vertical="center"/>
    </xf>
    <xf numFmtId="164" fontId="2104" fillId="0" borderId="0" xfId="0" quotePrefix="false" applyFont="true" applyNumberFormat="true">
      <alignment horizontal="center" vertical="center" wrapText="true"/>
    </xf>
    <xf numFmtId="4" fontId="2105" fillId="0" borderId="0" xfId="0" quotePrefix="false" applyFont="true" applyNumberFormat="true">
      <alignment horizontal="center" vertical="center"/>
    </xf>
    <xf numFmtId="164" fontId="2106" fillId="0" borderId="0" xfId="0" quotePrefix="false" applyFont="true" applyNumberFormat="true">
      <alignment horizontal="center" vertical="center"/>
    </xf>
    <xf numFmtId="4" fontId="2107" fillId="0" borderId="0" xfId="0" quotePrefix="false" applyFont="true" applyNumberFormat="true">
      <alignment horizontal="center" vertical="center"/>
    </xf>
    <xf numFmtId="164" fontId="2108" fillId="0" borderId="0" xfId="0" quotePrefix="false" applyFont="true" applyNumberFormat="true">
      <alignment horizontal="center" vertical="center"/>
    </xf>
    <xf numFmtId="4" fontId="2109" fillId="0" borderId="0" xfId="0" quotePrefix="false" applyFont="true" applyNumberFormat="true">
      <alignment horizontal="center" vertical="center"/>
    </xf>
    <xf numFmtId="164" fontId="2110" fillId="0" borderId="0" xfId="0" quotePrefix="false" applyFont="true" applyNumberFormat="true">
      <alignment horizontal="center" vertical="center"/>
    </xf>
    <xf numFmtId="4" fontId="2111" fillId="0" borderId="0" xfId="0" quotePrefix="false" applyFont="true" applyNumberFormat="true">
      <alignment horizontal="center" vertical="center"/>
    </xf>
    <xf numFmtId="164" fontId="2112" fillId="0" borderId="0" xfId="0" quotePrefix="false" applyFont="true" applyNumberFormat="true">
      <alignment horizontal="center" vertical="center"/>
    </xf>
    <xf numFmtId="0" fontId="2113" fillId="0" borderId="0" xfId="0" quotePrefix="false" applyFont="true">
      <alignment horizontal="center" vertical="center" wrapText="true"/>
    </xf>
    <xf numFmtId="4" fontId="2114" fillId="0" borderId="0" xfId="0" quotePrefix="false" applyFont="true" applyNumberFormat="true">
      <alignment horizontal="center" vertical="center"/>
    </xf>
    <xf numFmtId="164" fontId="2115" fillId="0" borderId="0" xfId="0" quotePrefix="false" applyFont="true" applyNumberFormat="true">
      <alignment horizontal="center" vertical="center"/>
    </xf>
    <xf numFmtId="164" fontId="2116" fillId="0" borderId="0" xfId="0" quotePrefix="false" applyFont="true" applyNumberFormat="true">
      <alignment horizontal="center" vertical="center"/>
    </xf>
    <xf numFmtId="165" fontId="2117" fillId="0" borderId="0" xfId="0" quotePrefix="false" applyFont="true" applyNumberFormat="true">
      <alignment horizontal="center" vertical="center"/>
    </xf>
    <xf numFmtId="164" fontId="2118" fillId="0" borderId="0" xfId="0" quotePrefix="false" applyFont="true" applyNumberFormat="true">
      <alignment horizontal="center" vertical="center"/>
    </xf>
    <xf numFmtId="164" fontId="2119" fillId="0" borderId="0" xfId="0" quotePrefix="false" applyFont="true" applyNumberFormat="true">
      <alignment horizontal="center" vertical="center" wrapText="true"/>
    </xf>
    <xf numFmtId="4" fontId="2120" fillId="0" borderId="0" xfId="0" quotePrefix="false" applyFont="true" applyNumberFormat="true">
      <alignment horizontal="center" vertical="center"/>
    </xf>
    <xf numFmtId="164" fontId="2121" fillId="0" borderId="0" xfId="0" quotePrefix="false" applyFont="true" applyNumberFormat="true">
      <alignment horizontal="center" vertical="center"/>
    </xf>
    <xf numFmtId="4" fontId="2122" fillId="0" borderId="0" xfId="0" quotePrefix="false" applyFont="true" applyNumberFormat="true">
      <alignment horizontal="center" vertical="center"/>
    </xf>
    <xf numFmtId="164" fontId="2123" fillId="0" borderId="0" xfId="0" quotePrefix="false" applyFont="true" applyNumberFormat="true">
      <alignment horizontal="center" vertical="center"/>
    </xf>
    <xf numFmtId="4" fontId="2124" fillId="0" borderId="0" xfId="0" quotePrefix="false" applyFont="true" applyNumberFormat="true">
      <alignment horizontal="center" vertical="center"/>
    </xf>
    <xf numFmtId="164" fontId="2125" fillId="0" borderId="0" xfId="0" quotePrefix="false" applyFont="true" applyNumberFormat="true">
      <alignment horizontal="center" vertical="center"/>
    </xf>
    <xf numFmtId="4" fontId="2126" fillId="0" borderId="0" xfId="0" quotePrefix="false" applyFont="true" applyNumberFormat="true">
      <alignment horizontal="center" vertical="center"/>
    </xf>
    <xf numFmtId="164" fontId="2127" fillId="0" borderId="0" xfId="0" quotePrefix="false" applyFont="true" applyNumberFormat="true">
      <alignment horizontal="center" vertical="center"/>
    </xf>
    <xf numFmtId="0" fontId="2128" fillId="0" borderId="0" xfId="0" quotePrefix="false" applyFont="true">
      <alignment horizontal="center" vertical="center" wrapText="true"/>
    </xf>
    <xf numFmtId="4" fontId="2129" fillId="0" borderId="0" xfId="0" quotePrefix="false" applyFont="true" applyNumberFormat="true">
      <alignment horizontal="center" vertical="center"/>
    </xf>
    <xf numFmtId="164" fontId="2130" fillId="0" borderId="0" xfId="0" quotePrefix="false" applyFont="true" applyNumberFormat="true">
      <alignment horizontal="center" vertical="center"/>
    </xf>
    <xf numFmtId="164" fontId="2131" fillId="0" borderId="0" xfId="0" quotePrefix="false" applyFont="true" applyNumberFormat="true">
      <alignment horizontal="center" vertical="center"/>
    </xf>
    <xf numFmtId="165" fontId="2132" fillId="0" borderId="0" xfId="0" quotePrefix="false" applyFont="true" applyNumberFormat="true">
      <alignment horizontal="center" vertical="center"/>
    </xf>
    <xf numFmtId="164" fontId="2133" fillId="0" borderId="0" xfId="0" quotePrefix="false" applyFont="true" applyNumberFormat="true">
      <alignment horizontal="center" vertical="center"/>
    </xf>
    <xf numFmtId="164" fontId="2134" fillId="0" borderId="0" xfId="0" quotePrefix="false" applyFont="true" applyNumberFormat="true">
      <alignment horizontal="center" vertical="center" wrapText="true"/>
    </xf>
    <xf numFmtId="4" fontId="2135" fillId="0" borderId="0" xfId="0" quotePrefix="false" applyFont="true" applyNumberFormat="true">
      <alignment horizontal="center" vertical="center"/>
    </xf>
    <xf numFmtId="164" fontId="2136" fillId="0" borderId="0" xfId="0" quotePrefix="false" applyFont="true" applyNumberFormat="true">
      <alignment horizontal="center" vertical="center"/>
    </xf>
    <xf numFmtId="4" fontId="2137" fillId="0" borderId="0" xfId="0" quotePrefix="false" applyFont="true" applyNumberFormat="true">
      <alignment horizontal="center" vertical="center"/>
    </xf>
    <xf numFmtId="164" fontId="2138" fillId="0" borderId="0" xfId="0" quotePrefix="false" applyFont="true" applyNumberFormat="true">
      <alignment horizontal="center" vertical="center"/>
    </xf>
    <xf numFmtId="4" fontId="2139" fillId="0" borderId="0" xfId="0" quotePrefix="false" applyFont="true" applyNumberFormat="true">
      <alignment horizontal="center" vertical="center"/>
    </xf>
    <xf numFmtId="164" fontId="2140" fillId="0" borderId="0" xfId="0" quotePrefix="false" applyFont="true" applyNumberFormat="true">
      <alignment horizontal="center" vertical="center"/>
    </xf>
    <xf numFmtId="4" fontId="2141" fillId="0" borderId="0" xfId="0" quotePrefix="false" applyFont="true" applyNumberFormat="true">
      <alignment horizontal="center" vertical="center"/>
    </xf>
    <xf numFmtId="164" fontId="2142" fillId="0" borderId="0" xfId="0" quotePrefix="false" applyFont="true" applyNumberFormat="true">
      <alignment horizontal="center" vertical="center"/>
    </xf>
    <xf numFmtId="0" fontId="2143" fillId="0" borderId="0" xfId="0" quotePrefix="false" applyFont="true">
      <alignment horizontal="center" vertical="center" wrapText="true"/>
    </xf>
    <xf numFmtId="4" fontId="2144" fillId="0" borderId="0" xfId="0" quotePrefix="false" applyFont="true" applyNumberFormat="true">
      <alignment horizontal="center" vertical="center"/>
    </xf>
    <xf numFmtId="164" fontId="2145" fillId="0" borderId="0" xfId="0" quotePrefix="false" applyFont="true" applyNumberFormat="true">
      <alignment horizontal="center" vertical="center"/>
    </xf>
    <xf numFmtId="164" fontId="2146" fillId="0" borderId="0" xfId="0" quotePrefix="false" applyFont="true" applyNumberFormat="true">
      <alignment horizontal="center" vertical="center"/>
    </xf>
    <xf numFmtId="165" fontId="2147" fillId="0" borderId="0" xfId="0" quotePrefix="false" applyFont="true" applyNumberFormat="true">
      <alignment horizontal="center" vertical="center"/>
    </xf>
    <xf numFmtId="164" fontId="2148" fillId="0" borderId="0" xfId="0" quotePrefix="false" applyFont="true" applyNumberFormat="true">
      <alignment horizontal="center" vertical="center"/>
    </xf>
    <xf numFmtId="164" fontId="2149" fillId="0" borderId="0" xfId="0" quotePrefix="false" applyFont="true" applyNumberFormat="true">
      <alignment horizontal="center" vertical="center" wrapText="true"/>
    </xf>
    <xf numFmtId="4" fontId="2150" fillId="0" borderId="0" xfId="0" quotePrefix="false" applyFont="true" applyNumberFormat="true">
      <alignment horizontal="center" vertical="center"/>
    </xf>
    <xf numFmtId="164" fontId="2151" fillId="0" borderId="0" xfId="0" quotePrefix="false" applyFont="true" applyNumberFormat="true">
      <alignment horizontal="center" vertical="center"/>
    </xf>
    <xf numFmtId="4" fontId="2152" fillId="0" borderId="0" xfId="0" quotePrefix="false" applyFont="true" applyNumberFormat="true">
      <alignment horizontal="center" vertical="center"/>
    </xf>
    <xf numFmtId="164" fontId="2153" fillId="0" borderId="0" xfId="0" quotePrefix="false" applyFont="true" applyNumberFormat="true">
      <alignment horizontal="center" vertical="center"/>
    </xf>
    <xf numFmtId="4" fontId="2154" fillId="0" borderId="0" xfId="0" quotePrefix="false" applyFont="true" applyNumberFormat="true">
      <alignment horizontal="center" vertical="center"/>
    </xf>
    <xf numFmtId="164" fontId="2155" fillId="0" borderId="0" xfId="0" quotePrefix="false" applyFont="true" applyNumberFormat="true">
      <alignment horizontal="center" vertical="center"/>
    </xf>
    <xf numFmtId="4" fontId="2156" fillId="0" borderId="0" xfId="0" quotePrefix="false" applyFont="true" applyNumberFormat="true">
      <alignment horizontal="center" vertical="center"/>
    </xf>
    <xf numFmtId="164" fontId="2157" fillId="0" borderId="0" xfId="0" quotePrefix="false" applyFont="true" applyNumberFormat="true">
      <alignment horizontal="center" vertical="center"/>
    </xf>
    <xf numFmtId="0" fontId="2158" fillId="0" borderId="0" xfId="0" quotePrefix="false" applyFont="true">
      <alignment horizontal="center" vertical="center" wrapText="true"/>
    </xf>
    <xf numFmtId="4" fontId="2159" fillId="0" borderId="0" xfId="0" quotePrefix="false" applyFont="true" applyNumberFormat="true">
      <alignment horizontal="center" vertical="center"/>
    </xf>
    <xf numFmtId="164" fontId="2160" fillId="0" borderId="0" xfId="0" quotePrefix="false" applyFont="true" applyNumberFormat="true">
      <alignment horizontal="center" vertical="center"/>
    </xf>
    <xf numFmtId="164" fontId="2161" fillId="0" borderId="0" xfId="0" quotePrefix="false" applyFont="true" applyNumberFormat="true">
      <alignment horizontal="center" vertical="center"/>
    </xf>
    <xf numFmtId="165" fontId="2162" fillId="0" borderId="0" xfId="0" quotePrefix="false" applyFont="true" applyNumberFormat="true">
      <alignment horizontal="center" vertical="center"/>
    </xf>
    <xf numFmtId="164" fontId="2163" fillId="0" borderId="0" xfId="0" quotePrefix="false" applyFont="true" applyNumberFormat="true">
      <alignment horizontal="center" vertical="center"/>
    </xf>
    <xf numFmtId="164" fontId="2164" fillId="0" borderId="0" xfId="0" quotePrefix="false" applyFont="true" applyNumberFormat="true">
      <alignment horizontal="center" vertical="center" wrapText="true"/>
    </xf>
    <xf numFmtId="4" fontId="2165" fillId="0" borderId="0" xfId="0" quotePrefix="false" applyFont="true" applyNumberFormat="true">
      <alignment horizontal="center" vertical="center"/>
    </xf>
    <xf numFmtId="164" fontId="2166" fillId="0" borderId="0" xfId="0" quotePrefix="false" applyFont="true" applyNumberFormat="true">
      <alignment horizontal="center" vertical="center"/>
    </xf>
    <xf numFmtId="4" fontId="2167" fillId="0" borderId="0" xfId="0" quotePrefix="false" applyFont="true" applyNumberFormat="true">
      <alignment horizontal="center" vertical="center"/>
    </xf>
    <xf numFmtId="164" fontId="2168" fillId="0" borderId="0" xfId="0" quotePrefix="false" applyFont="true" applyNumberFormat="true">
      <alignment horizontal="center" vertical="center"/>
    </xf>
    <xf numFmtId="4" fontId="2169" fillId="0" borderId="0" xfId="0" quotePrefix="false" applyFont="true" applyNumberFormat="true">
      <alignment horizontal="center" vertical="center"/>
    </xf>
    <xf numFmtId="164" fontId="2170" fillId="0" borderId="0" xfId="0" quotePrefix="false" applyFont="true" applyNumberFormat="true">
      <alignment horizontal="center" vertical="center"/>
    </xf>
    <xf numFmtId="4" fontId="2171" fillId="0" borderId="0" xfId="0" quotePrefix="false" applyFont="true" applyNumberFormat="true">
      <alignment horizontal="center" vertical="center"/>
    </xf>
    <xf numFmtId="164" fontId="2172" fillId="0" borderId="0" xfId="0" quotePrefix="false" applyFont="true" applyNumberFormat="true">
      <alignment horizontal="center" vertical="center"/>
    </xf>
    <xf numFmtId="0" fontId="2173" fillId="0" borderId="0" xfId="0" quotePrefix="false" applyFont="true">
      <alignment horizontal="center" vertical="center" wrapText="true"/>
    </xf>
    <xf numFmtId="4" fontId="2174" fillId="0" borderId="0" xfId="0" quotePrefix="false" applyFont="true" applyNumberFormat="true">
      <alignment horizontal="center" vertical="center"/>
    </xf>
    <xf numFmtId="164" fontId="2175" fillId="0" borderId="0" xfId="0" quotePrefix="false" applyFont="true" applyNumberFormat="true">
      <alignment horizontal="center" vertical="center"/>
    </xf>
    <xf numFmtId="164" fontId="2176" fillId="0" borderId="0" xfId="0" quotePrefix="false" applyFont="true" applyNumberFormat="true">
      <alignment horizontal="center" vertical="center"/>
    </xf>
    <xf numFmtId="165" fontId="2177" fillId="0" borderId="0" xfId="0" quotePrefix="false" applyFont="true" applyNumberFormat="true">
      <alignment horizontal="center" vertical="center"/>
    </xf>
    <xf numFmtId="164" fontId="2178" fillId="0" borderId="0" xfId="0" quotePrefix="false" applyFont="true" applyNumberFormat="true">
      <alignment horizontal="center" vertical="center"/>
    </xf>
    <xf numFmtId="164" fontId="2179" fillId="0" borderId="0" xfId="0" quotePrefix="false" applyFont="true" applyNumberFormat="true">
      <alignment horizontal="center" vertical="center" wrapText="true"/>
    </xf>
    <xf numFmtId="4" fontId="2180" fillId="0" borderId="0" xfId="0" quotePrefix="false" applyFont="true" applyNumberFormat="true">
      <alignment horizontal="center" vertical="center"/>
    </xf>
    <xf numFmtId="164" fontId="2181" fillId="0" borderId="0" xfId="0" quotePrefix="false" applyFont="true" applyNumberFormat="true">
      <alignment horizontal="center" vertical="center"/>
    </xf>
    <xf numFmtId="4" fontId="2182" fillId="0" borderId="0" xfId="0" quotePrefix="false" applyFont="true" applyNumberFormat="true">
      <alignment horizontal="center" vertical="center"/>
    </xf>
    <xf numFmtId="164" fontId="2183" fillId="0" borderId="0" xfId="0" quotePrefix="false" applyFont="true" applyNumberFormat="true">
      <alignment horizontal="center" vertical="center"/>
    </xf>
    <xf numFmtId="4" fontId="2184" fillId="0" borderId="0" xfId="0" quotePrefix="false" applyFont="true" applyNumberFormat="true">
      <alignment horizontal="center" vertical="center"/>
    </xf>
    <xf numFmtId="164" fontId="2185" fillId="0" borderId="0" xfId="0" quotePrefix="false" applyFont="true" applyNumberFormat="true">
      <alignment horizontal="center" vertical="center"/>
    </xf>
    <xf numFmtId="4" fontId="2186" fillId="0" borderId="0" xfId="0" quotePrefix="false" applyFont="true" applyNumberFormat="true">
      <alignment horizontal="center" vertical="center"/>
    </xf>
    <xf numFmtId="164" fontId="2187" fillId="0" borderId="0" xfId="0" quotePrefix="false" applyFont="true" applyNumberFormat="true">
      <alignment horizontal="center" vertical="center"/>
    </xf>
    <xf numFmtId="0" fontId="2188" fillId="0" borderId="0" xfId="0" quotePrefix="false" applyFont="true">
      <alignment horizontal="center" vertical="center" wrapText="true"/>
    </xf>
    <xf numFmtId="4" fontId="2189" fillId="0" borderId="0" xfId="0" quotePrefix="false" applyFont="true" applyNumberFormat="true">
      <alignment horizontal="center" vertical="center"/>
    </xf>
    <xf numFmtId="164" fontId="2190" fillId="0" borderId="0" xfId="0" quotePrefix="false" applyFont="true" applyNumberFormat="true">
      <alignment horizontal="center" vertical="center"/>
    </xf>
    <xf numFmtId="164" fontId="2191" fillId="0" borderId="0" xfId="0" quotePrefix="false" applyFont="true" applyNumberFormat="true">
      <alignment horizontal="center" vertical="center"/>
    </xf>
    <xf numFmtId="165" fontId="2192" fillId="0" borderId="0" xfId="0" quotePrefix="false" applyFont="true" applyNumberFormat="true">
      <alignment horizontal="center" vertical="center"/>
    </xf>
    <xf numFmtId="164" fontId="2193" fillId="0" borderId="0" xfId="0" quotePrefix="false" applyFont="true" applyNumberFormat="true">
      <alignment horizontal="center" vertical="center"/>
    </xf>
    <xf numFmtId="164" fontId="2194" fillId="0" borderId="0" xfId="0" quotePrefix="false" applyFont="true" applyNumberFormat="true">
      <alignment horizontal="center" vertical="center" wrapText="true"/>
    </xf>
    <xf numFmtId="4" fontId="2195" fillId="0" borderId="0" xfId="0" quotePrefix="false" applyFont="true" applyNumberFormat="true">
      <alignment horizontal="center" vertical="center"/>
    </xf>
    <xf numFmtId="164" fontId="2196" fillId="0" borderId="0" xfId="0" quotePrefix="false" applyFont="true" applyNumberFormat="true">
      <alignment horizontal="center" vertical="center"/>
    </xf>
    <xf numFmtId="4" fontId="2197" fillId="0" borderId="0" xfId="0" quotePrefix="false" applyFont="true" applyNumberFormat="true">
      <alignment horizontal="center" vertical="center"/>
    </xf>
    <xf numFmtId="164" fontId="2198" fillId="0" borderId="0" xfId="0" quotePrefix="false" applyFont="true" applyNumberFormat="true">
      <alignment horizontal="center" vertical="center"/>
    </xf>
    <xf numFmtId="4" fontId="2199" fillId="0" borderId="0" xfId="0" quotePrefix="false" applyFont="true" applyNumberFormat="true">
      <alignment horizontal="center" vertical="center"/>
    </xf>
    <xf numFmtId="164" fontId="2200" fillId="0" borderId="0" xfId="0" quotePrefix="false" applyFont="true" applyNumberFormat="true">
      <alignment horizontal="center" vertical="center"/>
    </xf>
    <xf numFmtId="4" fontId="2201" fillId="0" borderId="0" xfId="0" quotePrefix="false" applyFont="true" applyNumberFormat="true">
      <alignment horizontal="center" vertical="center"/>
    </xf>
    <xf numFmtId="164" fontId="2202" fillId="0" borderId="0" xfId="0" quotePrefix="false" applyFont="true" applyNumberFormat="true">
      <alignment horizontal="center" vertical="center"/>
    </xf>
    <xf numFmtId="0" fontId="2203" fillId="0" borderId="0" xfId="0" quotePrefix="false" applyFont="true">
      <alignment horizontal="center" vertical="center" wrapText="true"/>
    </xf>
    <xf numFmtId="4" fontId="2204" fillId="0" borderId="0" xfId="0" quotePrefix="false" applyFont="true" applyNumberFormat="true">
      <alignment horizontal="center" vertical="center"/>
    </xf>
    <xf numFmtId="164" fontId="2205" fillId="0" borderId="0" xfId="0" quotePrefix="false" applyFont="true" applyNumberFormat="true">
      <alignment horizontal="center" vertical="center"/>
    </xf>
    <xf numFmtId="164" fontId="2206" fillId="0" borderId="0" xfId="0" quotePrefix="false" applyFont="true" applyNumberFormat="true">
      <alignment horizontal="center" vertical="center"/>
    </xf>
    <xf numFmtId="165" fontId="2207" fillId="0" borderId="0" xfId="0" quotePrefix="false" applyFont="true" applyNumberFormat="true">
      <alignment horizontal="center" vertical="center"/>
    </xf>
    <xf numFmtId="164" fontId="2208" fillId="0" borderId="0" xfId="0" quotePrefix="false" applyFont="true" applyNumberFormat="true">
      <alignment horizontal="center" vertical="center"/>
    </xf>
    <xf numFmtId="164" fontId="2209" fillId="0" borderId="0" xfId="0" quotePrefix="false" applyFont="true" applyNumberFormat="true">
      <alignment horizontal="center" vertical="center" wrapText="true"/>
    </xf>
    <xf numFmtId="4" fontId="2210" fillId="0" borderId="0" xfId="0" quotePrefix="false" applyFont="true" applyNumberFormat="true">
      <alignment horizontal="center" vertical="center"/>
    </xf>
    <xf numFmtId="164" fontId="2211" fillId="0" borderId="0" xfId="0" quotePrefix="false" applyFont="true" applyNumberFormat="true">
      <alignment horizontal="center" vertical="center"/>
    </xf>
    <xf numFmtId="4" fontId="2212" fillId="0" borderId="0" xfId="0" quotePrefix="false" applyFont="true" applyNumberFormat="true">
      <alignment horizontal="center" vertical="center"/>
    </xf>
    <xf numFmtId="164" fontId="2213" fillId="0" borderId="0" xfId="0" quotePrefix="false" applyFont="true" applyNumberFormat="true">
      <alignment horizontal="center" vertical="center"/>
    </xf>
    <xf numFmtId="4" fontId="2214" fillId="0" borderId="0" xfId="0" quotePrefix="false" applyFont="true" applyNumberFormat="true">
      <alignment horizontal="center" vertical="center"/>
    </xf>
    <xf numFmtId="164" fontId="2215" fillId="0" borderId="0" xfId="0" quotePrefix="false" applyFont="true" applyNumberFormat="true">
      <alignment horizontal="center" vertical="center"/>
    </xf>
    <xf numFmtId="4" fontId="2216" fillId="0" borderId="0" xfId="0" quotePrefix="false" applyFont="true" applyNumberFormat="true">
      <alignment horizontal="center" vertical="center"/>
    </xf>
    <xf numFmtId="164" fontId="2217" fillId="0" borderId="0" xfId="0" quotePrefix="false" applyFont="true" applyNumberFormat="true">
      <alignment horizontal="center" vertical="center"/>
    </xf>
    <xf numFmtId="0" fontId="2218" fillId="0" borderId="0" xfId="0" quotePrefix="false" applyFont="true">
      <alignment horizontal="center" vertical="center" wrapText="true"/>
    </xf>
    <xf numFmtId="4" fontId="2219" fillId="0" borderId="0" xfId="0" quotePrefix="false" applyFont="true" applyNumberFormat="true">
      <alignment horizontal="center" vertical="center"/>
    </xf>
    <xf numFmtId="164" fontId="2220" fillId="0" borderId="0" xfId="0" quotePrefix="false" applyFont="true" applyNumberFormat="true">
      <alignment horizontal="center" vertical="center"/>
    </xf>
    <xf numFmtId="164" fontId="2221" fillId="0" borderId="0" xfId="0" quotePrefix="false" applyFont="true" applyNumberFormat="true">
      <alignment horizontal="center" vertical="center"/>
    </xf>
    <xf numFmtId="165" fontId="2222" fillId="0" borderId="0" xfId="0" quotePrefix="false" applyFont="true" applyNumberFormat="true">
      <alignment horizontal="center" vertical="center"/>
    </xf>
    <xf numFmtId="164" fontId="2223" fillId="0" borderId="0" xfId="0" quotePrefix="false" applyFont="true" applyNumberFormat="true">
      <alignment horizontal="center" vertical="center"/>
    </xf>
    <xf numFmtId="164" fontId="2224" fillId="0" borderId="0" xfId="0" quotePrefix="false" applyFont="true" applyNumberFormat="true">
      <alignment horizontal="center" vertical="center" wrapText="true"/>
    </xf>
    <xf numFmtId="4" fontId="2225" fillId="0" borderId="0" xfId="0" quotePrefix="false" applyFont="true" applyNumberFormat="true">
      <alignment horizontal="center" vertical="center"/>
    </xf>
    <xf numFmtId="164" fontId="2226" fillId="0" borderId="0" xfId="0" quotePrefix="false" applyFont="true" applyNumberFormat="true">
      <alignment horizontal="center" vertical="center"/>
    </xf>
    <xf numFmtId="4" fontId="2227" fillId="0" borderId="0" xfId="0" quotePrefix="false" applyFont="true" applyNumberFormat="true">
      <alignment horizontal="center" vertical="center"/>
    </xf>
    <xf numFmtId="164" fontId="2228" fillId="0" borderId="0" xfId="0" quotePrefix="false" applyFont="true" applyNumberFormat="true">
      <alignment horizontal="center" vertical="center"/>
    </xf>
    <xf numFmtId="4" fontId="2229" fillId="0" borderId="0" xfId="0" quotePrefix="false" applyFont="true" applyNumberFormat="true">
      <alignment horizontal="center" vertical="center"/>
    </xf>
    <xf numFmtId="164" fontId="2230" fillId="0" borderId="0" xfId="0" quotePrefix="false" applyFont="true" applyNumberFormat="true">
      <alignment horizontal="center" vertical="center"/>
    </xf>
    <xf numFmtId="4" fontId="2231" fillId="0" borderId="0" xfId="0" quotePrefix="false" applyFont="true" applyNumberFormat="true">
      <alignment horizontal="center" vertical="center"/>
    </xf>
    <xf numFmtId="164" fontId="2232" fillId="0" borderId="0" xfId="0" quotePrefix="false" applyFont="true" applyNumberFormat="true">
      <alignment horizontal="center" vertical="center"/>
    </xf>
    <xf numFmtId="0" fontId="2233" fillId="0" borderId="0" xfId="0" quotePrefix="false" applyFont="true">
      <alignment horizontal="center" vertical="center" wrapText="true"/>
    </xf>
    <xf numFmtId="4" fontId="2234" fillId="0" borderId="0" xfId="0" quotePrefix="false" applyFont="true" applyNumberFormat="true">
      <alignment horizontal="center" vertical="center"/>
    </xf>
    <xf numFmtId="164" fontId="2235" fillId="0" borderId="0" xfId="0" quotePrefix="false" applyFont="true" applyNumberFormat="true">
      <alignment horizontal="center" vertical="center"/>
    </xf>
    <xf numFmtId="164" fontId="2236" fillId="0" borderId="0" xfId="0" quotePrefix="false" applyFont="true" applyNumberFormat="true">
      <alignment horizontal="center" vertical="center"/>
    </xf>
    <xf numFmtId="165" fontId="2237" fillId="0" borderId="0" xfId="0" quotePrefix="false" applyFont="true" applyNumberFormat="true">
      <alignment horizontal="center" vertical="center"/>
    </xf>
    <xf numFmtId="164" fontId="2238" fillId="0" borderId="0" xfId="0" quotePrefix="false" applyFont="true" applyNumberFormat="true">
      <alignment horizontal="center" vertical="center"/>
    </xf>
    <xf numFmtId="164" fontId="2239" fillId="0" borderId="0" xfId="0" quotePrefix="false" applyFont="true" applyNumberFormat="true">
      <alignment horizontal="center" vertical="center" wrapText="true"/>
    </xf>
    <xf numFmtId="4" fontId="2240" fillId="0" borderId="0" xfId="0" quotePrefix="false" applyFont="true" applyNumberFormat="true">
      <alignment horizontal="center" vertical="center"/>
    </xf>
    <xf numFmtId="164" fontId="2241" fillId="0" borderId="0" xfId="0" quotePrefix="false" applyFont="true" applyNumberFormat="true">
      <alignment horizontal="center" vertical="center"/>
    </xf>
    <xf numFmtId="4" fontId="2242" fillId="0" borderId="0" xfId="0" quotePrefix="false" applyFont="true" applyNumberFormat="true">
      <alignment horizontal="center" vertical="center"/>
    </xf>
    <xf numFmtId="164" fontId="2243" fillId="0" borderId="0" xfId="0" quotePrefix="false" applyFont="true" applyNumberFormat="true">
      <alignment horizontal="center" vertical="center"/>
    </xf>
    <xf numFmtId="4" fontId="2244" fillId="0" borderId="0" xfId="0" quotePrefix="false" applyFont="true" applyNumberFormat="true">
      <alignment horizontal="center" vertical="center"/>
    </xf>
    <xf numFmtId="164" fontId="2245" fillId="0" borderId="0" xfId="0" quotePrefix="false" applyFont="true" applyNumberFormat="true">
      <alignment horizontal="center" vertical="center"/>
    </xf>
    <xf numFmtId="4" fontId="2246" fillId="0" borderId="0" xfId="0" quotePrefix="false" applyFont="true" applyNumberFormat="true">
      <alignment horizontal="center" vertical="center"/>
    </xf>
    <xf numFmtId="164" fontId="2247" fillId="0" borderId="0" xfId="0" quotePrefix="false" applyFont="true" applyNumberFormat="true">
      <alignment horizontal="center" vertical="center"/>
    </xf>
    <xf numFmtId="0" fontId="2248" fillId="0" borderId="0" xfId="0" quotePrefix="false" applyFont="true">
      <alignment horizontal="center" vertical="center" wrapText="true"/>
    </xf>
    <xf numFmtId="4" fontId="2249" fillId="0" borderId="0" xfId="0" quotePrefix="false" applyFont="true" applyNumberFormat="true">
      <alignment horizontal="center" vertical="center"/>
    </xf>
    <xf numFmtId="164" fontId="2250" fillId="0" borderId="0" xfId="0" quotePrefix="false" applyFont="true" applyNumberFormat="true">
      <alignment horizontal="center" vertical="center"/>
    </xf>
    <xf numFmtId="164" fontId="2251" fillId="0" borderId="0" xfId="0" quotePrefix="false" applyFont="true" applyNumberFormat="true">
      <alignment horizontal="center" vertical="center"/>
    </xf>
    <xf numFmtId="165" fontId="2252" fillId="0" borderId="0" xfId="0" quotePrefix="false" applyFont="true" applyNumberFormat="true">
      <alignment horizontal="center" vertical="center"/>
    </xf>
    <xf numFmtId="164" fontId="2253" fillId="0" borderId="0" xfId="0" quotePrefix="false" applyFont="true" applyNumberFormat="true">
      <alignment horizontal="center" vertical="center"/>
    </xf>
    <xf numFmtId="164" fontId="2254" fillId="0" borderId="0" xfId="0" quotePrefix="false" applyFont="true" applyNumberFormat="true">
      <alignment horizontal="center" vertical="center" wrapText="true"/>
    </xf>
    <xf numFmtId="4" fontId="2255" fillId="0" borderId="0" xfId="0" quotePrefix="false" applyFont="true" applyNumberFormat="true">
      <alignment horizontal="center" vertical="center"/>
    </xf>
    <xf numFmtId="164" fontId="2256" fillId="0" borderId="0" xfId="0" quotePrefix="false" applyFont="true" applyNumberFormat="true">
      <alignment horizontal="center" vertical="center"/>
    </xf>
    <xf numFmtId="4" fontId="2257" fillId="0" borderId="0" xfId="0" quotePrefix="false" applyFont="true" applyNumberFormat="true">
      <alignment horizontal="center" vertical="center"/>
    </xf>
    <xf numFmtId="164" fontId="2258" fillId="0" borderId="0" xfId="0" quotePrefix="false" applyFont="true" applyNumberFormat="true">
      <alignment horizontal="center" vertical="center"/>
    </xf>
    <xf numFmtId="4" fontId="2259" fillId="0" borderId="0" xfId="0" quotePrefix="false" applyFont="true" applyNumberFormat="true">
      <alignment horizontal="center" vertical="center"/>
    </xf>
    <xf numFmtId="164" fontId="2260" fillId="0" borderId="0" xfId="0" quotePrefix="false" applyFont="true" applyNumberFormat="true">
      <alignment horizontal="center" vertical="center"/>
    </xf>
    <xf numFmtId="4" fontId="2261" fillId="0" borderId="0" xfId="0" quotePrefix="false" applyFont="true" applyNumberFormat="true">
      <alignment horizontal="center" vertical="center"/>
    </xf>
    <xf numFmtId="164" fontId="2262" fillId="0" borderId="0" xfId="0" quotePrefix="false" applyFont="true" applyNumberFormat="true">
      <alignment horizontal="center" vertical="center"/>
    </xf>
    <xf numFmtId="0" fontId="2263" fillId="0" borderId="0" xfId="0" quotePrefix="false" applyFont="true">
      <alignment horizontal="center" vertical="center" wrapText="true"/>
    </xf>
    <xf numFmtId="4" fontId="2264" fillId="0" borderId="0" xfId="0" quotePrefix="false" applyFont="true" applyNumberFormat="true">
      <alignment horizontal="center" vertical="center"/>
    </xf>
    <xf numFmtId="164" fontId="2265" fillId="0" borderId="0" xfId="0" quotePrefix="false" applyFont="true" applyNumberFormat="true">
      <alignment horizontal="center" vertical="center"/>
    </xf>
    <xf numFmtId="164" fontId="2266" fillId="0" borderId="0" xfId="0" quotePrefix="false" applyFont="true" applyNumberFormat="true">
      <alignment horizontal="center" vertical="center"/>
    </xf>
    <xf numFmtId="165" fontId="2267" fillId="0" borderId="0" xfId="0" quotePrefix="false" applyFont="true" applyNumberFormat="true">
      <alignment horizontal="center" vertical="center"/>
    </xf>
    <xf numFmtId="164" fontId="2268" fillId="0" borderId="0" xfId="0" quotePrefix="false" applyFont="true" applyNumberFormat="true">
      <alignment horizontal="center" vertical="center"/>
    </xf>
    <xf numFmtId="164" fontId="2269" fillId="0" borderId="0" xfId="0" quotePrefix="false" applyFont="true" applyNumberFormat="true">
      <alignment horizontal="center" vertical="center" wrapText="true"/>
    </xf>
    <xf numFmtId="4" fontId="2270" fillId="0" borderId="0" xfId="0" quotePrefix="false" applyFont="true" applyNumberFormat="true">
      <alignment horizontal="center" vertical="center"/>
    </xf>
    <xf numFmtId="164" fontId="2271" fillId="0" borderId="0" xfId="0" quotePrefix="false" applyFont="true" applyNumberFormat="true">
      <alignment horizontal="center" vertical="center"/>
    </xf>
    <xf numFmtId="4" fontId="2272" fillId="0" borderId="0" xfId="0" quotePrefix="false" applyFont="true" applyNumberFormat="true">
      <alignment horizontal="center" vertical="center"/>
    </xf>
    <xf numFmtId="164" fontId="2273" fillId="0" borderId="0" xfId="0" quotePrefix="false" applyFont="true" applyNumberFormat="true">
      <alignment horizontal="center" vertical="center"/>
    </xf>
    <xf numFmtId="4" fontId="2274" fillId="0" borderId="0" xfId="0" quotePrefix="false" applyFont="true" applyNumberFormat="true">
      <alignment horizontal="center" vertical="center"/>
    </xf>
    <xf numFmtId="164" fontId="2275" fillId="0" borderId="0" xfId="0" quotePrefix="false" applyFont="true" applyNumberFormat="true">
      <alignment horizontal="center" vertical="center"/>
    </xf>
    <xf numFmtId="4" fontId="2276" fillId="0" borderId="0" xfId="0" quotePrefix="false" applyFont="true" applyNumberFormat="true">
      <alignment horizontal="center" vertical="center"/>
    </xf>
    <xf numFmtId="164" fontId="2277" fillId="0" borderId="0" xfId="0" quotePrefix="false" applyFont="true" applyNumberFormat="true">
      <alignment horizontal="center" vertical="center"/>
    </xf>
    <xf numFmtId="0" fontId="2278" fillId="0" borderId="0" xfId="0" quotePrefix="false" applyFont="true">
      <alignment horizontal="center" vertical="center" wrapText="true"/>
    </xf>
    <xf numFmtId="4" fontId="2279" fillId="0" borderId="0" xfId="0" quotePrefix="false" applyFont="true" applyNumberFormat="true">
      <alignment horizontal="center" vertical="center"/>
    </xf>
    <xf numFmtId="164" fontId="2280" fillId="0" borderId="0" xfId="0" quotePrefix="false" applyFont="true" applyNumberFormat="true">
      <alignment horizontal="center" vertical="center"/>
    </xf>
    <xf numFmtId="164" fontId="2281" fillId="0" borderId="0" xfId="0" quotePrefix="false" applyFont="true" applyNumberFormat="true">
      <alignment horizontal="center" vertical="center"/>
    </xf>
    <xf numFmtId="165" fontId="2282" fillId="0" borderId="0" xfId="0" quotePrefix="false" applyFont="true" applyNumberFormat="true">
      <alignment horizontal="center" vertical="center"/>
    </xf>
    <xf numFmtId="164" fontId="2283" fillId="0" borderId="0" xfId="0" quotePrefix="false" applyFont="true" applyNumberFormat="true">
      <alignment horizontal="center" vertical="center"/>
    </xf>
    <xf numFmtId="164" fontId="2284" fillId="0" borderId="0" xfId="0" quotePrefix="false" applyFont="true" applyNumberFormat="true">
      <alignment horizontal="center" vertical="center" wrapText="true"/>
    </xf>
    <xf numFmtId="4" fontId="2285" fillId="0" borderId="0" xfId="0" quotePrefix="false" applyFont="true" applyNumberFormat="true">
      <alignment horizontal="center" vertical="center"/>
    </xf>
    <xf numFmtId="164" fontId="2286" fillId="0" borderId="0" xfId="0" quotePrefix="false" applyFont="true" applyNumberFormat="true">
      <alignment horizontal="center" vertical="center"/>
    </xf>
    <xf numFmtId="4" fontId="2287" fillId="0" borderId="0" xfId="0" quotePrefix="false" applyFont="true" applyNumberFormat="true">
      <alignment horizontal="center" vertical="center"/>
    </xf>
    <xf numFmtId="164" fontId="2288" fillId="0" borderId="0" xfId="0" quotePrefix="false" applyFont="true" applyNumberFormat="true">
      <alignment horizontal="center" vertical="center"/>
    </xf>
    <xf numFmtId="4" fontId="2289" fillId="0" borderId="0" xfId="0" quotePrefix="false" applyFont="true" applyNumberFormat="true">
      <alignment horizontal="center" vertical="center"/>
    </xf>
    <xf numFmtId="164" fontId="2290" fillId="0" borderId="0" xfId="0" quotePrefix="false" applyFont="true" applyNumberFormat="true">
      <alignment horizontal="center" vertical="center"/>
    </xf>
    <xf numFmtId="4" fontId="2291" fillId="0" borderId="0" xfId="0" quotePrefix="false" applyFont="true" applyNumberFormat="true">
      <alignment horizontal="center" vertical="center"/>
    </xf>
    <xf numFmtId="164" fontId="2292" fillId="0" borderId="0" xfId="0" quotePrefix="false" applyFont="true" applyNumberFormat="true">
      <alignment horizontal="center" vertical="center"/>
    </xf>
    <xf numFmtId="0" fontId="2293" fillId="0" borderId="0" xfId="0" quotePrefix="false" applyFont="true">
      <alignment horizontal="center" vertical="center" wrapText="true"/>
    </xf>
    <xf numFmtId="4" fontId="2294" fillId="0" borderId="0" xfId="0" quotePrefix="false" applyFont="true" applyNumberFormat="true">
      <alignment horizontal="center" vertical="center"/>
    </xf>
    <xf numFmtId="164" fontId="2295" fillId="0" borderId="0" xfId="0" quotePrefix="false" applyFont="true" applyNumberFormat="true">
      <alignment horizontal="center" vertical="center"/>
    </xf>
    <xf numFmtId="164" fontId="2296" fillId="0" borderId="0" xfId="0" quotePrefix="false" applyFont="true" applyNumberFormat="true">
      <alignment horizontal="center" vertical="center"/>
    </xf>
    <xf numFmtId="165" fontId="2297" fillId="0" borderId="0" xfId="0" quotePrefix="false" applyFont="true" applyNumberFormat="true">
      <alignment horizontal="center" vertical="center"/>
    </xf>
    <xf numFmtId="164" fontId="2298" fillId="0" borderId="0" xfId="0" quotePrefix="false" applyFont="true" applyNumberFormat="true">
      <alignment horizontal="center" vertical="center"/>
    </xf>
    <xf numFmtId="164" fontId="2299" fillId="0" borderId="0" xfId="0" quotePrefix="false" applyFont="true" applyNumberFormat="true">
      <alignment horizontal="center" vertical="center" wrapText="true"/>
    </xf>
    <xf numFmtId="4" fontId="2300" fillId="0" borderId="0" xfId="0" quotePrefix="false" applyFont="true" applyNumberFormat="true">
      <alignment horizontal="center" vertical="center"/>
    </xf>
    <xf numFmtId="164" fontId="2301" fillId="0" borderId="0" xfId="0" quotePrefix="false" applyFont="true" applyNumberFormat="true">
      <alignment horizontal="center" vertical="center"/>
    </xf>
    <xf numFmtId="4" fontId="2302" fillId="0" borderId="0" xfId="0" quotePrefix="false" applyFont="true" applyNumberFormat="true">
      <alignment horizontal="center" vertical="center"/>
    </xf>
    <xf numFmtId="164" fontId="2303" fillId="0" borderId="0" xfId="0" quotePrefix="false" applyFont="true" applyNumberFormat="true">
      <alignment horizontal="center" vertical="center"/>
    </xf>
    <xf numFmtId="4" fontId="2304" fillId="0" borderId="0" xfId="0" quotePrefix="false" applyFont="true" applyNumberFormat="true">
      <alignment horizontal="center" vertical="center"/>
    </xf>
    <xf numFmtId="164" fontId="2305" fillId="0" borderId="0" xfId="0" quotePrefix="false" applyFont="true" applyNumberFormat="true">
      <alignment horizontal="center" vertical="center"/>
    </xf>
    <xf numFmtId="4" fontId="2306" fillId="0" borderId="0" xfId="0" quotePrefix="false" applyFont="true" applyNumberFormat="true">
      <alignment horizontal="center" vertical="center"/>
    </xf>
    <xf numFmtId="164" fontId="2307" fillId="0" borderId="0" xfId="0" quotePrefix="false" applyFont="true" applyNumberFormat="true">
      <alignment horizontal="center" vertical="center"/>
    </xf>
    <xf numFmtId="0" fontId="2308" fillId="0" borderId="0" xfId="0" quotePrefix="false" applyFont="true">
      <alignment horizontal="center" vertical="center" wrapText="true"/>
    </xf>
    <xf numFmtId="4" fontId="2309" fillId="0" borderId="0" xfId="0" quotePrefix="false" applyFont="true" applyNumberFormat="true">
      <alignment horizontal="center" vertical="center"/>
    </xf>
    <xf numFmtId="164" fontId="2310" fillId="0" borderId="0" xfId="0" quotePrefix="false" applyFont="true" applyNumberFormat="true">
      <alignment horizontal="center" vertical="center"/>
    </xf>
    <xf numFmtId="164" fontId="2311" fillId="0" borderId="0" xfId="0" quotePrefix="false" applyFont="true" applyNumberFormat="true">
      <alignment horizontal="center" vertical="center"/>
    </xf>
    <xf numFmtId="165" fontId="2312" fillId="0" borderId="0" xfId="0" quotePrefix="false" applyFont="true" applyNumberFormat="true">
      <alignment horizontal="center" vertical="center"/>
    </xf>
    <xf numFmtId="164" fontId="2313" fillId="0" borderId="0" xfId="0" quotePrefix="false" applyFont="true" applyNumberFormat="true">
      <alignment horizontal="center" vertical="center"/>
    </xf>
    <xf numFmtId="164" fontId="2314" fillId="0" borderId="0" xfId="0" quotePrefix="false" applyFont="true" applyNumberFormat="true">
      <alignment horizontal="center" vertical="center" wrapText="true"/>
    </xf>
    <xf numFmtId="4" fontId="2315" fillId="0" borderId="0" xfId="0" quotePrefix="false" applyFont="true" applyNumberFormat="true">
      <alignment horizontal="center" vertical="center"/>
    </xf>
    <xf numFmtId="164" fontId="2316" fillId="0" borderId="0" xfId="0" quotePrefix="false" applyFont="true" applyNumberFormat="true">
      <alignment horizontal="center" vertical="center"/>
    </xf>
    <xf numFmtId="4" fontId="2317" fillId="0" borderId="0" xfId="0" quotePrefix="false" applyFont="true" applyNumberFormat="true">
      <alignment horizontal="center" vertical="center"/>
    </xf>
    <xf numFmtId="164" fontId="2318" fillId="0" borderId="0" xfId="0" quotePrefix="false" applyFont="true" applyNumberFormat="true">
      <alignment horizontal="center" vertical="center"/>
    </xf>
    <xf numFmtId="4" fontId="2319" fillId="0" borderId="0" xfId="0" quotePrefix="false" applyFont="true" applyNumberFormat="true">
      <alignment horizontal="center" vertical="center"/>
    </xf>
    <xf numFmtId="164" fontId="2320" fillId="0" borderId="0" xfId="0" quotePrefix="false" applyFont="true" applyNumberFormat="true">
      <alignment horizontal="center" vertical="center"/>
    </xf>
    <xf numFmtId="4" fontId="2321" fillId="0" borderId="0" xfId="0" quotePrefix="false" applyFont="true" applyNumberFormat="true">
      <alignment horizontal="center" vertical="center"/>
    </xf>
    <xf numFmtId="164" fontId="2322" fillId="0" borderId="0" xfId="0" quotePrefix="false" applyFont="true" applyNumberFormat="true">
      <alignment horizontal="center" vertical="center"/>
    </xf>
    <xf numFmtId="0" fontId="2323" fillId="0" borderId="0" xfId="0" quotePrefix="false" applyFont="true">
      <alignment horizontal="center" vertical="center" wrapText="true"/>
    </xf>
    <xf numFmtId="4" fontId="2324" fillId="0" borderId="0" xfId="0" quotePrefix="false" applyFont="true" applyNumberFormat="true">
      <alignment horizontal="center" vertical="center"/>
    </xf>
    <xf numFmtId="164" fontId="2325" fillId="0" borderId="0" xfId="0" quotePrefix="false" applyFont="true" applyNumberFormat="true">
      <alignment horizontal="center" vertical="center"/>
    </xf>
    <xf numFmtId="164" fontId="2326" fillId="0" borderId="0" xfId="0" quotePrefix="false" applyFont="true" applyNumberFormat="true">
      <alignment horizontal="center" vertical="center"/>
    </xf>
    <xf numFmtId="165" fontId="2327" fillId="0" borderId="0" xfId="0" quotePrefix="false" applyFont="true" applyNumberFormat="true">
      <alignment horizontal="center" vertical="center"/>
    </xf>
    <xf numFmtId="164" fontId="2328" fillId="0" borderId="0" xfId="0" quotePrefix="false" applyFont="true" applyNumberFormat="true">
      <alignment horizontal="center" vertical="center"/>
    </xf>
    <xf numFmtId="164" fontId="2329" fillId="0" borderId="0" xfId="0" quotePrefix="false" applyFont="true" applyNumberFormat="true">
      <alignment horizontal="center" vertical="center" wrapText="true"/>
    </xf>
    <xf numFmtId="4" fontId="2330" fillId="0" borderId="0" xfId="0" quotePrefix="false" applyFont="true" applyNumberFormat="true">
      <alignment horizontal="center" vertical="center"/>
    </xf>
    <xf numFmtId="164" fontId="2331" fillId="0" borderId="0" xfId="0" quotePrefix="false" applyFont="true" applyNumberFormat="true">
      <alignment horizontal="center" vertical="center"/>
    </xf>
    <xf numFmtId="4" fontId="2332" fillId="0" borderId="0" xfId="0" quotePrefix="false" applyFont="true" applyNumberFormat="true">
      <alignment horizontal="center" vertical="center"/>
    </xf>
    <xf numFmtId="164" fontId="2333" fillId="0" borderId="0" xfId="0" quotePrefix="false" applyFont="true" applyNumberFormat="true">
      <alignment horizontal="center" vertical="center"/>
    </xf>
    <xf numFmtId="4" fontId="2334" fillId="0" borderId="0" xfId="0" quotePrefix="false" applyFont="true" applyNumberFormat="true">
      <alignment horizontal="center" vertical="center"/>
    </xf>
    <xf numFmtId="164" fontId="2335" fillId="0" borderId="0" xfId="0" quotePrefix="false" applyFont="true" applyNumberFormat="true">
      <alignment horizontal="center" vertical="center"/>
    </xf>
    <xf numFmtId="4" fontId="2336" fillId="0" borderId="0" xfId="0" quotePrefix="false" applyFont="true" applyNumberFormat="true">
      <alignment horizontal="center" vertical="center"/>
    </xf>
    <xf numFmtId="164" fontId="2337" fillId="0" borderId="0" xfId="0" quotePrefix="false" applyFont="true" applyNumberFormat="true">
      <alignment horizontal="center" vertical="center"/>
    </xf>
    <xf numFmtId="0" fontId="2338" fillId="0" borderId="0" xfId="0" quotePrefix="false" applyFont="true">
      <alignment horizontal="center" vertical="center" wrapText="true"/>
    </xf>
    <xf numFmtId="4" fontId="2339" fillId="0" borderId="0" xfId="0" quotePrefix="false" applyFont="true" applyNumberFormat="true">
      <alignment horizontal="center" vertical="center"/>
    </xf>
    <xf numFmtId="164" fontId="2340" fillId="0" borderId="0" xfId="0" quotePrefix="false" applyFont="true" applyNumberFormat="true">
      <alignment horizontal="center" vertical="center"/>
    </xf>
    <xf numFmtId="164" fontId="2341" fillId="0" borderId="0" xfId="0" quotePrefix="false" applyFont="true" applyNumberFormat="true">
      <alignment horizontal="center" vertical="center"/>
    </xf>
    <xf numFmtId="165" fontId="2342" fillId="0" borderId="0" xfId="0" quotePrefix="false" applyFont="true" applyNumberFormat="true">
      <alignment horizontal="center" vertical="center"/>
    </xf>
    <xf numFmtId="164" fontId="2343" fillId="0" borderId="0" xfId="0" quotePrefix="false" applyFont="true" applyNumberFormat="true">
      <alignment horizontal="center" vertical="center"/>
    </xf>
    <xf numFmtId="164" fontId="2344" fillId="0" borderId="0" xfId="0" quotePrefix="false" applyFont="true" applyNumberFormat="true">
      <alignment horizontal="center" vertical="center" wrapText="true"/>
    </xf>
    <xf numFmtId="4" fontId="2345" fillId="0" borderId="0" xfId="0" quotePrefix="false" applyFont="true" applyNumberFormat="true">
      <alignment horizontal="center" vertical="center"/>
    </xf>
    <xf numFmtId="164" fontId="2346" fillId="0" borderId="0" xfId="0" quotePrefix="false" applyFont="true" applyNumberFormat="true">
      <alignment horizontal="center" vertical="center"/>
    </xf>
    <xf numFmtId="4" fontId="2347" fillId="0" borderId="0" xfId="0" quotePrefix="false" applyFont="true" applyNumberFormat="true">
      <alignment horizontal="center" vertical="center"/>
    </xf>
    <xf numFmtId="164" fontId="2348" fillId="0" borderId="0" xfId="0" quotePrefix="false" applyFont="true" applyNumberFormat="true">
      <alignment horizontal="center" vertical="center"/>
    </xf>
    <xf numFmtId="4" fontId="2349" fillId="0" borderId="0" xfId="0" quotePrefix="false" applyFont="true" applyNumberFormat="true">
      <alignment horizontal="center" vertical="center"/>
    </xf>
    <xf numFmtId="164" fontId="2350" fillId="0" borderId="0" xfId="0" quotePrefix="false" applyFont="true" applyNumberFormat="true">
      <alignment horizontal="center" vertical="center"/>
    </xf>
    <xf numFmtId="4" fontId="2351" fillId="0" borderId="0" xfId="0" quotePrefix="false" applyFont="true" applyNumberFormat="true">
      <alignment horizontal="center" vertical="center"/>
    </xf>
    <xf numFmtId="164" fontId="2352" fillId="0" borderId="0" xfId="0" quotePrefix="false" applyFont="true" applyNumberFormat="true">
      <alignment horizontal="center" vertical="center"/>
    </xf>
    <xf numFmtId="0" fontId="2353" fillId="0" borderId="0" xfId="0" quotePrefix="false" applyFont="true">
      <alignment horizontal="center" vertical="center" wrapText="true"/>
    </xf>
    <xf numFmtId="4" fontId="2354" fillId="0" borderId="0" xfId="0" quotePrefix="false" applyFont="true" applyNumberFormat="true">
      <alignment horizontal="center" vertical="center"/>
    </xf>
    <xf numFmtId="164" fontId="2355" fillId="0" borderId="0" xfId="0" quotePrefix="false" applyFont="true" applyNumberFormat="true">
      <alignment horizontal="center" vertical="center"/>
    </xf>
    <xf numFmtId="164" fontId="2356" fillId="0" borderId="0" xfId="0" quotePrefix="false" applyFont="true" applyNumberFormat="true">
      <alignment horizontal="center" vertical="center"/>
    </xf>
    <xf numFmtId="165" fontId="2357" fillId="0" borderId="0" xfId="0" quotePrefix="false" applyFont="true" applyNumberFormat="true">
      <alignment horizontal="center" vertical="center"/>
    </xf>
    <xf numFmtId="164" fontId="2358" fillId="0" borderId="0" xfId="0" quotePrefix="false" applyFont="true" applyNumberFormat="true">
      <alignment horizontal="center" vertical="center"/>
    </xf>
    <xf numFmtId="164" fontId="2359" fillId="0" borderId="0" xfId="0" quotePrefix="false" applyFont="true" applyNumberFormat="true">
      <alignment horizontal="center" vertical="center" wrapText="true"/>
    </xf>
    <xf numFmtId="4" fontId="2360" fillId="0" borderId="0" xfId="0" quotePrefix="false" applyFont="true" applyNumberFormat="true">
      <alignment horizontal="center" vertical="center"/>
    </xf>
    <xf numFmtId="164" fontId="2361" fillId="0" borderId="0" xfId="0" quotePrefix="false" applyFont="true" applyNumberFormat="true">
      <alignment horizontal="center" vertical="center"/>
    </xf>
    <xf numFmtId="4" fontId="2362" fillId="0" borderId="0" xfId="0" quotePrefix="false" applyFont="true" applyNumberFormat="true">
      <alignment horizontal="center" vertical="center"/>
    </xf>
    <xf numFmtId="164" fontId="2363" fillId="0" borderId="0" xfId="0" quotePrefix="false" applyFont="true" applyNumberFormat="true">
      <alignment horizontal="center" vertical="center"/>
    </xf>
    <xf numFmtId="4" fontId="2364" fillId="0" borderId="0" xfId="0" quotePrefix="false" applyFont="true" applyNumberFormat="true">
      <alignment horizontal="center" vertical="center"/>
    </xf>
    <xf numFmtId="164" fontId="2365" fillId="0" borderId="0" xfId="0" quotePrefix="false" applyFont="true" applyNumberFormat="true">
      <alignment horizontal="center" vertical="center"/>
    </xf>
    <xf numFmtId="4" fontId="2366" fillId="0" borderId="0" xfId="0" quotePrefix="false" applyFont="true" applyNumberFormat="true">
      <alignment horizontal="center" vertical="center"/>
    </xf>
    <xf numFmtId="164" fontId="2367" fillId="0" borderId="0" xfId="0" quotePrefix="false" applyFont="true" applyNumberFormat="true">
      <alignment horizontal="center" vertical="center"/>
    </xf>
    <xf numFmtId="0" fontId="2368" fillId="0" borderId="0" xfId="0" quotePrefix="false" applyFont="true">
      <alignment horizontal="center" vertical="center" wrapText="true"/>
    </xf>
    <xf numFmtId="4" fontId="2369" fillId="0" borderId="0" xfId="0" quotePrefix="false" applyFont="true" applyNumberFormat="true">
      <alignment horizontal="center" vertical="center"/>
    </xf>
    <xf numFmtId="164" fontId="2370" fillId="0" borderId="0" xfId="0" quotePrefix="false" applyFont="true" applyNumberFormat="true">
      <alignment horizontal="center" vertical="center"/>
    </xf>
    <xf numFmtId="164" fontId="2371" fillId="0" borderId="0" xfId="0" quotePrefix="false" applyFont="true" applyNumberFormat="true">
      <alignment horizontal="center" vertical="center"/>
    </xf>
    <xf numFmtId="165" fontId="2372" fillId="0" borderId="0" xfId="0" quotePrefix="false" applyFont="true" applyNumberFormat="true">
      <alignment horizontal="center" vertical="center"/>
    </xf>
    <xf numFmtId="164" fontId="2373" fillId="0" borderId="0" xfId="0" quotePrefix="false" applyFont="true" applyNumberFormat="true">
      <alignment horizontal="center" vertical="center"/>
    </xf>
    <xf numFmtId="164" fontId="2374" fillId="0" borderId="0" xfId="0" quotePrefix="false" applyFont="true" applyNumberFormat="true">
      <alignment horizontal="center" vertical="center" wrapText="true"/>
    </xf>
    <xf numFmtId="4" fontId="2375" fillId="0" borderId="0" xfId="0" quotePrefix="false" applyFont="true" applyNumberFormat="true">
      <alignment horizontal="center" vertical="center"/>
    </xf>
    <xf numFmtId="164" fontId="2376" fillId="0" borderId="0" xfId="0" quotePrefix="false" applyFont="true" applyNumberFormat="true">
      <alignment horizontal="center" vertical="center"/>
    </xf>
    <xf numFmtId="4" fontId="2377" fillId="0" borderId="0" xfId="0" quotePrefix="false" applyFont="true" applyNumberFormat="true">
      <alignment horizontal="center" vertical="center"/>
    </xf>
    <xf numFmtId="164" fontId="2378" fillId="0" borderId="0" xfId="0" quotePrefix="false" applyFont="true" applyNumberFormat="true">
      <alignment horizontal="center" vertical="center"/>
    </xf>
    <xf numFmtId="4" fontId="2379" fillId="0" borderId="0" xfId="0" quotePrefix="false" applyFont="true" applyNumberFormat="true">
      <alignment horizontal="center" vertical="center"/>
    </xf>
    <xf numFmtId="164" fontId="2380" fillId="0" borderId="0" xfId="0" quotePrefix="false" applyFont="true" applyNumberFormat="true">
      <alignment horizontal="center" vertical="center"/>
    </xf>
    <xf numFmtId="4" fontId="2381" fillId="0" borderId="0" xfId="0" quotePrefix="false" applyFont="true" applyNumberFormat="true">
      <alignment horizontal="center" vertical="center"/>
    </xf>
    <xf numFmtId="164" fontId="2382" fillId="0" borderId="0" xfId="0" quotePrefix="false" applyFont="true" applyNumberFormat="true">
      <alignment horizontal="center" vertical="center"/>
    </xf>
    <xf numFmtId="0" fontId="2383" fillId="0" borderId="0" xfId="0" quotePrefix="false" applyFont="true">
      <alignment horizontal="center" vertical="center" wrapText="true"/>
    </xf>
    <xf numFmtId="4" fontId="2384" fillId="0" borderId="0" xfId="0" quotePrefix="false" applyFont="true" applyNumberFormat="true">
      <alignment horizontal="center" vertical="center"/>
    </xf>
    <xf numFmtId="164" fontId="2385" fillId="0" borderId="0" xfId="0" quotePrefix="false" applyFont="true" applyNumberFormat="true">
      <alignment horizontal="center" vertical="center"/>
    </xf>
    <xf numFmtId="164" fontId="2386" fillId="0" borderId="0" xfId="0" quotePrefix="false" applyFont="true" applyNumberFormat="true">
      <alignment horizontal="center" vertical="center"/>
    </xf>
    <xf numFmtId="165" fontId="2387" fillId="0" borderId="0" xfId="0" quotePrefix="false" applyFont="true" applyNumberFormat="true">
      <alignment horizontal="center" vertical="center"/>
    </xf>
    <xf numFmtId="164" fontId="2388" fillId="0" borderId="0" xfId="0" quotePrefix="false" applyFont="true" applyNumberFormat="true">
      <alignment horizontal="center" vertical="center"/>
    </xf>
    <xf numFmtId="164" fontId="2389" fillId="0" borderId="0" xfId="0" quotePrefix="false" applyFont="true" applyNumberFormat="true">
      <alignment horizontal="center" vertical="center" wrapText="true"/>
    </xf>
    <xf numFmtId="4" fontId="2390" fillId="0" borderId="0" xfId="0" quotePrefix="false" applyFont="true" applyNumberFormat="true">
      <alignment horizontal="center" vertical="center"/>
    </xf>
    <xf numFmtId="164" fontId="2391" fillId="0" borderId="0" xfId="0" quotePrefix="false" applyFont="true" applyNumberFormat="true">
      <alignment horizontal="center" vertical="center"/>
    </xf>
    <xf numFmtId="4" fontId="2392" fillId="0" borderId="0" xfId="0" quotePrefix="false" applyFont="true" applyNumberFormat="true">
      <alignment horizontal="center" vertical="center"/>
    </xf>
    <xf numFmtId="164" fontId="2393" fillId="0" borderId="0" xfId="0" quotePrefix="false" applyFont="true" applyNumberFormat="true">
      <alignment horizontal="center" vertical="center"/>
    </xf>
    <xf numFmtId="4" fontId="2394" fillId="0" borderId="0" xfId="0" quotePrefix="false" applyFont="true" applyNumberFormat="true">
      <alignment horizontal="center" vertical="center"/>
    </xf>
    <xf numFmtId="164" fontId="2395" fillId="0" borderId="0" xfId="0" quotePrefix="false" applyFont="true" applyNumberFormat="true">
      <alignment horizontal="center" vertical="center"/>
    </xf>
    <xf numFmtId="4" fontId="2396" fillId="0" borderId="0" xfId="0" quotePrefix="false" applyFont="true" applyNumberFormat="true">
      <alignment horizontal="center" vertical="center"/>
    </xf>
    <xf numFmtId="164" fontId="2397" fillId="0" borderId="0" xfId="0" quotePrefix="false" applyFont="true" applyNumberFormat="true">
      <alignment horizontal="center" vertical="center"/>
    </xf>
    <xf numFmtId="0" fontId="2398" fillId="0" borderId="0" xfId="0" quotePrefix="false" applyFont="true">
      <alignment horizontal="center" vertical="center" wrapText="true"/>
    </xf>
    <xf numFmtId="4" fontId="2399" fillId="0" borderId="0" xfId="0" quotePrefix="false" applyFont="true" applyNumberFormat="true">
      <alignment horizontal="center" vertical="center"/>
    </xf>
    <xf numFmtId="164" fontId="2400" fillId="0" borderId="0" xfId="0" quotePrefix="false" applyFont="true" applyNumberFormat="true">
      <alignment horizontal="center" vertical="center"/>
    </xf>
    <xf numFmtId="164" fontId="2401" fillId="0" borderId="0" xfId="0" quotePrefix="false" applyFont="true" applyNumberFormat="true">
      <alignment horizontal="center" vertical="center"/>
    </xf>
    <xf numFmtId="165" fontId="2402" fillId="0" borderId="0" xfId="0" quotePrefix="false" applyFont="true" applyNumberFormat="true">
      <alignment horizontal="center" vertical="center"/>
    </xf>
    <xf numFmtId="164" fontId="2403" fillId="0" borderId="0" xfId="0" quotePrefix="false" applyFont="true" applyNumberFormat="true">
      <alignment horizontal="center" vertical="center"/>
    </xf>
    <xf numFmtId="164" fontId="2404" fillId="0" borderId="0" xfId="0" quotePrefix="false" applyFont="true" applyNumberFormat="true">
      <alignment horizontal="center" vertical="center" wrapText="true"/>
    </xf>
    <xf numFmtId="4" fontId="2405" fillId="0" borderId="0" xfId="0" quotePrefix="false" applyFont="true" applyNumberFormat="true">
      <alignment horizontal="center" vertical="center"/>
    </xf>
    <xf numFmtId="164" fontId="2406" fillId="0" borderId="0" xfId="0" quotePrefix="false" applyFont="true" applyNumberFormat="true">
      <alignment horizontal="center" vertical="center"/>
    </xf>
    <xf numFmtId="4" fontId="2407" fillId="0" borderId="0" xfId="0" quotePrefix="false" applyFont="true" applyNumberFormat="true">
      <alignment horizontal="center" vertical="center"/>
    </xf>
    <xf numFmtId="164" fontId="2408" fillId="0" borderId="0" xfId="0" quotePrefix="false" applyFont="true" applyNumberFormat="true">
      <alignment horizontal="center" vertical="center"/>
    </xf>
    <xf numFmtId="4" fontId="2409" fillId="0" borderId="0" xfId="0" quotePrefix="false" applyFont="true" applyNumberFormat="true">
      <alignment horizontal="center" vertical="center"/>
    </xf>
    <xf numFmtId="164" fontId="2410" fillId="0" borderId="0" xfId="0" quotePrefix="false" applyFont="true" applyNumberFormat="true">
      <alignment horizontal="center" vertical="center"/>
    </xf>
    <xf numFmtId="4" fontId="2411" fillId="0" borderId="0" xfId="0" quotePrefix="false" applyFont="true" applyNumberFormat="true">
      <alignment horizontal="center" vertical="center"/>
    </xf>
    <xf numFmtId="164" fontId="2412" fillId="0" borderId="0" xfId="0" quotePrefix="false" applyFont="true" applyNumberFormat="true">
      <alignment horizontal="center" vertical="center"/>
    </xf>
    <xf numFmtId="0" fontId="2413" fillId="0" borderId="0" xfId="0" quotePrefix="false" applyFont="true">
      <alignment horizontal="center" vertical="center" wrapText="true"/>
    </xf>
    <xf numFmtId="4" fontId="2414" fillId="0" borderId="0" xfId="0" quotePrefix="false" applyFont="true" applyNumberFormat="true">
      <alignment horizontal="center" vertical="center"/>
    </xf>
    <xf numFmtId="164" fontId="2415" fillId="0" borderId="0" xfId="0" quotePrefix="false" applyFont="true" applyNumberFormat="true">
      <alignment horizontal="center" vertical="center"/>
    </xf>
    <xf numFmtId="164" fontId="2416" fillId="0" borderId="0" xfId="0" quotePrefix="false" applyFont="true" applyNumberFormat="true">
      <alignment horizontal="center" vertical="center"/>
    </xf>
    <xf numFmtId="165" fontId="2417" fillId="0" borderId="0" xfId="0" quotePrefix="false" applyFont="true" applyNumberFormat="true">
      <alignment horizontal="center" vertical="center"/>
    </xf>
    <xf numFmtId="164" fontId="2418" fillId="0" borderId="0" xfId="0" quotePrefix="false" applyFont="true" applyNumberFormat="true">
      <alignment horizontal="center" vertical="center"/>
    </xf>
    <xf numFmtId="164" fontId="2419" fillId="0" borderId="0" xfId="0" quotePrefix="false" applyFont="true" applyNumberFormat="true">
      <alignment horizontal="center" vertical="center" wrapText="true"/>
    </xf>
    <xf numFmtId="4" fontId="2420" fillId="0" borderId="0" xfId="0" quotePrefix="false" applyFont="true" applyNumberFormat="true">
      <alignment horizontal="center" vertical="center"/>
    </xf>
    <xf numFmtId="164" fontId="2421" fillId="0" borderId="0" xfId="0" quotePrefix="false" applyFont="true" applyNumberFormat="true">
      <alignment horizontal="center" vertical="center"/>
    </xf>
    <xf numFmtId="4" fontId="2422" fillId="0" borderId="0" xfId="0" quotePrefix="false" applyFont="true" applyNumberFormat="true">
      <alignment horizontal="center" vertical="center"/>
    </xf>
    <xf numFmtId="164" fontId="2423" fillId="0" borderId="0" xfId="0" quotePrefix="false" applyFont="true" applyNumberFormat="true">
      <alignment horizontal="center" vertical="center"/>
    </xf>
    <xf numFmtId="4" fontId="2424" fillId="0" borderId="0" xfId="0" quotePrefix="false" applyFont="true" applyNumberFormat="true">
      <alignment horizontal="center" vertical="center"/>
    </xf>
    <xf numFmtId="164" fontId="2425" fillId="0" borderId="0" xfId="0" quotePrefix="false" applyFont="true" applyNumberFormat="true">
      <alignment horizontal="center" vertical="center"/>
    </xf>
    <xf numFmtId="4" fontId="2426" fillId="0" borderId="0" xfId="0" quotePrefix="false" applyFont="true" applyNumberFormat="true">
      <alignment horizontal="center" vertical="center"/>
    </xf>
    <xf numFmtId="164" fontId="2427" fillId="0" borderId="0" xfId="0" quotePrefix="false" applyFont="true" applyNumberFormat="true">
      <alignment horizontal="center" vertical="center"/>
    </xf>
    <xf numFmtId="0" fontId="2428" fillId="0" borderId="0" xfId="0" quotePrefix="false" applyFont="true">
      <alignment horizontal="center" vertical="center" wrapText="true"/>
    </xf>
    <xf numFmtId="4" fontId="2429" fillId="0" borderId="0" xfId="0" quotePrefix="false" applyFont="true" applyNumberFormat="true">
      <alignment horizontal="center" vertical="center"/>
    </xf>
    <xf numFmtId="164" fontId="2430" fillId="0" borderId="0" xfId="0" quotePrefix="false" applyFont="true" applyNumberFormat="true">
      <alignment horizontal="center" vertical="center"/>
    </xf>
    <xf numFmtId="164" fontId="2431" fillId="0" borderId="0" xfId="0" quotePrefix="false" applyFont="true" applyNumberFormat="true">
      <alignment horizontal="center" vertical="center"/>
    </xf>
    <xf numFmtId="165" fontId="2432" fillId="0" borderId="0" xfId="0" quotePrefix="false" applyFont="true" applyNumberFormat="true">
      <alignment horizontal="center" vertical="center"/>
    </xf>
    <xf numFmtId="164" fontId="2433" fillId="0" borderId="0" xfId="0" quotePrefix="false" applyFont="true" applyNumberFormat="true">
      <alignment horizontal="center" vertical="center"/>
    </xf>
    <xf numFmtId="164" fontId="2434" fillId="0" borderId="0" xfId="0" quotePrefix="false" applyFont="true" applyNumberFormat="true">
      <alignment horizontal="center" vertical="center" wrapText="true"/>
    </xf>
    <xf numFmtId="4" fontId="2435" fillId="0" borderId="0" xfId="0" quotePrefix="false" applyFont="true" applyNumberFormat="true">
      <alignment horizontal="center" vertical="center"/>
    </xf>
    <xf numFmtId="164" fontId="2436" fillId="0" borderId="0" xfId="0" quotePrefix="false" applyFont="true" applyNumberFormat="true">
      <alignment horizontal="center" vertical="center"/>
    </xf>
    <xf numFmtId="4" fontId="2437" fillId="0" borderId="0" xfId="0" quotePrefix="false" applyFont="true" applyNumberFormat="true">
      <alignment horizontal="center" vertical="center"/>
    </xf>
    <xf numFmtId="164" fontId="2438" fillId="0" borderId="0" xfId="0" quotePrefix="false" applyFont="true" applyNumberFormat="true">
      <alignment horizontal="center" vertical="center"/>
    </xf>
    <xf numFmtId="4" fontId="2439" fillId="0" borderId="0" xfId="0" quotePrefix="false" applyFont="true" applyNumberFormat="true">
      <alignment horizontal="center" vertical="center"/>
    </xf>
    <xf numFmtId="164" fontId="2440" fillId="0" borderId="0" xfId="0" quotePrefix="false" applyFont="true" applyNumberFormat="true">
      <alignment horizontal="center" vertical="center"/>
    </xf>
    <xf numFmtId="4" fontId="2441" fillId="0" borderId="0" xfId="0" quotePrefix="false" applyFont="true" applyNumberFormat="true">
      <alignment horizontal="center" vertical="center"/>
    </xf>
    <xf numFmtId="164" fontId="2442" fillId="0" borderId="0" xfId="0" quotePrefix="false" applyFont="true" applyNumberFormat="true">
      <alignment horizontal="center" vertical="center"/>
    </xf>
    <xf numFmtId="0" fontId="2443" fillId="0" borderId="0" xfId="0" quotePrefix="false" applyFont="true">
      <alignment horizontal="center" vertical="center" wrapText="true"/>
    </xf>
    <xf numFmtId="4" fontId="2444" fillId="0" borderId="0" xfId="0" quotePrefix="false" applyFont="true" applyNumberFormat="true">
      <alignment horizontal="center" vertical="center"/>
    </xf>
    <xf numFmtId="164" fontId="2445" fillId="0" borderId="0" xfId="0" quotePrefix="false" applyFont="true" applyNumberFormat="true">
      <alignment horizontal="center" vertical="center"/>
    </xf>
    <xf numFmtId="164" fontId="2446" fillId="0" borderId="0" xfId="0" quotePrefix="false" applyFont="true" applyNumberFormat="true">
      <alignment horizontal="center" vertical="center"/>
    </xf>
    <xf numFmtId="165" fontId="2447" fillId="0" borderId="0" xfId="0" quotePrefix="false" applyFont="true" applyNumberFormat="true">
      <alignment horizontal="center" vertical="center"/>
    </xf>
    <xf numFmtId="164" fontId="2448" fillId="0" borderId="0" xfId="0" quotePrefix="false" applyFont="true" applyNumberFormat="true">
      <alignment horizontal="center" vertical="center"/>
    </xf>
    <xf numFmtId="164" fontId="2449" fillId="0" borderId="0" xfId="0" quotePrefix="false" applyFont="true" applyNumberFormat="true">
      <alignment horizontal="center" vertical="center" wrapText="true"/>
    </xf>
    <xf numFmtId="4" fontId="2450" fillId="0" borderId="0" xfId="0" quotePrefix="false" applyFont="true" applyNumberFormat="true">
      <alignment horizontal="center" vertical="center"/>
    </xf>
    <xf numFmtId="164" fontId="2451" fillId="0" borderId="0" xfId="0" quotePrefix="false" applyFont="true" applyNumberFormat="true">
      <alignment horizontal="center" vertical="center"/>
    </xf>
    <xf numFmtId="4" fontId="2452" fillId="0" borderId="0" xfId="0" quotePrefix="false" applyFont="true" applyNumberFormat="true">
      <alignment horizontal="center" vertical="center"/>
    </xf>
    <xf numFmtId="164" fontId="2453" fillId="0" borderId="0" xfId="0" quotePrefix="false" applyFont="true" applyNumberFormat="true">
      <alignment horizontal="center" vertical="center"/>
    </xf>
    <xf numFmtId="4" fontId="2454" fillId="0" borderId="0" xfId="0" quotePrefix="false" applyFont="true" applyNumberFormat="true">
      <alignment horizontal="center" vertical="center"/>
    </xf>
    <xf numFmtId="164" fontId="2455" fillId="0" borderId="0" xfId="0" quotePrefix="false" applyFont="true" applyNumberFormat="true">
      <alignment horizontal="center" vertical="center"/>
    </xf>
    <xf numFmtId="4" fontId="2456" fillId="0" borderId="0" xfId="0" quotePrefix="false" applyFont="true" applyNumberFormat="true">
      <alignment horizontal="center" vertical="center"/>
    </xf>
    <xf numFmtId="164" fontId="2457" fillId="0" borderId="0" xfId="0" quotePrefix="false" applyFont="true" applyNumberFormat="true">
      <alignment horizontal="center" vertical="center"/>
    </xf>
    <xf numFmtId="0" fontId="2458" fillId="0" borderId="0" xfId="0" quotePrefix="false" applyFont="true">
      <alignment horizontal="center" vertical="center" wrapText="true"/>
    </xf>
    <xf numFmtId="4" fontId="2459" fillId="0" borderId="0" xfId="0" quotePrefix="false" applyFont="true" applyNumberFormat="true">
      <alignment horizontal="center" vertical="center"/>
    </xf>
    <xf numFmtId="164" fontId="2460" fillId="0" borderId="0" xfId="0" quotePrefix="false" applyFont="true" applyNumberFormat="true">
      <alignment horizontal="center" vertical="center"/>
    </xf>
    <xf numFmtId="164" fontId="2461" fillId="0" borderId="0" xfId="0" quotePrefix="false" applyFont="true" applyNumberFormat="true">
      <alignment horizontal="center" vertical="center"/>
    </xf>
    <xf numFmtId="165" fontId="2462" fillId="0" borderId="0" xfId="0" quotePrefix="false" applyFont="true" applyNumberFormat="true">
      <alignment horizontal="center" vertical="center"/>
    </xf>
    <xf numFmtId="164" fontId="2463" fillId="0" borderId="0" xfId="0" quotePrefix="false" applyFont="true" applyNumberFormat="true">
      <alignment horizontal="center" vertical="center"/>
    </xf>
    <xf numFmtId="164" fontId="2464" fillId="0" borderId="0" xfId="0" quotePrefix="false" applyFont="true" applyNumberFormat="true">
      <alignment horizontal="center" vertical="center" wrapText="true"/>
    </xf>
    <xf numFmtId="4" fontId="2465" fillId="0" borderId="0" xfId="0" quotePrefix="false" applyFont="true" applyNumberFormat="true">
      <alignment horizontal="center" vertical="center"/>
    </xf>
    <xf numFmtId="164" fontId="2466" fillId="0" borderId="0" xfId="0" quotePrefix="false" applyFont="true" applyNumberFormat="true">
      <alignment horizontal="center" vertical="center"/>
    </xf>
    <xf numFmtId="4" fontId="2467" fillId="0" borderId="0" xfId="0" quotePrefix="false" applyFont="true" applyNumberFormat="true">
      <alignment horizontal="center" vertical="center"/>
    </xf>
    <xf numFmtId="164" fontId="2468" fillId="0" borderId="0" xfId="0" quotePrefix="false" applyFont="true" applyNumberFormat="true">
      <alignment horizontal="center" vertical="center"/>
    </xf>
    <xf numFmtId="4" fontId="2469" fillId="0" borderId="0" xfId="0" quotePrefix="false" applyFont="true" applyNumberFormat="true">
      <alignment horizontal="center" vertical="center"/>
    </xf>
    <xf numFmtId="164" fontId="2470" fillId="0" borderId="0" xfId="0" quotePrefix="false" applyFont="true" applyNumberFormat="true">
      <alignment horizontal="center" vertical="center"/>
    </xf>
    <xf numFmtId="4" fontId="2471" fillId="0" borderId="0" xfId="0" quotePrefix="false" applyFont="true" applyNumberFormat="true">
      <alignment horizontal="center" vertical="center"/>
    </xf>
    <xf numFmtId="164" fontId="2472" fillId="0" borderId="0" xfId="0" quotePrefix="false" applyFont="true" applyNumberFormat="true">
      <alignment horizontal="center" vertical="center"/>
    </xf>
    <xf numFmtId="0" fontId="2473" fillId="0" borderId="0" xfId="0" quotePrefix="false" applyFont="true">
      <alignment horizontal="center" vertical="center" wrapText="true"/>
    </xf>
    <xf numFmtId="4" fontId="2474" fillId="0" borderId="0" xfId="0" quotePrefix="false" applyFont="true" applyNumberFormat="true">
      <alignment horizontal="center" vertical="center"/>
    </xf>
    <xf numFmtId="164" fontId="2475" fillId="0" borderId="0" xfId="0" quotePrefix="false" applyFont="true" applyNumberFormat="true">
      <alignment horizontal="center" vertical="center"/>
    </xf>
    <xf numFmtId="164" fontId="2476" fillId="0" borderId="0" xfId="0" quotePrefix="false" applyFont="true" applyNumberFormat="true">
      <alignment horizontal="center" vertical="center"/>
    </xf>
    <xf numFmtId="165" fontId="2477" fillId="0" borderId="0" xfId="0" quotePrefix="false" applyFont="true" applyNumberFormat="true">
      <alignment horizontal="center" vertical="center"/>
    </xf>
    <xf numFmtId="164" fontId="2478" fillId="0" borderId="0" xfId="0" quotePrefix="false" applyFont="true" applyNumberFormat="true">
      <alignment horizontal="center" vertical="center"/>
    </xf>
    <xf numFmtId="164" fontId="2479" fillId="0" borderId="0" xfId="0" quotePrefix="false" applyFont="true" applyNumberFormat="true">
      <alignment horizontal="center" vertical="center" wrapText="true"/>
    </xf>
    <xf numFmtId="4" fontId="2480" fillId="0" borderId="0" xfId="0" quotePrefix="false" applyFont="true" applyNumberFormat="true">
      <alignment horizontal="center" vertical="center"/>
    </xf>
    <xf numFmtId="164" fontId="2481" fillId="0" borderId="0" xfId="0" quotePrefix="false" applyFont="true" applyNumberFormat="true">
      <alignment horizontal="center" vertical="center"/>
    </xf>
    <xf numFmtId="4" fontId="2482" fillId="0" borderId="0" xfId="0" quotePrefix="false" applyFont="true" applyNumberFormat="true">
      <alignment horizontal="center" vertical="center"/>
    </xf>
    <xf numFmtId="164" fontId="2483" fillId="0" borderId="0" xfId="0" quotePrefix="false" applyFont="true" applyNumberFormat="true">
      <alignment horizontal="center" vertical="center"/>
    </xf>
    <xf numFmtId="4" fontId="2484" fillId="0" borderId="0" xfId="0" quotePrefix="false" applyFont="true" applyNumberFormat="true">
      <alignment horizontal="center" vertical="center"/>
    </xf>
    <xf numFmtId="164" fontId="2485" fillId="0" borderId="0" xfId="0" quotePrefix="false" applyFont="true" applyNumberFormat="true">
      <alignment horizontal="center" vertical="center"/>
    </xf>
    <xf numFmtId="4" fontId="2486" fillId="0" borderId="0" xfId="0" quotePrefix="false" applyFont="true" applyNumberFormat="true">
      <alignment horizontal="center" vertical="center"/>
    </xf>
    <xf numFmtId="164" fontId="2487" fillId="0" borderId="0" xfId="0" quotePrefix="false" applyFont="true" applyNumberFormat="true">
      <alignment horizontal="center" vertical="center"/>
    </xf>
    <xf numFmtId="164" fontId="2488" fillId="0" borderId="0" xfId="0" quotePrefix="false" applyFont="true" applyNumberFormat="true">
      <alignment horizontal="center" vertical="center" wrapText="true"/>
    </xf>
    <xf numFmtId="0" fontId="2489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2489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2490" fillId="0" borderId="0" xfId="0" quotePrefix="false" applyFont="true">
      <alignment horizontal="center" vertical="center" wrapText="true"/>
    </xf>
    <xf numFmtId="4" fontId="2491" fillId="0" borderId="0" xfId="0" quotePrefix="false" applyFont="true" applyNumberFormat="true">
      <alignment horizontal="center" vertical="center"/>
    </xf>
    <xf numFmtId="164" fontId="2492" fillId="0" borderId="0" xfId="0" quotePrefix="false" applyFont="true" applyNumberFormat="true">
      <alignment horizontal="center" vertical="center"/>
    </xf>
    <xf numFmtId="164" fontId="2493" fillId="0" borderId="0" xfId="0" quotePrefix="false" applyFont="true" applyNumberFormat="true">
      <alignment horizontal="center" vertical="center"/>
    </xf>
    <xf numFmtId="165" fontId="2494" fillId="0" borderId="0" xfId="0" quotePrefix="false" applyFont="true" applyNumberFormat="true">
      <alignment horizontal="center" vertical="center"/>
    </xf>
    <xf numFmtId="164" fontId="2495" fillId="0" borderId="0" xfId="0" quotePrefix="false" applyFont="true" applyNumberFormat="true">
      <alignment horizontal="center" vertical="center"/>
    </xf>
    <xf numFmtId="164" fontId="2496" fillId="0" borderId="0" xfId="0" quotePrefix="false" applyFont="true" applyNumberFormat="true">
      <alignment horizontal="center" vertical="center" wrapText="true"/>
    </xf>
    <xf numFmtId="4" fontId="2497" fillId="0" borderId="0" xfId="0" quotePrefix="false" applyFont="true" applyNumberFormat="true">
      <alignment horizontal="center" vertical="center"/>
    </xf>
    <xf numFmtId="164" fontId="2498" fillId="0" borderId="0" xfId="0" quotePrefix="false" applyFont="true" applyNumberFormat="true">
      <alignment horizontal="center" vertical="center"/>
    </xf>
    <xf numFmtId="4" fontId="2499" fillId="0" borderId="0" xfId="0" quotePrefix="false" applyFont="true" applyNumberFormat="true">
      <alignment horizontal="center" vertical="center"/>
    </xf>
    <xf numFmtId="164" fontId="2500" fillId="0" borderId="0" xfId="0" quotePrefix="false" applyFont="true" applyNumberFormat="true">
      <alignment horizontal="center" vertical="center"/>
    </xf>
    <xf numFmtId="4" fontId="2501" fillId="0" borderId="0" xfId="0" quotePrefix="false" applyFont="true" applyNumberFormat="true">
      <alignment horizontal="center" vertical="center"/>
    </xf>
    <xf numFmtId="164" fontId="2502" fillId="0" borderId="0" xfId="0" quotePrefix="false" applyFont="true" applyNumberFormat="true">
      <alignment horizontal="center" vertical="center"/>
    </xf>
    <xf numFmtId="4" fontId="2503" fillId="0" borderId="0" xfId="0" quotePrefix="false" applyFont="true" applyNumberFormat="true">
      <alignment horizontal="center" vertical="center"/>
    </xf>
    <xf numFmtId="164" fontId="2504" fillId="0" borderId="0" xfId="0" quotePrefix="false" applyFont="true" applyNumberFormat="true">
      <alignment horizontal="center" vertical="center"/>
    </xf>
    <xf numFmtId="0" fontId="2505" fillId="0" borderId="0" xfId="0" quotePrefix="false" applyFont="true">
      <alignment horizontal="center" vertical="center" wrapText="true"/>
    </xf>
    <xf numFmtId="4" fontId="2506" fillId="0" borderId="0" xfId="0" quotePrefix="false" applyFont="true" applyNumberFormat="true">
      <alignment horizontal="center" vertical="center"/>
    </xf>
    <xf numFmtId="164" fontId="2507" fillId="0" borderId="0" xfId="0" quotePrefix="false" applyFont="true" applyNumberFormat="true">
      <alignment horizontal="center" vertical="center"/>
    </xf>
    <xf numFmtId="164" fontId="2508" fillId="0" borderId="0" xfId="0" quotePrefix="false" applyFont="true" applyNumberFormat="true">
      <alignment horizontal="center" vertical="center"/>
    </xf>
    <xf numFmtId="165" fontId="2509" fillId="0" borderId="0" xfId="0" quotePrefix="false" applyFont="true" applyNumberFormat="true">
      <alignment horizontal="center" vertical="center"/>
    </xf>
    <xf numFmtId="164" fontId="2510" fillId="0" borderId="0" xfId="0" quotePrefix="false" applyFont="true" applyNumberFormat="true">
      <alignment horizontal="center" vertical="center"/>
    </xf>
    <xf numFmtId="164" fontId="2511" fillId="0" borderId="0" xfId="0" quotePrefix="false" applyFont="true" applyNumberFormat="true">
      <alignment horizontal="center" vertical="center" wrapText="true"/>
    </xf>
    <xf numFmtId="4" fontId="2512" fillId="0" borderId="0" xfId="0" quotePrefix="false" applyFont="true" applyNumberFormat="true">
      <alignment horizontal="center" vertical="center"/>
    </xf>
    <xf numFmtId="164" fontId="2513" fillId="0" borderId="0" xfId="0" quotePrefix="false" applyFont="true" applyNumberFormat="true">
      <alignment horizontal="center" vertical="center"/>
    </xf>
    <xf numFmtId="4" fontId="2514" fillId="0" borderId="0" xfId="0" quotePrefix="false" applyFont="true" applyNumberFormat="true">
      <alignment horizontal="center" vertical="center"/>
    </xf>
    <xf numFmtId="164" fontId="2515" fillId="0" borderId="0" xfId="0" quotePrefix="false" applyFont="true" applyNumberFormat="true">
      <alignment horizontal="center" vertical="center"/>
    </xf>
    <xf numFmtId="4" fontId="2516" fillId="0" borderId="0" xfId="0" quotePrefix="false" applyFont="true" applyNumberFormat="true">
      <alignment horizontal="center" vertical="center"/>
    </xf>
    <xf numFmtId="164" fontId="2517" fillId="0" borderId="0" xfId="0" quotePrefix="false" applyFont="true" applyNumberFormat="true">
      <alignment horizontal="center" vertical="center"/>
    </xf>
    <xf numFmtId="4" fontId="2518" fillId="0" borderId="0" xfId="0" quotePrefix="false" applyFont="true" applyNumberFormat="true">
      <alignment horizontal="center" vertical="center"/>
    </xf>
    <xf numFmtId="164" fontId="2519" fillId="0" borderId="0" xfId="0" quotePrefix="false" applyFont="true" applyNumberFormat="true">
      <alignment horizontal="center" vertical="center"/>
    </xf>
    <xf numFmtId="0" fontId="2520" fillId="0" borderId="0" xfId="0" quotePrefix="false" applyFont="true">
      <alignment horizontal="center" vertical="center" wrapText="true"/>
    </xf>
    <xf numFmtId="4" fontId="2521" fillId="0" borderId="0" xfId="0" quotePrefix="false" applyFont="true" applyNumberFormat="true">
      <alignment horizontal="center" vertical="center"/>
    </xf>
    <xf numFmtId="164" fontId="2522" fillId="0" borderId="0" xfId="0" quotePrefix="false" applyFont="true" applyNumberFormat="true">
      <alignment horizontal="center" vertical="center"/>
    </xf>
    <xf numFmtId="164" fontId="2523" fillId="0" borderId="0" xfId="0" quotePrefix="false" applyFont="true" applyNumberFormat="true">
      <alignment horizontal="center" vertical="center"/>
    </xf>
    <xf numFmtId="165" fontId="2524" fillId="0" borderId="0" xfId="0" quotePrefix="false" applyFont="true" applyNumberFormat="true">
      <alignment horizontal="center" vertical="center"/>
    </xf>
    <xf numFmtId="164" fontId="2525" fillId="0" borderId="0" xfId="0" quotePrefix="false" applyFont="true" applyNumberFormat="true">
      <alignment horizontal="center" vertical="center"/>
    </xf>
    <xf numFmtId="164" fontId="2526" fillId="0" borderId="0" xfId="0" quotePrefix="false" applyFont="true" applyNumberFormat="true">
      <alignment horizontal="center" vertical="center" wrapText="true"/>
    </xf>
    <xf numFmtId="4" fontId="2527" fillId="0" borderId="0" xfId="0" quotePrefix="false" applyFont="true" applyNumberFormat="true">
      <alignment horizontal="center" vertical="center"/>
    </xf>
    <xf numFmtId="164" fontId="2528" fillId="0" borderId="0" xfId="0" quotePrefix="false" applyFont="true" applyNumberFormat="true">
      <alignment horizontal="center" vertical="center"/>
    </xf>
    <xf numFmtId="4" fontId="2529" fillId="0" borderId="0" xfId="0" quotePrefix="false" applyFont="true" applyNumberFormat="true">
      <alignment horizontal="center" vertical="center"/>
    </xf>
    <xf numFmtId="164" fontId="2530" fillId="0" borderId="0" xfId="0" quotePrefix="false" applyFont="true" applyNumberFormat="true">
      <alignment horizontal="center" vertical="center"/>
    </xf>
    <xf numFmtId="4" fontId="2531" fillId="0" borderId="0" xfId="0" quotePrefix="false" applyFont="true" applyNumberFormat="true">
      <alignment horizontal="center" vertical="center"/>
    </xf>
    <xf numFmtId="164" fontId="2532" fillId="0" borderId="0" xfId="0" quotePrefix="false" applyFont="true" applyNumberFormat="true">
      <alignment horizontal="center" vertical="center"/>
    </xf>
    <xf numFmtId="4" fontId="2533" fillId="0" borderId="0" xfId="0" quotePrefix="false" applyFont="true" applyNumberFormat="true">
      <alignment horizontal="center" vertical="center"/>
    </xf>
    <xf numFmtId="164" fontId="2534" fillId="0" borderId="0" xfId="0" quotePrefix="false" applyFont="true" applyNumberFormat="true">
      <alignment horizontal="center" vertical="center"/>
    </xf>
    <xf numFmtId="0" fontId="2535" fillId="0" borderId="0" xfId="0" quotePrefix="false" applyFont="true">
      <alignment horizontal="center" vertical="center" wrapText="true"/>
    </xf>
    <xf numFmtId="4" fontId="2536" fillId="0" borderId="0" xfId="0" quotePrefix="false" applyFont="true" applyNumberFormat="true">
      <alignment horizontal="center" vertical="center"/>
    </xf>
    <xf numFmtId="164" fontId="2537" fillId="0" borderId="0" xfId="0" quotePrefix="false" applyFont="true" applyNumberFormat="true">
      <alignment horizontal="center" vertical="center"/>
    </xf>
    <xf numFmtId="164" fontId="2538" fillId="0" borderId="0" xfId="0" quotePrefix="false" applyFont="true" applyNumberFormat="true">
      <alignment horizontal="center" vertical="center"/>
    </xf>
    <xf numFmtId="165" fontId="2539" fillId="0" borderId="0" xfId="0" quotePrefix="false" applyFont="true" applyNumberFormat="true">
      <alignment horizontal="center" vertical="center"/>
    </xf>
    <xf numFmtId="164" fontId="2540" fillId="0" borderId="0" xfId="0" quotePrefix="false" applyFont="true" applyNumberFormat="true">
      <alignment horizontal="center" vertical="center"/>
    </xf>
    <xf numFmtId="164" fontId="2541" fillId="0" borderId="0" xfId="0" quotePrefix="false" applyFont="true" applyNumberFormat="true">
      <alignment horizontal="center" vertical="center" wrapText="true"/>
    </xf>
    <xf numFmtId="4" fontId="2542" fillId="0" borderId="0" xfId="0" quotePrefix="false" applyFont="true" applyNumberFormat="true">
      <alignment horizontal="center" vertical="center"/>
    </xf>
    <xf numFmtId="164" fontId="2543" fillId="0" borderId="0" xfId="0" quotePrefix="false" applyFont="true" applyNumberFormat="true">
      <alignment horizontal="center" vertical="center"/>
    </xf>
    <xf numFmtId="4" fontId="2544" fillId="0" borderId="0" xfId="0" quotePrefix="false" applyFont="true" applyNumberFormat="true">
      <alignment horizontal="center" vertical="center"/>
    </xf>
    <xf numFmtId="164" fontId="2545" fillId="0" borderId="0" xfId="0" quotePrefix="false" applyFont="true" applyNumberFormat="true">
      <alignment horizontal="center" vertical="center"/>
    </xf>
    <xf numFmtId="4" fontId="2546" fillId="0" borderId="0" xfId="0" quotePrefix="false" applyFont="true" applyNumberFormat="true">
      <alignment horizontal="center" vertical="center"/>
    </xf>
    <xf numFmtId="164" fontId="2547" fillId="0" borderId="0" xfId="0" quotePrefix="false" applyFont="true" applyNumberFormat="true">
      <alignment horizontal="center" vertical="center"/>
    </xf>
    <xf numFmtId="4" fontId="2548" fillId="0" borderId="0" xfId="0" quotePrefix="false" applyFont="true" applyNumberFormat="true">
      <alignment horizontal="center" vertical="center"/>
    </xf>
    <xf numFmtId="164" fontId="2549" fillId="0" borderId="0" xfId="0" quotePrefix="false" applyFont="true" applyNumberFormat="true">
      <alignment horizontal="center" vertical="center"/>
    </xf>
    <xf numFmtId="0" fontId="2550" fillId="0" borderId="0" xfId="0" quotePrefix="false" applyFont="true">
      <alignment horizontal="center" vertical="center" wrapText="true"/>
    </xf>
    <xf numFmtId="4" fontId="2551" fillId="0" borderId="0" xfId="0" quotePrefix="false" applyFont="true" applyNumberFormat="true">
      <alignment horizontal="center" vertical="center"/>
    </xf>
    <xf numFmtId="164" fontId="2552" fillId="0" borderId="0" xfId="0" quotePrefix="false" applyFont="true" applyNumberFormat="true">
      <alignment horizontal="center" vertical="center"/>
    </xf>
    <xf numFmtId="164" fontId="2553" fillId="0" borderId="0" xfId="0" quotePrefix="false" applyFont="true" applyNumberFormat="true">
      <alignment horizontal="center" vertical="center"/>
    </xf>
    <xf numFmtId="165" fontId="2554" fillId="0" borderId="0" xfId="0" quotePrefix="false" applyFont="true" applyNumberFormat="true">
      <alignment horizontal="center" vertical="center"/>
    </xf>
    <xf numFmtId="164" fontId="2555" fillId="0" borderId="0" xfId="0" quotePrefix="false" applyFont="true" applyNumberFormat="true">
      <alignment horizontal="center" vertical="center"/>
    </xf>
    <xf numFmtId="164" fontId="2556" fillId="0" borderId="0" xfId="0" quotePrefix="false" applyFont="true" applyNumberFormat="true">
      <alignment horizontal="center" vertical="center" wrapText="true"/>
    </xf>
    <xf numFmtId="4" fontId="2557" fillId="0" borderId="0" xfId="0" quotePrefix="false" applyFont="true" applyNumberFormat="true">
      <alignment horizontal="center" vertical="center"/>
    </xf>
    <xf numFmtId="164" fontId="2558" fillId="0" borderId="0" xfId="0" quotePrefix="false" applyFont="true" applyNumberFormat="true">
      <alignment horizontal="center" vertical="center"/>
    </xf>
    <xf numFmtId="4" fontId="2559" fillId="0" borderId="0" xfId="0" quotePrefix="false" applyFont="true" applyNumberFormat="true">
      <alignment horizontal="center" vertical="center"/>
    </xf>
    <xf numFmtId="164" fontId="2560" fillId="0" borderId="0" xfId="0" quotePrefix="false" applyFont="true" applyNumberFormat="true">
      <alignment horizontal="center" vertical="center"/>
    </xf>
    <xf numFmtId="4" fontId="2561" fillId="0" borderId="0" xfId="0" quotePrefix="false" applyFont="true" applyNumberFormat="true">
      <alignment horizontal="center" vertical="center"/>
    </xf>
    <xf numFmtId="164" fontId="2562" fillId="0" borderId="0" xfId="0" quotePrefix="false" applyFont="true" applyNumberFormat="true">
      <alignment horizontal="center" vertical="center"/>
    </xf>
    <xf numFmtId="4" fontId="2563" fillId="0" borderId="0" xfId="0" quotePrefix="false" applyFont="true" applyNumberFormat="true">
      <alignment horizontal="center" vertical="center"/>
    </xf>
    <xf numFmtId="164" fontId="2564" fillId="0" borderId="0" xfId="0" quotePrefix="false" applyFont="true" applyNumberFormat="true">
      <alignment horizontal="center" vertical="center"/>
    </xf>
    <xf numFmtId="0" fontId="2565" fillId="0" borderId="0" xfId="0" quotePrefix="false" applyFont="true">
      <alignment horizontal="center" vertical="center" wrapText="true"/>
    </xf>
    <xf numFmtId="4" fontId="2566" fillId="0" borderId="0" xfId="0" quotePrefix="false" applyFont="true" applyNumberFormat="true">
      <alignment horizontal="center" vertical="center"/>
    </xf>
    <xf numFmtId="164" fontId="2567" fillId="0" borderId="0" xfId="0" quotePrefix="false" applyFont="true" applyNumberFormat="true">
      <alignment horizontal="center" vertical="center"/>
    </xf>
    <xf numFmtId="164" fontId="2568" fillId="0" borderId="0" xfId="0" quotePrefix="false" applyFont="true" applyNumberFormat="true">
      <alignment horizontal="center" vertical="center"/>
    </xf>
    <xf numFmtId="165" fontId="2569" fillId="0" borderId="0" xfId="0" quotePrefix="false" applyFont="true" applyNumberFormat="true">
      <alignment horizontal="center" vertical="center"/>
    </xf>
    <xf numFmtId="164" fontId="2570" fillId="0" borderId="0" xfId="0" quotePrefix="false" applyFont="true" applyNumberFormat="true">
      <alignment horizontal="center" vertical="center"/>
    </xf>
    <xf numFmtId="164" fontId="2571" fillId="0" borderId="0" xfId="0" quotePrefix="false" applyFont="true" applyNumberFormat="true">
      <alignment horizontal="center" vertical="center" wrapText="true"/>
    </xf>
    <xf numFmtId="4" fontId="2572" fillId="0" borderId="0" xfId="0" quotePrefix="false" applyFont="true" applyNumberFormat="true">
      <alignment horizontal="center" vertical="center"/>
    </xf>
    <xf numFmtId="164" fontId="2573" fillId="0" borderId="0" xfId="0" quotePrefix="false" applyFont="true" applyNumberFormat="true">
      <alignment horizontal="center" vertical="center"/>
    </xf>
    <xf numFmtId="4" fontId="2574" fillId="0" borderId="0" xfId="0" quotePrefix="false" applyFont="true" applyNumberFormat="true">
      <alignment horizontal="center" vertical="center"/>
    </xf>
    <xf numFmtId="164" fontId="2575" fillId="0" borderId="0" xfId="0" quotePrefix="false" applyFont="true" applyNumberFormat="true">
      <alignment horizontal="center" vertical="center"/>
    </xf>
    <xf numFmtId="4" fontId="2576" fillId="0" borderId="0" xfId="0" quotePrefix="false" applyFont="true" applyNumberFormat="true">
      <alignment horizontal="center" vertical="center"/>
    </xf>
    <xf numFmtId="164" fontId="2577" fillId="0" borderId="0" xfId="0" quotePrefix="false" applyFont="true" applyNumberFormat="true">
      <alignment horizontal="center" vertical="center"/>
    </xf>
    <xf numFmtId="4" fontId="2578" fillId="0" borderId="0" xfId="0" quotePrefix="false" applyFont="true" applyNumberFormat="true">
      <alignment horizontal="center" vertical="center"/>
    </xf>
    <xf numFmtId="164" fontId="2579" fillId="0" borderId="0" xfId="0" quotePrefix="false" applyFont="true" applyNumberFormat="true">
      <alignment horizontal="center" vertical="center"/>
    </xf>
    <xf numFmtId="0" fontId="2580" fillId="0" borderId="0" xfId="0" quotePrefix="false" applyFont="true">
      <alignment horizontal="center" vertical="center" wrapText="true"/>
    </xf>
    <xf numFmtId="4" fontId="2581" fillId="0" borderId="0" xfId="0" quotePrefix="false" applyFont="true" applyNumberFormat="true">
      <alignment horizontal="center" vertical="center"/>
    </xf>
    <xf numFmtId="164" fontId="2582" fillId="0" borderId="0" xfId="0" quotePrefix="false" applyFont="true" applyNumberFormat="true">
      <alignment horizontal="center" vertical="center"/>
    </xf>
    <xf numFmtId="164" fontId="2583" fillId="0" borderId="0" xfId="0" quotePrefix="false" applyFont="true" applyNumberFormat="true">
      <alignment horizontal="center" vertical="center"/>
    </xf>
    <xf numFmtId="165" fontId="2584" fillId="0" borderId="0" xfId="0" quotePrefix="false" applyFont="true" applyNumberFormat="true">
      <alignment horizontal="center" vertical="center"/>
    </xf>
    <xf numFmtId="164" fontId="2585" fillId="0" borderId="0" xfId="0" quotePrefix="false" applyFont="true" applyNumberFormat="true">
      <alignment horizontal="center" vertical="center"/>
    </xf>
    <xf numFmtId="164" fontId="2586" fillId="0" borderId="0" xfId="0" quotePrefix="false" applyFont="true" applyNumberFormat="true">
      <alignment horizontal="center" vertical="center" wrapText="true"/>
    </xf>
    <xf numFmtId="4" fontId="2587" fillId="0" borderId="0" xfId="0" quotePrefix="false" applyFont="true" applyNumberFormat="true">
      <alignment horizontal="center" vertical="center"/>
    </xf>
    <xf numFmtId="164" fontId="2588" fillId="0" borderId="0" xfId="0" quotePrefix="false" applyFont="true" applyNumberFormat="true">
      <alignment horizontal="center" vertical="center"/>
    </xf>
    <xf numFmtId="4" fontId="2589" fillId="0" borderId="0" xfId="0" quotePrefix="false" applyFont="true" applyNumberFormat="true">
      <alignment horizontal="center" vertical="center"/>
    </xf>
    <xf numFmtId="164" fontId="2590" fillId="0" borderId="0" xfId="0" quotePrefix="false" applyFont="true" applyNumberFormat="true">
      <alignment horizontal="center" vertical="center"/>
    </xf>
    <xf numFmtId="4" fontId="2591" fillId="0" borderId="0" xfId="0" quotePrefix="false" applyFont="true" applyNumberFormat="true">
      <alignment horizontal="center" vertical="center"/>
    </xf>
    <xf numFmtId="164" fontId="2592" fillId="0" borderId="0" xfId="0" quotePrefix="false" applyFont="true" applyNumberFormat="true">
      <alignment horizontal="center" vertical="center"/>
    </xf>
    <xf numFmtId="4" fontId="2593" fillId="0" borderId="0" xfId="0" quotePrefix="false" applyFont="true" applyNumberFormat="true">
      <alignment horizontal="center" vertical="center"/>
    </xf>
    <xf numFmtId="164" fontId="2594" fillId="0" borderId="0" xfId="0" quotePrefix="false" applyFont="true" applyNumberFormat="true">
      <alignment horizontal="center" vertical="center"/>
    </xf>
    <xf numFmtId="0" fontId="2595" fillId="0" borderId="0" xfId="0" quotePrefix="false" applyFont="true">
      <alignment horizontal="center" vertical="center" wrapText="true"/>
    </xf>
    <xf numFmtId="4" fontId="2596" fillId="0" borderId="0" xfId="0" quotePrefix="false" applyFont="true" applyNumberFormat="true">
      <alignment horizontal="center" vertical="center"/>
    </xf>
    <xf numFmtId="164" fontId="2597" fillId="0" borderId="0" xfId="0" quotePrefix="false" applyFont="true" applyNumberFormat="true">
      <alignment horizontal="center" vertical="center"/>
    </xf>
    <xf numFmtId="164" fontId="2598" fillId="0" borderId="0" xfId="0" quotePrefix="false" applyFont="true" applyNumberFormat="true">
      <alignment horizontal="center" vertical="center"/>
    </xf>
    <xf numFmtId="165" fontId="2599" fillId="0" borderId="0" xfId="0" quotePrefix="false" applyFont="true" applyNumberFormat="true">
      <alignment horizontal="center" vertical="center"/>
    </xf>
    <xf numFmtId="164" fontId="2600" fillId="0" borderId="0" xfId="0" quotePrefix="false" applyFont="true" applyNumberFormat="true">
      <alignment horizontal="center" vertical="center"/>
    </xf>
    <xf numFmtId="164" fontId="2601" fillId="0" borderId="0" xfId="0" quotePrefix="false" applyFont="true" applyNumberFormat="true">
      <alignment horizontal="center" vertical="center" wrapText="true"/>
    </xf>
    <xf numFmtId="4" fontId="2602" fillId="0" borderId="0" xfId="0" quotePrefix="false" applyFont="true" applyNumberFormat="true">
      <alignment horizontal="center" vertical="center"/>
    </xf>
    <xf numFmtId="164" fontId="2603" fillId="0" borderId="0" xfId="0" quotePrefix="false" applyFont="true" applyNumberFormat="true">
      <alignment horizontal="center" vertical="center"/>
    </xf>
    <xf numFmtId="4" fontId="2604" fillId="0" borderId="0" xfId="0" quotePrefix="false" applyFont="true" applyNumberFormat="true">
      <alignment horizontal="center" vertical="center"/>
    </xf>
    <xf numFmtId="164" fontId="2605" fillId="0" borderId="0" xfId="0" quotePrefix="false" applyFont="true" applyNumberFormat="true">
      <alignment horizontal="center" vertical="center"/>
    </xf>
    <xf numFmtId="4" fontId="2606" fillId="0" borderId="0" xfId="0" quotePrefix="false" applyFont="true" applyNumberFormat="true">
      <alignment horizontal="center" vertical="center"/>
    </xf>
    <xf numFmtId="164" fontId="2607" fillId="0" borderId="0" xfId="0" quotePrefix="false" applyFont="true" applyNumberFormat="true">
      <alignment horizontal="center" vertical="center"/>
    </xf>
    <xf numFmtId="4" fontId="2608" fillId="0" borderId="0" xfId="0" quotePrefix="false" applyFont="true" applyNumberFormat="true">
      <alignment horizontal="center" vertical="center"/>
    </xf>
    <xf numFmtId="164" fontId="2609" fillId="0" borderId="0" xfId="0" quotePrefix="false" applyFont="true" applyNumberFormat="true">
      <alignment horizontal="center" vertical="center"/>
    </xf>
    <xf numFmtId="0" fontId="2610" fillId="0" borderId="0" xfId="0" quotePrefix="false" applyFont="true">
      <alignment horizontal="center" vertical="center" wrapText="true"/>
    </xf>
    <xf numFmtId="4" fontId="2611" fillId="0" borderId="0" xfId="0" quotePrefix="false" applyFont="true" applyNumberFormat="true">
      <alignment horizontal="center" vertical="center"/>
    </xf>
    <xf numFmtId="164" fontId="2612" fillId="0" borderId="0" xfId="0" quotePrefix="false" applyFont="true" applyNumberFormat="true">
      <alignment horizontal="center" vertical="center"/>
    </xf>
    <xf numFmtId="164" fontId="2613" fillId="0" borderId="0" xfId="0" quotePrefix="false" applyFont="true" applyNumberFormat="true">
      <alignment horizontal="center" vertical="center"/>
    </xf>
    <xf numFmtId="165" fontId="2614" fillId="0" borderId="0" xfId="0" quotePrefix="false" applyFont="true" applyNumberFormat="true">
      <alignment horizontal="center" vertical="center"/>
    </xf>
    <xf numFmtId="164" fontId="2615" fillId="0" borderId="0" xfId="0" quotePrefix="false" applyFont="true" applyNumberFormat="true">
      <alignment horizontal="center" vertical="center"/>
    </xf>
    <xf numFmtId="164" fontId="2616" fillId="0" borderId="0" xfId="0" quotePrefix="false" applyFont="true" applyNumberFormat="true">
      <alignment horizontal="center" vertical="center" wrapText="true"/>
    </xf>
    <xf numFmtId="4" fontId="2617" fillId="0" borderId="0" xfId="0" quotePrefix="false" applyFont="true" applyNumberFormat="true">
      <alignment horizontal="center" vertical="center"/>
    </xf>
    <xf numFmtId="164" fontId="2618" fillId="0" borderId="0" xfId="0" quotePrefix="false" applyFont="true" applyNumberFormat="true">
      <alignment horizontal="center" vertical="center"/>
    </xf>
    <xf numFmtId="4" fontId="2619" fillId="0" borderId="0" xfId="0" quotePrefix="false" applyFont="true" applyNumberFormat="true">
      <alignment horizontal="center" vertical="center"/>
    </xf>
    <xf numFmtId="164" fontId="2620" fillId="0" borderId="0" xfId="0" quotePrefix="false" applyFont="true" applyNumberFormat="true">
      <alignment horizontal="center" vertical="center"/>
    </xf>
    <xf numFmtId="4" fontId="2621" fillId="0" borderId="0" xfId="0" quotePrefix="false" applyFont="true" applyNumberFormat="true">
      <alignment horizontal="center" vertical="center"/>
    </xf>
    <xf numFmtId="164" fontId="2622" fillId="0" borderId="0" xfId="0" quotePrefix="false" applyFont="true" applyNumberFormat="true">
      <alignment horizontal="center" vertical="center"/>
    </xf>
    <xf numFmtId="4" fontId="2623" fillId="0" borderId="0" xfId="0" quotePrefix="false" applyFont="true" applyNumberFormat="true">
      <alignment horizontal="center" vertical="center"/>
    </xf>
    <xf numFmtId="164" fontId="2624" fillId="0" borderId="0" xfId="0" quotePrefix="false" applyFont="true" applyNumberFormat="true">
      <alignment horizontal="center" vertical="center"/>
    </xf>
    <xf numFmtId="164" fontId="2625" fillId="0" borderId="0" xfId="0" quotePrefix="false" applyFont="true" applyNumberFormat="true">
      <alignment horizontal="center" vertical="center" wrapText="true"/>
    </xf>
    <xf numFmtId="0" fontId="2626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2626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2627" fillId="0" borderId="0" xfId="0" quotePrefix="false" applyFont="true">
      <alignment horizontal="center" vertical="center" wrapText="true"/>
    </xf>
    <xf numFmtId="4" fontId="2628" fillId="0" borderId="0" xfId="0" quotePrefix="false" applyFont="true" applyNumberFormat="true">
      <alignment horizontal="center" vertical="center"/>
    </xf>
    <xf numFmtId="164" fontId="2629" fillId="0" borderId="0" xfId="0" quotePrefix="false" applyFont="true" applyNumberFormat="true">
      <alignment horizontal="center" vertical="center"/>
    </xf>
    <xf numFmtId="164" fontId="2630" fillId="0" borderId="0" xfId="0" quotePrefix="false" applyFont="true" applyNumberFormat="true">
      <alignment horizontal="center" vertical="center"/>
    </xf>
    <xf numFmtId="165" fontId="2631" fillId="0" borderId="0" xfId="0" quotePrefix="false" applyFont="true" applyNumberFormat="true">
      <alignment horizontal="center" vertical="center"/>
    </xf>
    <xf numFmtId="164" fontId="2632" fillId="0" borderId="0" xfId="0" quotePrefix="false" applyFont="true" applyNumberFormat="true">
      <alignment horizontal="center" vertical="center"/>
    </xf>
    <xf numFmtId="164" fontId="2633" fillId="0" borderId="0" xfId="0" quotePrefix="false" applyFont="true" applyNumberFormat="true">
      <alignment horizontal="center" vertical="center" wrapText="true"/>
    </xf>
    <xf numFmtId="4" fontId="2634" fillId="0" borderId="0" xfId="0" quotePrefix="false" applyFont="true" applyNumberFormat="true">
      <alignment horizontal="center" vertical="center"/>
    </xf>
    <xf numFmtId="164" fontId="2635" fillId="0" borderId="0" xfId="0" quotePrefix="false" applyFont="true" applyNumberFormat="true">
      <alignment horizontal="center" vertical="center"/>
    </xf>
    <xf numFmtId="0" fontId="2636" fillId="0" borderId="0" xfId="0" quotePrefix="false" applyFont="true">
      <alignment horizontal="center" vertical="center" wrapText="true"/>
    </xf>
    <xf numFmtId="4" fontId="2637" fillId="0" borderId="0" xfId="0" quotePrefix="false" applyFont="true" applyNumberFormat="true">
      <alignment horizontal="center" vertical="center"/>
    </xf>
    <xf numFmtId="164" fontId="2638" fillId="0" borderId="0" xfId="0" quotePrefix="false" applyFont="true" applyNumberFormat="true">
      <alignment horizontal="center" vertical="center"/>
    </xf>
    <xf numFmtId="164" fontId="2639" fillId="0" borderId="0" xfId="0" quotePrefix="false" applyFont="true" applyNumberFormat="true">
      <alignment horizontal="center" vertical="center"/>
    </xf>
    <xf numFmtId="165" fontId="2640" fillId="0" borderId="0" xfId="0" quotePrefix="false" applyFont="true" applyNumberFormat="true">
      <alignment horizontal="center" vertical="center"/>
    </xf>
    <xf numFmtId="164" fontId="2641" fillId="0" borderId="0" xfId="0" quotePrefix="false" applyFont="true" applyNumberFormat="true">
      <alignment horizontal="center" vertical="center"/>
    </xf>
    <xf numFmtId="164" fontId="2642" fillId="0" borderId="0" xfId="0" quotePrefix="false" applyFont="true" applyNumberFormat="true">
      <alignment horizontal="center" vertical="center" wrapText="true"/>
    </xf>
    <xf numFmtId="4" fontId="2643" fillId="0" borderId="0" xfId="0" quotePrefix="false" applyFont="true" applyNumberFormat="true">
      <alignment horizontal="center" vertical="center"/>
    </xf>
    <xf numFmtId="164" fontId="2644" fillId="0" borderId="0" xfId="0" quotePrefix="false" applyFont="true" applyNumberFormat="true">
      <alignment horizontal="center" vertical="center"/>
    </xf>
    <xf numFmtId="0" fontId="2645" fillId="0" borderId="0" xfId="0" quotePrefix="false" applyFont="true">
      <alignment horizontal="center" vertical="center" wrapText="true"/>
    </xf>
    <xf numFmtId="4" fontId="2646" fillId="0" borderId="0" xfId="0" quotePrefix="false" applyFont="true" applyNumberFormat="true">
      <alignment horizontal="center" vertical="center"/>
    </xf>
    <xf numFmtId="164" fontId="2647" fillId="0" borderId="0" xfId="0" quotePrefix="false" applyFont="true" applyNumberFormat="true">
      <alignment horizontal="center" vertical="center"/>
    </xf>
    <xf numFmtId="164" fontId="2648" fillId="0" borderId="0" xfId="0" quotePrefix="false" applyFont="true" applyNumberFormat="true">
      <alignment horizontal="center" vertical="center"/>
    </xf>
    <xf numFmtId="165" fontId="2649" fillId="0" borderId="0" xfId="0" quotePrefix="false" applyFont="true" applyNumberFormat="true">
      <alignment horizontal="center" vertical="center"/>
    </xf>
    <xf numFmtId="164" fontId="2650" fillId="0" borderId="0" xfId="0" quotePrefix="false" applyFont="true" applyNumberFormat="true">
      <alignment horizontal="center" vertical="center"/>
    </xf>
    <xf numFmtId="164" fontId="2651" fillId="0" borderId="0" xfId="0" quotePrefix="false" applyFont="true" applyNumberFormat="true">
      <alignment horizontal="center" vertical="center" wrapText="true"/>
    </xf>
    <xf numFmtId="4" fontId="2652" fillId="0" borderId="0" xfId="0" quotePrefix="false" applyFont="true" applyNumberFormat="true">
      <alignment horizontal="center" vertical="center"/>
    </xf>
    <xf numFmtId="164" fontId="2653" fillId="0" borderId="0" xfId="0" quotePrefix="false" applyFont="true" applyNumberFormat="true">
      <alignment horizontal="center" vertical="center"/>
    </xf>
    <xf numFmtId="164" fontId="2654" fillId="0" borderId="0" xfId="0" quotePrefix="false" applyFont="true" applyNumberFormat="true">
      <alignment horizontal="center" vertical="center"/>
    </xf>
    <xf numFmtId="0" fontId="2655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2655" fillId="6" borderId="4" xfId="0" applyBorder="true" applyNumberFormat="true" applyFill="true" applyFont="true">
      <alignment horizontal="center" vertical="center" indent="0" textRotation="0" wrapText="false"/>
      <protection hidden="false" locked="true"/>
    </xf>
    <xf numFmtId="164" fontId="2656" fillId="0" borderId="0" xfId="0" quotePrefix="false" applyFont="true" applyNumberFormat="true">
      <alignment horizontal="center" vertical="center"/>
    </xf>
    <xf numFmtId="0" fontId="2657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2657" fillId="6" borderId="4" xfId="0" applyBorder="true" applyNumberFormat="true" applyFill="true" applyFont="true">
      <alignment horizontal="center" vertical="center" indent="0" textRotation="0" wrapText="false"/>
      <protection hidden="false" locked="true"/>
    </xf>
    <xf numFmtId="0" fontId="2658" fillId="3" borderId="0" xfId="0" applyFill="true" applyFont="true" quotePrefix="false">
      <alignment horizontal="center"/>
    </xf>
    <xf numFmtId="0" fontId="2659" fillId="0" borderId="0" xfId="0" quotePrefix="false" applyFont="true">
      <alignment horizontal="center" vertical="center"/>
    </xf>
    <xf numFmtId="0" fontId="2660" fillId="0" borderId="0" xfId="0" quotePrefix="false" applyFont="true">
      <alignment horizontal="center" vertical="center" wrapText="true"/>
    </xf>
    <xf numFmtId="0" fontId="2661" fillId="0" borderId="0" xfId="0" quotePrefix="false" applyFont="true">
      <alignment horizontal="center" vertical="center" wrapText="true"/>
    </xf>
    <xf numFmtId="0" fontId="2662" fillId="0" borderId="0" xfId="0" quotePrefix="false" applyFont="true">
      <alignment horizontal="center" vertical="center" wrapText="true"/>
    </xf>
    <xf numFmtId="0" fontId="2663" fillId="0" borderId="0" xfId="0" quotePrefix="false" applyFont="true">
      <alignment horizontal="center" vertical="center" wrapText="true"/>
    </xf>
    <xf numFmtId="0" fontId="2664" fillId="0" borderId="0" xfId="0" quotePrefix="false" applyFont="true">
      <alignment horizontal="center" vertical="center" wrapText="true"/>
    </xf>
    <xf numFmtId="0" fontId="2665" fillId="0" borderId="0" xfId="0" quotePrefix="false" applyFont="true">
      <alignment horizontal="center" vertical="center" wrapText="true"/>
    </xf>
    <xf numFmtId="0" fontId="2666" fillId="0" borderId="0" xfId="0" quotePrefix="false" applyFont="true">
      <alignment horizontal="center" vertical="center" wrapText="true"/>
    </xf>
    <xf numFmtId="0" fontId="2667" fillId="0" borderId="0" xfId="0" quotePrefix="false" applyFont="true">
      <alignment horizontal="center" vertical="center" wrapText="true"/>
    </xf>
    <xf numFmtId="0" fontId="2668" fillId="0" borderId="0" xfId="0" quotePrefix="false" applyFont="true">
      <alignment horizontal="center" vertical="center" wrapText="true"/>
    </xf>
    <xf numFmtId="0" fontId="2669" fillId="0" borderId="0" xfId="0" quotePrefix="false" applyFont="true">
      <alignment horizontal="center"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S709"/>
  <sheetViews>
    <sheetView workbookViewId="0" tabSelected="true"/>
  </sheetViews>
  <sheetFormatPr defaultRowHeight="15.0"/>
  <cols>
    <col min="1" max="1" width="15.0" customWidth="true"/>
    <col min="2" max="2" width="25.0" customWidth="true"/>
    <col min="3" max="3" width="12.0" customWidth="true"/>
    <col min="4" max="4" width="12.0" customWidth="true"/>
    <col min="5" max="5" width="70.0" customWidth="true"/>
    <col min="6" max="6" width="20.0" customWidth="true"/>
    <col min="7" max="7" width="10.0" customWidth="true"/>
    <col min="8" max="8" width="25.0" customWidth="true"/>
    <col min="9" max="9" width="15.0" customWidth="true"/>
    <col min="10" max="10" width="13.0" customWidth="true"/>
    <col min="11" max="11" width="35.0" customWidth="true"/>
    <col min="12" max="12" width="35.0" customWidth="true"/>
    <col min="13" max="13" width="20.0" customWidth="true"/>
    <col min="14" max="14" width="15.0" customWidth="true"/>
    <col min="15" max="15" width="50.0" customWidth="true"/>
    <col min="16" max="16" width="20.0" customWidth="true"/>
    <col min="17" max="17" width="50.0" customWidth="true"/>
    <col min="18" max="18" width="15.0" customWidth="true"/>
    <col min="19" max="19" width="15.0" customWidth="true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ht="45.0" customHeight="true">
      <c r="A2" s="4" t="s">
        <v>19</v>
      </c>
      <c r="B2" s="4" t="s">
        <v>20</v>
      </c>
      <c r="C2" s="4" t="s">
        <v>21</v>
      </c>
      <c r="D2" s="4" t="s">
        <v>21</v>
      </c>
      <c r="E2" s="4" t="s">
        <v>22</v>
      </c>
      <c r="F2" s="4" t="s">
        <v>21</v>
      </c>
      <c r="G2" s="4" t="s">
        <v>21</v>
      </c>
      <c r="H2" s="4" t="s">
        <v>21</v>
      </c>
      <c r="I2" s="4" t="s">
        <v>21</v>
      </c>
      <c r="J2" s="4" t="s">
        <v>21</v>
      </c>
      <c r="K2" s="4" t="s">
        <v>21</v>
      </c>
      <c r="L2" s="5" t="n">
        <f>ROUND(L3,2)+ROUND(L4,2)</f>
        <v>39086.64</v>
      </c>
      <c r="M2" s="4" t="s">
        <v>21</v>
      </c>
      <c r="N2" s="4" t="s">
        <v>21</v>
      </c>
      <c r="O2" s="4" t="s">
        <v>21</v>
      </c>
      <c r="P2" s="4" t="s">
        <v>21</v>
      </c>
      <c r="Q2" s="4" t="s">
        <v>21</v>
      </c>
      <c r="R2" s="4" t="s">
        <v>21</v>
      </c>
      <c r="S2" s="4" t="s">
        <v>21</v>
      </c>
    </row>
    <row r="3" ht="45.0" customHeight="true">
      <c r="A3" s="6" t="s">
        <v>23</v>
      </c>
      <c r="B3" s="6" t="s">
        <v>24</v>
      </c>
      <c r="C3" s="6" t="s">
        <v>25</v>
      </c>
      <c r="D3" s="6" t="s">
        <v>26</v>
      </c>
      <c r="E3" s="6" t="s">
        <v>27</v>
      </c>
      <c r="F3" s="7" t="n">
        <f>R3</f>
        <v>8.0</v>
      </c>
      <c r="G3" s="6" t="s">
        <v>28</v>
      </c>
      <c r="H3" s="8" t="n">
        <v>446.52</v>
      </c>
      <c r="I3" s="9" t="n">
        <v>446.52</v>
      </c>
      <c r="J3" s="10" t="n">
        <v>0.2336</v>
      </c>
      <c r="K3" s="11" t="n">
        <f>ROUND(I3,2)+(ROUND(I3,2)*J3)</f>
        <v>550.8270719999999</v>
      </c>
      <c r="L3" s="12" t="n">
        <f>ROUND(S3,2)</f>
        <v>4406.64</v>
      </c>
      <c r="M3" s="6" t="s">
        <v>21</v>
      </c>
      <c r="N3" s="6" t="s">
        <v>20</v>
      </c>
      <c r="O3" s="6" t="s">
        <v>22</v>
      </c>
      <c r="P3" s="6" t="s">
        <v>20</v>
      </c>
      <c r="Q3" s="6" t="s">
        <v>29</v>
      </c>
      <c r="R3" s="13" t="n">
        <v>8.0</v>
      </c>
      <c r="S3" s="14" t="n">
        <f>ROUND(K3,2)*R3</f>
        <v>4406.64</v>
      </c>
    </row>
    <row r="4" ht="45.0" customHeight="true">
      <c r="A4" s="15" t="s">
        <v>23</v>
      </c>
      <c r="B4" s="15" t="s">
        <v>30</v>
      </c>
      <c r="C4" s="15" t="s">
        <v>25</v>
      </c>
      <c r="D4" s="15" t="s">
        <v>31</v>
      </c>
      <c r="E4" s="15" t="s">
        <v>32</v>
      </c>
      <c r="F4" s="16" t="n">
        <f>R4+R5+R6+R7</f>
        <v>400.0</v>
      </c>
      <c r="G4" s="15" t="s">
        <v>33</v>
      </c>
      <c r="H4" s="17" t="n">
        <v>70.28</v>
      </c>
      <c r="I4" s="18" t="n">
        <v>70.28</v>
      </c>
      <c r="J4" s="19" t="n">
        <v>0.2336</v>
      </c>
      <c r="K4" s="20" t="n">
        <f>ROUND(I4,2)+(ROUND(I4,2)*J4)</f>
        <v>86.697408</v>
      </c>
      <c r="L4" s="21" t="n">
        <f>ROUND(S4,2)+ROUND(S5,2)+ROUND(S6,2)+ROUND(S7,2)</f>
        <v>34680.0</v>
      </c>
      <c r="M4" s="15" t="s">
        <v>21</v>
      </c>
      <c r="N4" s="15" t="s">
        <v>20</v>
      </c>
      <c r="O4" s="15" t="s">
        <v>22</v>
      </c>
      <c r="P4" s="15" t="s">
        <v>20</v>
      </c>
      <c r="Q4" s="15" t="s">
        <v>29</v>
      </c>
      <c r="R4" s="22" t="n">
        <v>100.0</v>
      </c>
      <c r="S4" s="23" t="n">
        <f>ROUND(K4,2)*R4</f>
        <v>8670.0</v>
      </c>
    </row>
    <row r="5" ht="45.0" customHeight="true">
      <c r="P5" s="15" t="s">
        <v>34</v>
      </c>
      <c r="Q5" s="15" t="s">
        <v>35</v>
      </c>
      <c r="R5" s="24" t="n">
        <v>100.0</v>
      </c>
      <c r="S5" s="25" t="n">
        <f>ROUND(K4,2)*R5</f>
        <v>8670.0</v>
      </c>
    </row>
    <row r="6" ht="45.0" customHeight="true">
      <c r="P6" s="15" t="s">
        <v>36</v>
      </c>
      <c r="Q6" s="15" t="s">
        <v>37</v>
      </c>
      <c r="R6" s="26" t="n">
        <v>100.0</v>
      </c>
      <c r="S6" s="27" t="n">
        <f>ROUND(K4,2)*R6</f>
        <v>8670.0</v>
      </c>
    </row>
    <row r="7" ht="45.0" customHeight="true">
      <c r="P7" s="15" t="s">
        <v>38</v>
      </c>
      <c r="Q7" s="15" t="s">
        <v>39</v>
      </c>
      <c r="R7" s="28" t="n">
        <v>100.0</v>
      </c>
      <c r="S7" s="29" t="n">
        <f>ROUND(K4,2)*R7</f>
        <v>8670.0</v>
      </c>
    </row>
    <row r="8" ht="45.0" customHeight="true">
      <c r="A8" s="31" t="s">
        <v>19</v>
      </c>
      <c r="B8" s="31" t="s">
        <v>34</v>
      </c>
      <c r="C8" s="31" t="s">
        <v>21</v>
      </c>
      <c r="D8" s="31" t="s">
        <v>21</v>
      </c>
      <c r="E8" s="31" t="s">
        <v>40</v>
      </c>
      <c r="F8" s="31" t="s">
        <v>21</v>
      </c>
      <c r="G8" s="31" t="s">
        <v>21</v>
      </c>
      <c r="H8" s="31" t="s">
        <v>21</v>
      </c>
      <c r="I8" s="31" t="s">
        <v>21</v>
      </c>
      <c r="J8" s="31" t="s">
        <v>21</v>
      </c>
      <c r="K8" s="31" t="s">
        <v>21</v>
      </c>
      <c r="L8" s="32" t="n">
        <f>ROUND(L9,2)+ROUND(L13,2)+ROUND(L17,2)+ROUND(L21,2)+ROUND(L25,2)+ROUND(L29,2)+ROUND(L33,2)+ROUND(L37,2)+ROUND(L41,2)+ROUND(L45,2)+ROUND(L49,2)+ROUND(L53,2)+ROUND(L57,2)+ROUND(L61,2)+ROUND(L65,2)+ROUND(L69,2)+ROUND(L73,2)+ROUND(L77,2)+ROUND(L81,2)</f>
        <v>367726.67999999993</v>
      </c>
      <c r="M8" s="31" t="s">
        <v>21</v>
      </c>
      <c r="N8" s="31" t="s">
        <v>21</v>
      </c>
      <c r="O8" s="31" t="s">
        <v>21</v>
      </c>
      <c r="P8" s="31" t="s">
        <v>21</v>
      </c>
      <c r="Q8" s="31" t="s">
        <v>21</v>
      </c>
      <c r="R8" s="31" t="s">
        <v>21</v>
      </c>
      <c r="S8" s="31" t="s">
        <v>21</v>
      </c>
    </row>
    <row r="9" ht="45.0" customHeight="true">
      <c r="A9" s="33" t="s">
        <v>23</v>
      </c>
      <c r="B9" s="33" t="s">
        <v>41</v>
      </c>
      <c r="C9" s="33" t="s">
        <v>25</v>
      </c>
      <c r="D9" s="33" t="s">
        <v>42</v>
      </c>
      <c r="E9" s="33" t="s">
        <v>43</v>
      </c>
      <c r="F9" s="34" t="n">
        <f>R9+R10+R11+R12</f>
        <v>174.8</v>
      </c>
      <c r="G9" s="33" t="s">
        <v>44</v>
      </c>
      <c r="H9" s="35" t="n">
        <v>46.69</v>
      </c>
      <c r="I9" s="36" t="n">
        <v>46.69</v>
      </c>
      <c r="J9" s="37" t="n">
        <v>0.2336</v>
      </c>
      <c r="K9" s="38" t="n">
        <f>ROUND(I9,2)+(ROUND(I9,2)*J9)</f>
        <v>57.596784</v>
      </c>
      <c r="L9" s="39" t="n">
        <f>ROUND(S9,2)+ROUND(S10,2)+ROUND(S11,2)+ROUND(S12,2)</f>
        <v>10068.48</v>
      </c>
      <c r="M9" s="33" t="s">
        <v>21</v>
      </c>
      <c r="N9" s="33" t="s">
        <v>34</v>
      </c>
      <c r="O9" s="33" t="s">
        <v>40</v>
      </c>
      <c r="P9" s="33" t="s">
        <v>20</v>
      </c>
      <c r="Q9" s="33" t="s">
        <v>29</v>
      </c>
      <c r="R9" s="40" t="n">
        <v>43.7</v>
      </c>
      <c r="S9" s="41" t="n">
        <f>ROUND(K9,2)*R9</f>
        <v>2517.1200000000003</v>
      </c>
    </row>
    <row r="10" ht="45.0" customHeight="true">
      <c r="P10" s="33" t="s">
        <v>34</v>
      </c>
      <c r="Q10" s="33" t="s">
        <v>35</v>
      </c>
      <c r="R10" s="42" t="n">
        <v>43.7</v>
      </c>
      <c r="S10" s="43" t="n">
        <f>ROUND(K9,2)*R10</f>
        <v>2517.1200000000003</v>
      </c>
    </row>
    <row r="11" ht="45.0" customHeight="true">
      <c r="P11" s="33" t="s">
        <v>36</v>
      </c>
      <c r="Q11" s="33" t="s">
        <v>37</v>
      </c>
      <c r="R11" s="44" t="n">
        <v>43.7</v>
      </c>
      <c r="S11" s="45" t="n">
        <f>ROUND(K9,2)*R11</f>
        <v>2517.1200000000003</v>
      </c>
    </row>
    <row r="12" ht="45.0" customHeight="true">
      <c r="P12" s="33" t="s">
        <v>38</v>
      </c>
      <c r="Q12" s="33" t="s">
        <v>39</v>
      </c>
      <c r="R12" s="46" t="n">
        <v>43.7</v>
      </c>
      <c r="S12" s="47" t="n">
        <f>ROUND(K9,2)*R12</f>
        <v>2517.1200000000003</v>
      </c>
    </row>
    <row r="13" ht="45.0" customHeight="true">
      <c r="A13" s="48" t="s">
        <v>23</v>
      </c>
      <c r="B13" s="48" t="s">
        <v>45</v>
      </c>
      <c r="C13" s="48" t="s">
        <v>25</v>
      </c>
      <c r="D13" s="48" t="s">
        <v>46</v>
      </c>
      <c r="E13" s="48" t="s">
        <v>47</v>
      </c>
      <c r="F13" s="49" t="n">
        <f>R13+R14+R15+R16</f>
        <v>93.6</v>
      </c>
      <c r="G13" s="48" t="s">
        <v>28</v>
      </c>
      <c r="H13" s="50" t="n">
        <v>7.45</v>
      </c>
      <c r="I13" s="51" t="n">
        <v>7.45</v>
      </c>
      <c r="J13" s="52" t="n">
        <v>0.2336</v>
      </c>
      <c r="K13" s="53" t="n">
        <f>ROUND(I13,2)+(ROUND(I13,2)*J13)</f>
        <v>9.19032</v>
      </c>
      <c r="L13" s="54" t="n">
        <f>ROUND(S13,2)+ROUND(S14,2)+ROUND(S15,2)+ROUND(S16,2)</f>
        <v>860.2</v>
      </c>
      <c r="M13" s="48" t="s">
        <v>21</v>
      </c>
      <c r="N13" s="48" t="s">
        <v>34</v>
      </c>
      <c r="O13" s="48" t="s">
        <v>40</v>
      </c>
      <c r="P13" s="48" t="s">
        <v>20</v>
      </c>
      <c r="Q13" s="48" t="s">
        <v>29</v>
      </c>
      <c r="R13" s="55" t="n">
        <v>23.4</v>
      </c>
      <c r="S13" s="56" t="n">
        <f>ROUND(K13,2)*R13</f>
        <v>215.04599999999996</v>
      </c>
    </row>
    <row r="14" ht="45.0" customHeight="true">
      <c r="P14" s="48" t="s">
        <v>34</v>
      </c>
      <c r="Q14" s="48" t="s">
        <v>35</v>
      </c>
      <c r="R14" s="57" t="n">
        <v>23.4</v>
      </c>
      <c r="S14" s="58" t="n">
        <f>ROUND(K13,2)*R14</f>
        <v>215.04599999999996</v>
      </c>
    </row>
    <row r="15" ht="45.0" customHeight="true">
      <c r="P15" s="48" t="s">
        <v>36</v>
      </c>
      <c r="Q15" s="48" t="s">
        <v>37</v>
      </c>
      <c r="R15" s="59" t="n">
        <v>23.4</v>
      </c>
      <c r="S15" s="60" t="n">
        <f>ROUND(K13,2)*R15</f>
        <v>215.04599999999996</v>
      </c>
    </row>
    <row r="16" ht="45.0" customHeight="true">
      <c r="P16" s="48" t="s">
        <v>38</v>
      </c>
      <c r="Q16" s="48" t="s">
        <v>39</v>
      </c>
      <c r="R16" s="61" t="n">
        <v>23.4</v>
      </c>
      <c r="S16" s="62" t="n">
        <f>ROUND(K13,2)*R16</f>
        <v>215.04599999999996</v>
      </c>
    </row>
    <row r="17" ht="45.0" customHeight="true">
      <c r="A17" s="63" t="s">
        <v>23</v>
      </c>
      <c r="B17" s="63" t="s">
        <v>48</v>
      </c>
      <c r="C17" s="63" t="s">
        <v>25</v>
      </c>
      <c r="D17" s="63" t="s">
        <v>49</v>
      </c>
      <c r="E17" s="63" t="s">
        <v>50</v>
      </c>
      <c r="F17" s="64" t="n">
        <f>R17+R18+R19+R20</f>
        <v>93.6</v>
      </c>
      <c r="G17" s="63" t="s">
        <v>28</v>
      </c>
      <c r="H17" s="65" t="n">
        <v>46.46</v>
      </c>
      <c r="I17" s="66" t="n">
        <v>46.46</v>
      </c>
      <c r="J17" s="67" t="n">
        <v>0.2336</v>
      </c>
      <c r="K17" s="68" t="n">
        <f>ROUND(I17,2)+(ROUND(I17,2)*J17)</f>
        <v>57.313056</v>
      </c>
      <c r="L17" s="69" t="n">
        <f>ROUND(S17,2)+ROUND(S18,2)+ROUND(S19,2)+ROUND(S20,2)</f>
        <v>5364.2</v>
      </c>
      <c r="M17" s="63" t="s">
        <v>21</v>
      </c>
      <c r="N17" s="63" t="s">
        <v>34</v>
      </c>
      <c r="O17" s="63" t="s">
        <v>40</v>
      </c>
      <c r="P17" s="63" t="s">
        <v>20</v>
      </c>
      <c r="Q17" s="63" t="s">
        <v>29</v>
      </c>
      <c r="R17" s="70" t="n">
        <v>23.4</v>
      </c>
      <c r="S17" s="71" t="n">
        <f>ROUND(K17,2)*R17</f>
        <v>1341.0539999999999</v>
      </c>
    </row>
    <row r="18" ht="45.0" customHeight="true">
      <c r="P18" s="63" t="s">
        <v>34</v>
      </c>
      <c r="Q18" s="63" t="s">
        <v>35</v>
      </c>
      <c r="R18" s="72" t="n">
        <v>23.4</v>
      </c>
      <c r="S18" s="73" t="n">
        <f>ROUND(K17,2)*R18</f>
        <v>1341.0539999999999</v>
      </c>
    </row>
    <row r="19" ht="45.0" customHeight="true">
      <c r="P19" s="63" t="s">
        <v>36</v>
      </c>
      <c r="Q19" s="63" t="s">
        <v>37</v>
      </c>
      <c r="R19" s="74" t="n">
        <v>23.4</v>
      </c>
      <c r="S19" s="75" t="n">
        <f>ROUND(K17,2)*R19</f>
        <v>1341.0539999999999</v>
      </c>
    </row>
    <row r="20" ht="45.0" customHeight="true">
      <c r="P20" s="63" t="s">
        <v>38</v>
      </c>
      <c r="Q20" s="63" t="s">
        <v>39</v>
      </c>
      <c r="R20" s="76" t="n">
        <v>23.4</v>
      </c>
      <c r="S20" s="77" t="n">
        <f>ROUND(K17,2)*R20</f>
        <v>1341.0539999999999</v>
      </c>
    </row>
    <row r="21" ht="45.0" customHeight="true">
      <c r="A21" s="78" t="s">
        <v>23</v>
      </c>
      <c r="B21" s="78" t="s">
        <v>51</v>
      </c>
      <c r="C21" s="78" t="s">
        <v>25</v>
      </c>
      <c r="D21" s="78" t="s">
        <v>52</v>
      </c>
      <c r="E21" s="78" t="s">
        <v>53</v>
      </c>
      <c r="F21" s="79" t="n">
        <f>R21+R22+R23+R24</f>
        <v>291.2</v>
      </c>
      <c r="G21" s="78" t="s">
        <v>28</v>
      </c>
      <c r="H21" s="80" t="n">
        <v>203.35</v>
      </c>
      <c r="I21" s="81" t="n">
        <v>203.35</v>
      </c>
      <c r="J21" s="82" t="n">
        <v>0.2336</v>
      </c>
      <c r="K21" s="83" t="n">
        <f>ROUND(I21,2)+(ROUND(I21,2)*J21)</f>
        <v>250.85255999999998</v>
      </c>
      <c r="L21" s="84" t="n">
        <f>ROUND(S21,2)+ROUND(S22,2)+ROUND(S23,2)+ROUND(S24,2)</f>
        <v>73047.52</v>
      </c>
      <c r="M21" s="78" t="s">
        <v>21</v>
      </c>
      <c r="N21" s="78" t="s">
        <v>34</v>
      </c>
      <c r="O21" s="78" t="s">
        <v>40</v>
      </c>
      <c r="P21" s="78" t="s">
        <v>20</v>
      </c>
      <c r="Q21" s="78" t="s">
        <v>29</v>
      </c>
      <c r="R21" s="85" t="n">
        <v>72.8</v>
      </c>
      <c r="S21" s="86" t="n">
        <f>ROUND(K21,2)*R21</f>
        <v>18261.879999999997</v>
      </c>
    </row>
    <row r="22" ht="45.0" customHeight="true">
      <c r="P22" s="78" t="s">
        <v>34</v>
      </c>
      <c r="Q22" s="78" t="s">
        <v>35</v>
      </c>
      <c r="R22" s="87" t="n">
        <v>72.8</v>
      </c>
      <c r="S22" s="88" t="n">
        <f>ROUND(K21,2)*R22</f>
        <v>18261.879999999997</v>
      </c>
    </row>
    <row r="23" ht="45.0" customHeight="true">
      <c r="P23" s="78" t="s">
        <v>36</v>
      </c>
      <c r="Q23" s="78" t="s">
        <v>37</v>
      </c>
      <c r="R23" s="89" t="n">
        <v>72.8</v>
      </c>
      <c r="S23" s="90" t="n">
        <f>ROUND(K21,2)*R23</f>
        <v>18261.879999999997</v>
      </c>
    </row>
    <row r="24" ht="45.0" customHeight="true">
      <c r="P24" s="78" t="s">
        <v>38</v>
      </c>
      <c r="Q24" s="78" t="s">
        <v>39</v>
      </c>
      <c r="R24" s="91" t="n">
        <v>72.8</v>
      </c>
      <c r="S24" s="92" t="n">
        <f>ROUND(K21,2)*R24</f>
        <v>18261.879999999997</v>
      </c>
    </row>
    <row r="25" ht="45.0" customHeight="true">
      <c r="A25" s="93" t="s">
        <v>23</v>
      </c>
      <c r="B25" s="93" t="s">
        <v>54</v>
      </c>
      <c r="C25" s="93" t="s">
        <v>25</v>
      </c>
      <c r="D25" s="93" t="s">
        <v>55</v>
      </c>
      <c r="E25" s="93" t="s">
        <v>56</v>
      </c>
      <c r="F25" s="94" t="n">
        <f>R25+R26+R27+R28</f>
        <v>1014.0</v>
      </c>
      <c r="G25" s="93" t="s">
        <v>57</v>
      </c>
      <c r="H25" s="95" t="n">
        <v>12.07</v>
      </c>
      <c r="I25" s="96" t="n">
        <v>12.07</v>
      </c>
      <c r="J25" s="97" t="n">
        <v>0.2336</v>
      </c>
      <c r="K25" s="98" t="n">
        <f>ROUND(I25,2)+(ROUND(I25,2)*J25)</f>
        <v>14.889552</v>
      </c>
      <c r="L25" s="99" t="n">
        <f>ROUND(S25,2)+ROUND(S26,2)+ROUND(S27,2)+ROUND(S28,2)</f>
        <v>15098.48</v>
      </c>
      <c r="M25" s="93" t="s">
        <v>21</v>
      </c>
      <c r="N25" s="93" t="s">
        <v>34</v>
      </c>
      <c r="O25" s="93" t="s">
        <v>40</v>
      </c>
      <c r="P25" s="93" t="s">
        <v>20</v>
      </c>
      <c r="Q25" s="93" t="s">
        <v>29</v>
      </c>
      <c r="R25" s="100" t="n">
        <v>253.5</v>
      </c>
      <c r="S25" s="101" t="n">
        <f>ROUND(K25,2)*R25</f>
        <v>3774.6150000000002</v>
      </c>
    </row>
    <row r="26" ht="45.0" customHeight="true">
      <c r="P26" s="93" t="s">
        <v>34</v>
      </c>
      <c r="Q26" s="93" t="s">
        <v>35</v>
      </c>
      <c r="R26" s="102" t="n">
        <v>253.5</v>
      </c>
      <c r="S26" s="103" t="n">
        <f>ROUND(K25,2)*R26</f>
        <v>3774.6150000000002</v>
      </c>
    </row>
    <row r="27" ht="45.0" customHeight="true">
      <c r="P27" s="93" t="s">
        <v>36</v>
      </c>
      <c r="Q27" s="93" t="s">
        <v>37</v>
      </c>
      <c r="R27" s="104" t="n">
        <v>253.5</v>
      </c>
      <c r="S27" s="105" t="n">
        <f>ROUND(K25,2)*R27</f>
        <v>3774.6150000000002</v>
      </c>
    </row>
    <row r="28" ht="45.0" customHeight="true">
      <c r="P28" s="93" t="s">
        <v>38</v>
      </c>
      <c r="Q28" s="93" t="s">
        <v>39</v>
      </c>
      <c r="R28" s="106" t="n">
        <v>253.5</v>
      </c>
      <c r="S28" s="107" t="n">
        <f>ROUND(K25,2)*R28</f>
        <v>3774.6150000000002</v>
      </c>
    </row>
    <row r="29" ht="45.0" customHeight="true">
      <c r="A29" s="108" t="s">
        <v>23</v>
      </c>
      <c r="B29" s="108" t="s">
        <v>58</v>
      </c>
      <c r="C29" s="108" t="s">
        <v>25</v>
      </c>
      <c r="D29" s="108" t="s">
        <v>59</v>
      </c>
      <c r="E29" s="108" t="s">
        <v>60</v>
      </c>
      <c r="F29" s="109" t="n">
        <f>R29+R30+R31+R32</f>
        <v>534.0</v>
      </c>
      <c r="G29" s="108" t="s">
        <v>57</v>
      </c>
      <c r="H29" s="110" t="n">
        <v>15.22</v>
      </c>
      <c r="I29" s="111" t="n">
        <v>15.22</v>
      </c>
      <c r="J29" s="112" t="n">
        <v>0.2336</v>
      </c>
      <c r="K29" s="113" t="n">
        <f>ROUND(I29,2)+(ROUND(I29,2)*J29)</f>
        <v>18.775392</v>
      </c>
      <c r="L29" s="114" t="n">
        <f>ROUND(S29,2)+ROUND(S30,2)+ROUND(S31,2)+ROUND(S32,2)</f>
        <v>10028.52</v>
      </c>
      <c r="M29" s="108" t="s">
        <v>21</v>
      </c>
      <c r="N29" s="108" t="s">
        <v>34</v>
      </c>
      <c r="O29" s="108" t="s">
        <v>40</v>
      </c>
      <c r="P29" s="108" t="s">
        <v>20</v>
      </c>
      <c r="Q29" s="108" t="s">
        <v>29</v>
      </c>
      <c r="R29" s="115" t="n">
        <v>133.5</v>
      </c>
      <c r="S29" s="116" t="n">
        <f>ROUND(K29,2)*R29</f>
        <v>2507.13</v>
      </c>
    </row>
    <row r="30" ht="45.0" customHeight="true">
      <c r="P30" s="108" t="s">
        <v>34</v>
      </c>
      <c r="Q30" s="108" t="s">
        <v>35</v>
      </c>
      <c r="R30" s="117" t="n">
        <v>133.5</v>
      </c>
      <c r="S30" s="118" t="n">
        <f>ROUND(K29,2)*R30</f>
        <v>2507.13</v>
      </c>
    </row>
    <row r="31" ht="45.0" customHeight="true">
      <c r="P31" s="108" t="s">
        <v>36</v>
      </c>
      <c r="Q31" s="108" t="s">
        <v>37</v>
      </c>
      <c r="R31" s="119" t="n">
        <v>133.5</v>
      </c>
      <c r="S31" s="120" t="n">
        <f>ROUND(K29,2)*R31</f>
        <v>2507.13</v>
      </c>
    </row>
    <row r="32" ht="45.0" customHeight="true">
      <c r="P32" s="108" t="s">
        <v>38</v>
      </c>
      <c r="Q32" s="108" t="s">
        <v>39</v>
      </c>
      <c r="R32" s="121" t="n">
        <v>133.5</v>
      </c>
      <c r="S32" s="122" t="n">
        <f>ROUND(K29,2)*R32</f>
        <v>2507.13</v>
      </c>
    </row>
    <row r="33" ht="45.0" customHeight="true">
      <c r="A33" s="123" t="s">
        <v>23</v>
      </c>
      <c r="B33" s="123" t="s">
        <v>61</v>
      </c>
      <c r="C33" s="123" t="s">
        <v>25</v>
      </c>
      <c r="D33" s="123" t="s">
        <v>62</v>
      </c>
      <c r="E33" s="123" t="s">
        <v>63</v>
      </c>
      <c r="F33" s="124" t="n">
        <f>R33+R34+R35+R36</f>
        <v>256.0</v>
      </c>
      <c r="G33" s="123" t="s">
        <v>57</v>
      </c>
      <c r="H33" s="125" t="n">
        <v>16.99</v>
      </c>
      <c r="I33" s="126" t="n">
        <v>16.99</v>
      </c>
      <c r="J33" s="127" t="n">
        <v>0.2336</v>
      </c>
      <c r="K33" s="128" t="n">
        <f>ROUND(I33,2)+(ROUND(I33,2)*J33)</f>
        <v>20.958864</v>
      </c>
      <c r="L33" s="129" t="n">
        <f>ROUND(S33,2)+ROUND(S34,2)+ROUND(S35,2)+ROUND(S36,2)</f>
        <v>5365.76</v>
      </c>
      <c r="M33" s="123" t="s">
        <v>21</v>
      </c>
      <c r="N33" s="123" t="s">
        <v>34</v>
      </c>
      <c r="O33" s="123" t="s">
        <v>40</v>
      </c>
      <c r="P33" s="123" t="s">
        <v>20</v>
      </c>
      <c r="Q33" s="123" t="s">
        <v>29</v>
      </c>
      <c r="R33" s="130" t="n">
        <v>64.0</v>
      </c>
      <c r="S33" s="131" t="n">
        <f>ROUND(K33,2)*R33</f>
        <v>1341.44</v>
      </c>
    </row>
    <row r="34" ht="45.0" customHeight="true">
      <c r="P34" s="123" t="s">
        <v>34</v>
      </c>
      <c r="Q34" s="123" t="s">
        <v>35</v>
      </c>
      <c r="R34" s="132" t="n">
        <v>64.0</v>
      </c>
      <c r="S34" s="133" t="n">
        <f>ROUND(K33,2)*R34</f>
        <v>1341.44</v>
      </c>
    </row>
    <row r="35" ht="45.0" customHeight="true">
      <c r="P35" s="123" t="s">
        <v>36</v>
      </c>
      <c r="Q35" s="123" t="s">
        <v>37</v>
      </c>
      <c r="R35" s="134" t="n">
        <v>64.0</v>
      </c>
      <c r="S35" s="135" t="n">
        <f>ROUND(K33,2)*R35</f>
        <v>1341.44</v>
      </c>
    </row>
    <row r="36" ht="45.0" customHeight="true">
      <c r="P36" s="123" t="s">
        <v>38</v>
      </c>
      <c r="Q36" s="123" t="s">
        <v>39</v>
      </c>
      <c r="R36" s="136" t="n">
        <v>64.0</v>
      </c>
      <c r="S36" s="137" t="n">
        <f>ROUND(K33,2)*R36</f>
        <v>1341.44</v>
      </c>
    </row>
    <row r="37" ht="45.0" customHeight="true">
      <c r="A37" s="138" t="s">
        <v>23</v>
      </c>
      <c r="B37" s="138" t="s">
        <v>64</v>
      </c>
      <c r="C37" s="138" t="s">
        <v>65</v>
      </c>
      <c r="D37" s="138" t="s">
        <v>66</v>
      </c>
      <c r="E37" s="138" t="s">
        <v>67</v>
      </c>
      <c r="F37" s="139" t="n">
        <f>R37+R38+R39+R40</f>
        <v>28.2</v>
      </c>
      <c r="G37" s="138" t="s">
        <v>44</v>
      </c>
      <c r="H37" s="140" t="n">
        <v>957.67</v>
      </c>
      <c r="I37" s="141" t="n">
        <v>957.67</v>
      </c>
      <c r="J37" s="142" t="n">
        <v>0.2336</v>
      </c>
      <c r="K37" s="143" t="n">
        <f>ROUND(I37,2)+(ROUND(I37,2)*J37)</f>
        <v>1181.3817119999999</v>
      </c>
      <c r="L37" s="144" t="n">
        <f>ROUND(S37,2)+ROUND(S38,2)+ROUND(S39,2)+ROUND(S40,2)</f>
        <v>33314.92</v>
      </c>
      <c r="M37" s="138" t="s">
        <v>21</v>
      </c>
      <c r="N37" s="138" t="s">
        <v>34</v>
      </c>
      <c r="O37" s="138" t="s">
        <v>40</v>
      </c>
      <c r="P37" s="138" t="s">
        <v>20</v>
      </c>
      <c r="Q37" s="138" t="s">
        <v>29</v>
      </c>
      <c r="R37" s="145" t="n">
        <v>7.05</v>
      </c>
      <c r="S37" s="146" t="n">
        <f>ROUND(K37,2)*R37</f>
        <v>8328.729000000001</v>
      </c>
    </row>
    <row r="38" ht="45.0" customHeight="true">
      <c r="P38" s="138" t="s">
        <v>34</v>
      </c>
      <c r="Q38" s="138" t="s">
        <v>35</v>
      </c>
      <c r="R38" s="147" t="n">
        <v>7.05</v>
      </c>
      <c r="S38" s="148" t="n">
        <f>ROUND(K37,2)*R38</f>
        <v>8328.729000000001</v>
      </c>
    </row>
    <row r="39" ht="45.0" customHeight="true">
      <c r="P39" s="138" t="s">
        <v>36</v>
      </c>
      <c r="Q39" s="138" t="s">
        <v>37</v>
      </c>
      <c r="R39" s="149" t="n">
        <v>7.05</v>
      </c>
      <c r="S39" s="150" t="n">
        <f>ROUND(K37,2)*R39</f>
        <v>8328.729000000001</v>
      </c>
    </row>
    <row r="40" ht="45.0" customHeight="true">
      <c r="P40" s="138" t="s">
        <v>38</v>
      </c>
      <c r="Q40" s="138" t="s">
        <v>39</v>
      </c>
      <c r="R40" s="151" t="n">
        <v>7.05</v>
      </c>
      <c r="S40" s="152" t="n">
        <f>ROUND(K37,2)*R40</f>
        <v>8328.729000000001</v>
      </c>
    </row>
    <row r="41" ht="45.0" customHeight="true">
      <c r="A41" s="153" t="s">
        <v>23</v>
      </c>
      <c r="B41" s="153" t="s">
        <v>68</v>
      </c>
      <c r="C41" s="153" t="s">
        <v>25</v>
      </c>
      <c r="D41" s="153" t="s">
        <v>69</v>
      </c>
      <c r="E41" s="153" t="s">
        <v>70</v>
      </c>
      <c r="F41" s="154" t="n">
        <f>R41+R42+R43+R44</f>
        <v>141.8</v>
      </c>
      <c r="G41" s="153" t="s">
        <v>44</v>
      </c>
      <c r="H41" s="155" t="n">
        <v>24.2</v>
      </c>
      <c r="I41" s="156" t="n">
        <v>24.2</v>
      </c>
      <c r="J41" s="157" t="n">
        <v>0.2336</v>
      </c>
      <c r="K41" s="158" t="n">
        <f>ROUND(I41,2)+(ROUND(I41,2)*J41)</f>
        <v>29.853119999999997</v>
      </c>
      <c r="L41" s="159" t="n">
        <f>ROUND(S41,2)+ROUND(S42,2)+ROUND(S43,2)+ROUND(S44,2)</f>
        <v>4232.72</v>
      </c>
      <c r="M41" s="153" t="s">
        <v>21</v>
      </c>
      <c r="N41" s="153" t="s">
        <v>34</v>
      </c>
      <c r="O41" s="153" t="s">
        <v>40</v>
      </c>
      <c r="P41" s="153" t="s">
        <v>20</v>
      </c>
      <c r="Q41" s="153" t="s">
        <v>29</v>
      </c>
      <c r="R41" s="160" t="n">
        <v>35.45</v>
      </c>
      <c r="S41" s="161" t="n">
        <f>ROUND(K41,2)*R41</f>
        <v>1058.1825000000001</v>
      </c>
    </row>
    <row r="42" ht="45.0" customHeight="true">
      <c r="P42" s="153" t="s">
        <v>34</v>
      </c>
      <c r="Q42" s="153" t="s">
        <v>35</v>
      </c>
      <c r="R42" s="162" t="n">
        <v>35.45</v>
      </c>
      <c r="S42" s="163" t="n">
        <f>ROUND(K41,2)*R42</f>
        <v>1058.1825000000001</v>
      </c>
    </row>
    <row r="43" ht="45.0" customHeight="true">
      <c r="P43" s="153" t="s">
        <v>36</v>
      </c>
      <c r="Q43" s="153" t="s">
        <v>37</v>
      </c>
      <c r="R43" s="164" t="n">
        <v>35.45</v>
      </c>
      <c r="S43" s="165" t="n">
        <f>ROUND(K41,2)*R43</f>
        <v>1058.1825000000001</v>
      </c>
    </row>
    <row r="44" ht="45.0" customHeight="true">
      <c r="P44" s="153" t="s">
        <v>38</v>
      </c>
      <c r="Q44" s="153" t="s">
        <v>39</v>
      </c>
      <c r="R44" s="166" t="n">
        <v>35.45</v>
      </c>
      <c r="S44" s="167" t="n">
        <f>ROUND(K41,2)*R44</f>
        <v>1058.1825000000001</v>
      </c>
    </row>
    <row r="45" ht="45.0" customHeight="true">
      <c r="A45" s="168" t="s">
        <v>23</v>
      </c>
      <c r="B45" s="168" t="s">
        <v>71</v>
      </c>
      <c r="C45" s="168" t="s">
        <v>25</v>
      </c>
      <c r="D45" s="168" t="s">
        <v>72</v>
      </c>
      <c r="E45" s="168" t="s">
        <v>73</v>
      </c>
      <c r="F45" s="169" t="n">
        <f>R45+R46+R47+R48</f>
        <v>109.2</v>
      </c>
      <c r="G45" s="168" t="s">
        <v>44</v>
      </c>
      <c r="H45" s="170" t="n">
        <v>119.31</v>
      </c>
      <c r="I45" s="171" t="n">
        <v>119.31</v>
      </c>
      <c r="J45" s="172" t="n">
        <v>0.2336</v>
      </c>
      <c r="K45" s="173" t="n">
        <f>ROUND(I45,2)+(ROUND(I45,2)*J45)</f>
        <v>147.180816</v>
      </c>
      <c r="L45" s="174" t="n">
        <f>ROUND(S45,2)+ROUND(S46,2)+ROUND(S47,2)+ROUND(S48,2)</f>
        <v>16072.04</v>
      </c>
      <c r="M45" s="168" t="s">
        <v>21</v>
      </c>
      <c r="N45" s="168" t="s">
        <v>34</v>
      </c>
      <c r="O45" s="168" t="s">
        <v>40</v>
      </c>
      <c r="P45" s="168" t="s">
        <v>20</v>
      </c>
      <c r="Q45" s="168" t="s">
        <v>29</v>
      </c>
      <c r="R45" s="175" t="n">
        <v>27.3</v>
      </c>
      <c r="S45" s="176" t="n">
        <f>ROUND(K45,2)*R45</f>
        <v>4018.014</v>
      </c>
    </row>
    <row r="46" ht="45.0" customHeight="true">
      <c r="P46" s="168" t="s">
        <v>34</v>
      </c>
      <c r="Q46" s="168" t="s">
        <v>35</v>
      </c>
      <c r="R46" s="177" t="n">
        <v>27.3</v>
      </c>
      <c r="S46" s="178" t="n">
        <f>ROUND(K45,2)*R46</f>
        <v>4018.014</v>
      </c>
    </row>
    <row r="47" ht="45.0" customHeight="true">
      <c r="P47" s="168" t="s">
        <v>36</v>
      </c>
      <c r="Q47" s="168" t="s">
        <v>37</v>
      </c>
      <c r="R47" s="179" t="n">
        <v>27.3</v>
      </c>
      <c r="S47" s="180" t="n">
        <f>ROUND(K45,2)*R47</f>
        <v>4018.014</v>
      </c>
    </row>
    <row r="48" ht="45.0" customHeight="true">
      <c r="P48" s="168" t="s">
        <v>38</v>
      </c>
      <c r="Q48" s="168" t="s">
        <v>39</v>
      </c>
      <c r="R48" s="181" t="n">
        <v>27.3</v>
      </c>
      <c r="S48" s="182" t="n">
        <f>ROUND(K45,2)*R48</f>
        <v>4018.014</v>
      </c>
    </row>
    <row r="49" ht="45.0" customHeight="true">
      <c r="A49" s="183" t="s">
        <v>23</v>
      </c>
      <c r="B49" s="183" t="s">
        <v>74</v>
      </c>
      <c r="C49" s="183" t="s">
        <v>25</v>
      </c>
      <c r="D49" s="183" t="s">
        <v>49</v>
      </c>
      <c r="E49" s="183" t="s">
        <v>50</v>
      </c>
      <c r="F49" s="184" t="n">
        <f>R49+R50+R51+R52</f>
        <v>136.6</v>
      </c>
      <c r="G49" s="183" t="s">
        <v>28</v>
      </c>
      <c r="H49" s="185" t="n">
        <v>46.46</v>
      </c>
      <c r="I49" s="186" t="n">
        <v>46.46</v>
      </c>
      <c r="J49" s="187" t="n">
        <v>0.2336</v>
      </c>
      <c r="K49" s="188" t="n">
        <f>ROUND(I49,2)+(ROUND(I49,2)*J49)</f>
        <v>57.313056</v>
      </c>
      <c r="L49" s="189" t="n">
        <f>ROUND(S49,2)+ROUND(S50,2)+ROUND(S51,2)+ROUND(S52,2)</f>
        <v>7828.56</v>
      </c>
      <c r="M49" s="183" t="s">
        <v>21</v>
      </c>
      <c r="N49" s="183" t="s">
        <v>34</v>
      </c>
      <c r="O49" s="183" t="s">
        <v>40</v>
      </c>
      <c r="P49" s="183" t="s">
        <v>20</v>
      </c>
      <c r="Q49" s="183" t="s">
        <v>29</v>
      </c>
      <c r="R49" s="190" t="n">
        <v>34.15</v>
      </c>
      <c r="S49" s="191" t="n">
        <f>ROUND(K49,2)*R49</f>
        <v>1957.1365</v>
      </c>
    </row>
    <row r="50" ht="45.0" customHeight="true">
      <c r="P50" s="183" t="s">
        <v>34</v>
      </c>
      <c r="Q50" s="183" t="s">
        <v>35</v>
      </c>
      <c r="R50" s="192" t="n">
        <v>34.15</v>
      </c>
      <c r="S50" s="193" t="n">
        <f>ROUND(K49,2)*R50</f>
        <v>1957.1365</v>
      </c>
    </row>
    <row r="51" ht="45.0" customHeight="true">
      <c r="P51" s="183" t="s">
        <v>36</v>
      </c>
      <c r="Q51" s="183" t="s">
        <v>37</v>
      </c>
      <c r="R51" s="194" t="n">
        <v>34.15</v>
      </c>
      <c r="S51" s="195" t="n">
        <f>ROUND(K49,2)*R51</f>
        <v>1957.1365</v>
      </c>
    </row>
    <row r="52" ht="45.0" customHeight="true">
      <c r="P52" s="183" t="s">
        <v>38</v>
      </c>
      <c r="Q52" s="183" t="s">
        <v>39</v>
      </c>
      <c r="R52" s="196" t="n">
        <v>34.15</v>
      </c>
      <c r="S52" s="197" t="n">
        <f>ROUND(K49,2)*R52</f>
        <v>1957.1365</v>
      </c>
    </row>
    <row r="53" ht="45.0" customHeight="true">
      <c r="A53" s="198" t="s">
        <v>23</v>
      </c>
      <c r="B53" s="198" t="s">
        <v>75</v>
      </c>
      <c r="C53" s="198" t="s">
        <v>25</v>
      </c>
      <c r="D53" s="198" t="s">
        <v>76</v>
      </c>
      <c r="E53" s="198" t="s">
        <v>77</v>
      </c>
      <c r="F53" s="199" t="n">
        <f>R53+R54+R55+R56</f>
        <v>571.6</v>
      </c>
      <c r="G53" s="198" t="s">
        <v>28</v>
      </c>
      <c r="H53" s="200" t="n">
        <v>77.92</v>
      </c>
      <c r="I53" s="201" t="n">
        <v>77.92</v>
      </c>
      <c r="J53" s="202" t="n">
        <v>0.2336</v>
      </c>
      <c r="K53" s="203" t="n">
        <f>ROUND(I53,2)+(ROUND(I53,2)*J53)</f>
        <v>96.122112</v>
      </c>
      <c r="L53" s="204" t="n">
        <f>ROUND(S53,2)+ROUND(S54,2)+ROUND(S55,2)+ROUND(S56,2)</f>
        <v>54942.2</v>
      </c>
      <c r="M53" s="198" t="s">
        <v>21</v>
      </c>
      <c r="N53" s="198" t="s">
        <v>34</v>
      </c>
      <c r="O53" s="198" t="s">
        <v>40</v>
      </c>
      <c r="P53" s="198" t="s">
        <v>20</v>
      </c>
      <c r="Q53" s="198" t="s">
        <v>29</v>
      </c>
      <c r="R53" s="205" t="n">
        <v>142.9</v>
      </c>
      <c r="S53" s="206" t="n">
        <f>ROUND(K53,2)*R53</f>
        <v>13735.548</v>
      </c>
    </row>
    <row r="54" ht="45.0" customHeight="true">
      <c r="P54" s="198" t="s">
        <v>34</v>
      </c>
      <c r="Q54" s="198" t="s">
        <v>35</v>
      </c>
      <c r="R54" s="207" t="n">
        <v>142.9</v>
      </c>
      <c r="S54" s="208" t="n">
        <f>ROUND(K53,2)*R54</f>
        <v>13735.548</v>
      </c>
    </row>
    <row r="55" ht="45.0" customHeight="true">
      <c r="P55" s="198" t="s">
        <v>36</v>
      </c>
      <c r="Q55" s="198" t="s">
        <v>37</v>
      </c>
      <c r="R55" s="209" t="n">
        <v>142.9</v>
      </c>
      <c r="S55" s="210" t="n">
        <f>ROUND(K53,2)*R55</f>
        <v>13735.548</v>
      </c>
    </row>
    <row r="56" ht="45.0" customHeight="true">
      <c r="P56" s="198" t="s">
        <v>38</v>
      </c>
      <c r="Q56" s="198" t="s">
        <v>39</v>
      </c>
      <c r="R56" s="211" t="n">
        <v>142.9</v>
      </c>
      <c r="S56" s="212" t="n">
        <f>ROUND(K53,2)*R56</f>
        <v>13735.548</v>
      </c>
    </row>
    <row r="57" ht="45.0" customHeight="true">
      <c r="A57" s="213" t="s">
        <v>23</v>
      </c>
      <c r="B57" s="213" t="s">
        <v>78</v>
      </c>
      <c r="C57" s="213" t="s">
        <v>25</v>
      </c>
      <c r="D57" s="213" t="s">
        <v>79</v>
      </c>
      <c r="E57" s="213" t="s">
        <v>80</v>
      </c>
      <c r="F57" s="214" t="n">
        <f>R57+R58+R59+R60</f>
        <v>1608.0</v>
      </c>
      <c r="G57" s="213" t="s">
        <v>57</v>
      </c>
      <c r="H57" s="215" t="n">
        <v>13.71</v>
      </c>
      <c r="I57" s="216" t="n">
        <v>13.71</v>
      </c>
      <c r="J57" s="217" t="n">
        <v>0.2336</v>
      </c>
      <c r="K57" s="218" t="n">
        <f>ROUND(I57,2)+(ROUND(I57,2)*J57)</f>
        <v>16.912656000000002</v>
      </c>
      <c r="L57" s="219" t="n">
        <f>ROUND(S57,2)+ROUND(S58,2)+ROUND(S59,2)+ROUND(S60,2)</f>
        <v>27191.28</v>
      </c>
      <c r="M57" s="213" t="s">
        <v>21</v>
      </c>
      <c r="N57" s="213" t="s">
        <v>34</v>
      </c>
      <c r="O57" s="213" t="s">
        <v>40</v>
      </c>
      <c r="P57" s="213" t="s">
        <v>20</v>
      </c>
      <c r="Q57" s="213" t="s">
        <v>29</v>
      </c>
      <c r="R57" s="220" t="n">
        <v>402.0</v>
      </c>
      <c r="S57" s="221" t="n">
        <f>ROUND(K57,2)*R57</f>
        <v>6797.82</v>
      </c>
    </row>
    <row r="58" ht="45.0" customHeight="true">
      <c r="P58" s="213" t="s">
        <v>34</v>
      </c>
      <c r="Q58" s="213" t="s">
        <v>35</v>
      </c>
      <c r="R58" s="222" t="n">
        <v>402.0</v>
      </c>
      <c r="S58" s="223" t="n">
        <f>ROUND(K57,2)*R58</f>
        <v>6797.82</v>
      </c>
    </row>
    <row r="59" ht="45.0" customHeight="true">
      <c r="P59" s="213" t="s">
        <v>36</v>
      </c>
      <c r="Q59" s="213" t="s">
        <v>37</v>
      </c>
      <c r="R59" s="224" t="n">
        <v>402.0</v>
      </c>
      <c r="S59" s="225" t="n">
        <f>ROUND(K57,2)*R59</f>
        <v>6797.82</v>
      </c>
    </row>
    <row r="60" ht="45.0" customHeight="true">
      <c r="P60" s="213" t="s">
        <v>38</v>
      </c>
      <c r="Q60" s="213" t="s">
        <v>39</v>
      </c>
      <c r="R60" s="226" t="n">
        <v>402.0</v>
      </c>
      <c r="S60" s="227" t="n">
        <f>ROUND(K57,2)*R60</f>
        <v>6797.82</v>
      </c>
    </row>
    <row r="61" ht="45.0" customHeight="true">
      <c r="A61" s="228" t="s">
        <v>23</v>
      </c>
      <c r="B61" s="228" t="s">
        <v>81</v>
      </c>
      <c r="C61" s="228" t="s">
        <v>25</v>
      </c>
      <c r="D61" s="228" t="s">
        <v>59</v>
      </c>
      <c r="E61" s="228" t="s">
        <v>60</v>
      </c>
      <c r="F61" s="229" t="n">
        <f>R61+R62+R63+R64</f>
        <v>154.0</v>
      </c>
      <c r="G61" s="228" t="s">
        <v>57</v>
      </c>
      <c r="H61" s="230" t="n">
        <v>15.22</v>
      </c>
      <c r="I61" s="231" t="n">
        <v>15.22</v>
      </c>
      <c r="J61" s="232" t="n">
        <v>0.2336</v>
      </c>
      <c r="K61" s="233" t="n">
        <f>ROUND(I61,2)+(ROUND(I61,2)*J61)</f>
        <v>18.775392</v>
      </c>
      <c r="L61" s="234" t="n">
        <f>ROUND(S61,2)+ROUND(S62,2)+ROUND(S63,2)+ROUND(S64,2)</f>
        <v>2892.12</v>
      </c>
      <c r="M61" s="228" t="s">
        <v>21</v>
      </c>
      <c r="N61" s="228" t="s">
        <v>34</v>
      </c>
      <c r="O61" s="228" t="s">
        <v>40</v>
      </c>
      <c r="P61" s="228" t="s">
        <v>20</v>
      </c>
      <c r="Q61" s="228" t="s">
        <v>29</v>
      </c>
      <c r="R61" s="235" t="n">
        <v>38.5</v>
      </c>
      <c r="S61" s="236" t="n">
        <f>ROUND(K61,2)*R61</f>
        <v>723.0300000000001</v>
      </c>
    </row>
    <row r="62" ht="45.0" customHeight="true">
      <c r="P62" s="228" t="s">
        <v>34</v>
      </c>
      <c r="Q62" s="228" t="s">
        <v>35</v>
      </c>
      <c r="R62" s="237" t="n">
        <v>38.5</v>
      </c>
      <c r="S62" s="238" t="n">
        <f>ROUND(K61,2)*R62</f>
        <v>723.0300000000001</v>
      </c>
    </row>
    <row r="63" ht="45.0" customHeight="true">
      <c r="P63" s="228" t="s">
        <v>36</v>
      </c>
      <c r="Q63" s="228" t="s">
        <v>37</v>
      </c>
      <c r="R63" s="239" t="n">
        <v>38.5</v>
      </c>
      <c r="S63" s="240" t="n">
        <f>ROUND(K61,2)*R63</f>
        <v>723.0300000000001</v>
      </c>
    </row>
    <row r="64" ht="45.0" customHeight="true">
      <c r="P64" s="228" t="s">
        <v>38</v>
      </c>
      <c r="Q64" s="228" t="s">
        <v>39</v>
      </c>
      <c r="R64" s="241" t="n">
        <v>38.5</v>
      </c>
      <c r="S64" s="242" t="n">
        <f>ROUND(K61,2)*R64</f>
        <v>723.0300000000001</v>
      </c>
    </row>
    <row r="65" ht="45.0" customHeight="true">
      <c r="A65" s="243" t="s">
        <v>23</v>
      </c>
      <c r="B65" s="243" t="s">
        <v>82</v>
      </c>
      <c r="C65" s="243" t="s">
        <v>25</v>
      </c>
      <c r="D65" s="243" t="s">
        <v>62</v>
      </c>
      <c r="E65" s="243" t="s">
        <v>63</v>
      </c>
      <c r="F65" s="244" t="n">
        <f>R65+R66+R67+R68</f>
        <v>780.0</v>
      </c>
      <c r="G65" s="243" t="s">
        <v>57</v>
      </c>
      <c r="H65" s="245" t="n">
        <v>16.99</v>
      </c>
      <c r="I65" s="246" t="n">
        <v>16.99</v>
      </c>
      <c r="J65" s="247" t="n">
        <v>0.2336</v>
      </c>
      <c r="K65" s="248" t="n">
        <f>ROUND(I65,2)+(ROUND(I65,2)*J65)</f>
        <v>20.958864</v>
      </c>
      <c r="L65" s="249" t="n">
        <f>ROUND(S65,2)+ROUND(S66,2)+ROUND(S67,2)+ROUND(S68,2)</f>
        <v>16348.8</v>
      </c>
      <c r="M65" s="243" t="s">
        <v>21</v>
      </c>
      <c r="N65" s="243" t="s">
        <v>34</v>
      </c>
      <c r="O65" s="243" t="s">
        <v>40</v>
      </c>
      <c r="P65" s="243" t="s">
        <v>20</v>
      </c>
      <c r="Q65" s="243" t="s">
        <v>29</v>
      </c>
      <c r="R65" s="250" t="n">
        <v>195.0</v>
      </c>
      <c r="S65" s="251" t="n">
        <f>ROUND(K65,2)*R65</f>
        <v>4087.2000000000003</v>
      </c>
    </row>
    <row r="66" ht="45.0" customHeight="true">
      <c r="P66" s="243" t="s">
        <v>34</v>
      </c>
      <c r="Q66" s="243" t="s">
        <v>35</v>
      </c>
      <c r="R66" s="252" t="n">
        <v>195.0</v>
      </c>
      <c r="S66" s="253" t="n">
        <f>ROUND(K65,2)*R66</f>
        <v>4087.2000000000003</v>
      </c>
    </row>
    <row r="67" ht="45.0" customHeight="true">
      <c r="P67" s="243" t="s">
        <v>36</v>
      </c>
      <c r="Q67" s="243" t="s">
        <v>37</v>
      </c>
      <c r="R67" s="254" t="n">
        <v>195.0</v>
      </c>
      <c r="S67" s="255" t="n">
        <f>ROUND(K65,2)*R67</f>
        <v>4087.2000000000003</v>
      </c>
    </row>
    <row r="68" ht="45.0" customHeight="true">
      <c r="P68" s="243" t="s">
        <v>38</v>
      </c>
      <c r="Q68" s="243" t="s">
        <v>39</v>
      </c>
      <c r="R68" s="256" t="n">
        <v>195.0</v>
      </c>
      <c r="S68" s="257" t="n">
        <f>ROUND(K65,2)*R68</f>
        <v>4087.2000000000003</v>
      </c>
    </row>
    <row r="69" ht="45.0" customHeight="true">
      <c r="A69" s="258" t="s">
        <v>23</v>
      </c>
      <c r="B69" s="258" t="s">
        <v>83</v>
      </c>
      <c r="C69" s="258" t="s">
        <v>65</v>
      </c>
      <c r="D69" s="258" t="s">
        <v>84</v>
      </c>
      <c r="E69" s="258" t="s">
        <v>85</v>
      </c>
      <c r="F69" s="259" t="n">
        <f>R69+R70+R71+R72</f>
        <v>38.2</v>
      </c>
      <c r="G69" s="258" t="s">
        <v>44</v>
      </c>
      <c r="H69" s="260" t="n">
        <v>780.91</v>
      </c>
      <c r="I69" s="261" t="n">
        <v>780.91</v>
      </c>
      <c r="J69" s="262" t="n">
        <v>0.2336</v>
      </c>
      <c r="K69" s="263" t="n">
        <f>ROUND(I69,2)+(ROUND(I69,2)*J69)</f>
        <v>963.330576</v>
      </c>
      <c r="L69" s="264" t="n">
        <f>ROUND(S69,2)+ROUND(S70,2)+ROUND(S71,2)+ROUND(S72,2)</f>
        <v>36799.2</v>
      </c>
      <c r="M69" s="258" t="s">
        <v>21</v>
      </c>
      <c r="N69" s="258" t="s">
        <v>34</v>
      </c>
      <c r="O69" s="258" t="s">
        <v>40</v>
      </c>
      <c r="P69" s="258" t="s">
        <v>20</v>
      </c>
      <c r="Q69" s="258" t="s">
        <v>29</v>
      </c>
      <c r="R69" s="265" t="n">
        <v>9.55</v>
      </c>
      <c r="S69" s="266" t="n">
        <f>ROUND(K69,2)*R69</f>
        <v>9199.801500000001</v>
      </c>
    </row>
    <row r="70" ht="45.0" customHeight="true">
      <c r="P70" s="258" t="s">
        <v>34</v>
      </c>
      <c r="Q70" s="258" t="s">
        <v>35</v>
      </c>
      <c r="R70" s="267" t="n">
        <v>9.55</v>
      </c>
      <c r="S70" s="268" t="n">
        <f>ROUND(K69,2)*R70</f>
        <v>9199.801500000001</v>
      </c>
    </row>
    <row r="71" ht="45.0" customHeight="true">
      <c r="P71" s="258" t="s">
        <v>36</v>
      </c>
      <c r="Q71" s="258" t="s">
        <v>37</v>
      </c>
      <c r="R71" s="269" t="n">
        <v>9.55</v>
      </c>
      <c r="S71" s="270" t="n">
        <f>ROUND(K69,2)*R71</f>
        <v>9199.801500000001</v>
      </c>
    </row>
    <row r="72" ht="45.0" customHeight="true">
      <c r="P72" s="258" t="s">
        <v>38</v>
      </c>
      <c r="Q72" s="258" t="s">
        <v>39</v>
      </c>
      <c r="R72" s="271" t="n">
        <v>9.55</v>
      </c>
      <c r="S72" s="272" t="n">
        <f>ROUND(K69,2)*R72</f>
        <v>9199.801500000001</v>
      </c>
    </row>
    <row r="73" ht="45.0" customHeight="true">
      <c r="A73" s="273" t="s">
        <v>23</v>
      </c>
      <c r="B73" s="273" t="s">
        <v>86</v>
      </c>
      <c r="C73" s="273" t="s">
        <v>25</v>
      </c>
      <c r="D73" s="273" t="s">
        <v>69</v>
      </c>
      <c r="E73" s="273" t="s">
        <v>70</v>
      </c>
      <c r="F73" s="274" t="n">
        <f>R73+R74+R75+R76</f>
        <v>64.2</v>
      </c>
      <c r="G73" s="273" t="s">
        <v>44</v>
      </c>
      <c r="H73" s="275" t="n">
        <v>24.2</v>
      </c>
      <c r="I73" s="276" t="n">
        <v>24.2</v>
      </c>
      <c r="J73" s="277" t="n">
        <v>0.2336</v>
      </c>
      <c r="K73" s="278" t="n">
        <f>ROUND(I73,2)+(ROUND(I73,2)*J73)</f>
        <v>29.853119999999997</v>
      </c>
      <c r="L73" s="279" t="n">
        <f>ROUND(S73,2)+ROUND(S74,2)+ROUND(S75,2)+ROUND(S76,2)</f>
        <v>1916.36</v>
      </c>
      <c r="M73" s="273" t="s">
        <v>21</v>
      </c>
      <c r="N73" s="273" t="s">
        <v>34</v>
      </c>
      <c r="O73" s="273" t="s">
        <v>40</v>
      </c>
      <c r="P73" s="273" t="s">
        <v>20</v>
      </c>
      <c r="Q73" s="273" t="s">
        <v>29</v>
      </c>
      <c r="R73" s="280" t="n">
        <v>16.05</v>
      </c>
      <c r="S73" s="281" t="n">
        <f>ROUND(K73,2)*R73</f>
        <v>479.09250000000003</v>
      </c>
    </row>
    <row r="74" ht="45.0" customHeight="true">
      <c r="P74" s="273" t="s">
        <v>34</v>
      </c>
      <c r="Q74" s="273" t="s">
        <v>35</v>
      </c>
      <c r="R74" s="282" t="n">
        <v>16.05</v>
      </c>
      <c r="S74" s="283" t="n">
        <f>ROUND(K73,2)*R74</f>
        <v>479.09250000000003</v>
      </c>
    </row>
    <row r="75" ht="45.0" customHeight="true">
      <c r="P75" s="273" t="s">
        <v>36</v>
      </c>
      <c r="Q75" s="273" t="s">
        <v>37</v>
      </c>
      <c r="R75" s="284" t="n">
        <v>16.05</v>
      </c>
      <c r="S75" s="285" t="n">
        <f>ROUND(K73,2)*R75</f>
        <v>479.09250000000003</v>
      </c>
    </row>
    <row r="76" ht="45.0" customHeight="true">
      <c r="P76" s="273" t="s">
        <v>38</v>
      </c>
      <c r="Q76" s="273" t="s">
        <v>39</v>
      </c>
      <c r="R76" s="286" t="n">
        <v>16.05</v>
      </c>
      <c r="S76" s="287" t="n">
        <f>ROUND(K73,2)*R76</f>
        <v>479.09250000000003</v>
      </c>
    </row>
    <row r="77" ht="45.0" customHeight="true">
      <c r="A77" s="288" t="s">
        <v>23</v>
      </c>
      <c r="B77" s="288" t="s">
        <v>87</v>
      </c>
      <c r="C77" s="288" t="s">
        <v>25</v>
      </c>
      <c r="D77" s="288" t="s">
        <v>88</v>
      </c>
      <c r="E77" s="288" t="s">
        <v>89</v>
      </c>
      <c r="F77" s="289" t="n">
        <f>R77+R78+R79+R80</f>
        <v>679.0</v>
      </c>
      <c r="G77" s="288" t="s">
        <v>28</v>
      </c>
      <c r="H77" s="290" t="n">
        <v>5.63</v>
      </c>
      <c r="I77" s="291" t="n">
        <v>5.63</v>
      </c>
      <c r="J77" s="292" t="n">
        <v>0.2336</v>
      </c>
      <c r="K77" s="293" t="n">
        <f>ROUND(I77,2)+(ROUND(I77,2)*J77)</f>
        <v>6.945168</v>
      </c>
      <c r="L77" s="294" t="n">
        <f>ROUND(S77,2)+ROUND(S78,2)+ROUND(S79,2)+ROUND(S80,2)</f>
        <v>4719.04</v>
      </c>
      <c r="M77" s="288" t="s">
        <v>21</v>
      </c>
      <c r="N77" s="288" t="s">
        <v>34</v>
      </c>
      <c r="O77" s="288" t="s">
        <v>40</v>
      </c>
      <c r="P77" s="288" t="s">
        <v>20</v>
      </c>
      <c r="Q77" s="288" t="s">
        <v>29</v>
      </c>
      <c r="R77" s="295" t="n">
        <v>169.75</v>
      </c>
      <c r="S77" s="296" t="n">
        <f>ROUND(K77,2)*R77</f>
        <v>1179.7625</v>
      </c>
    </row>
    <row r="78" ht="45.0" customHeight="true">
      <c r="P78" s="288" t="s">
        <v>34</v>
      </c>
      <c r="Q78" s="288" t="s">
        <v>35</v>
      </c>
      <c r="R78" s="297" t="n">
        <v>169.75</v>
      </c>
      <c r="S78" s="298" t="n">
        <f>ROUND(K77,2)*R78</f>
        <v>1179.7625</v>
      </c>
    </row>
    <row r="79" ht="45.0" customHeight="true">
      <c r="P79" s="288" t="s">
        <v>36</v>
      </c>
      <c r="Q79" s="288" t="s">
        <v>37</v>
      </c>
      <c r="R79" s="299" t="n">
        <v>169.75</v>
      </c>
      <c r="S79" s="300" t="n">
        <f>ROUND(K77,2)*R79</f>
        <v>1179.7625</v>
      </c>
    </row>
    <row r="80" ht="45.0" customHeight="true">
      <c r="P80" s="288" t="s">
        <v>38</v>
      </c>
      <c r="Q80" s="288" t="s">
        <v>39</v>
      </c>
      <c r="R80" s="301" t="n">
        <v>169.75</v>
      </c>
      <c r="S80" s="302" t="n">
        <f>ROUND(K77,2)*R80</f>
        <v>1179.7625</v>
      </c>
    </row>
    <row r="81" ht="45.0" customHeight="true">
      <c r="A81" s="303" t="s">
        <v>23</v>
      </c>
      <c r="B81" s="303" t="s">
        <v>90</v>
      </c>
      <c r="C81" s="303" t="s">
        <v>25</v>
      </c>
      <c r="D81" s="303" t="s">
        <v>91</v>
      </c>
      <c r="E81" s="303" t="s">
        <v>92</v>
      </c>
      <c r="F81" s="304" t="n">
        <f>R81+R82+R83+R84</f>
        <v>679.0</v>
      </c>
      <c r="G81" s="303" t="s">
        <v>28</v>
      </c>
      <c r="H81" s="305" t="n">
        <v>49.71</v>
      </c>
      <c r="I81" s="306" t="n">
        <v>49.71</v>
      </c>
      <c r="J81" s="307" t="n">
        <v>0.2336</v>
      </c>
      <c r="K81" s="308" t="n">
        <f>ROUND(I81,2)+(ROUND(I81,2)*J81)</f>
        <v>61.322256</v>
      </c>
      <c r="L81" s="309" t="n">
        <f>ROUND(S81,2)+ROUND(S82,2)+ROUND(S83,2)+ROUND(S84,2)</f>
        <v>41636.28</v>
      </c>
      <c r="M81" s="303" t="s">
        <v>21</v>
      </c>
      <c r="N81" s="303" t="s">
        <v>34</v>
      </c>
      <c r="O81" s="303" t="s">
        <v>40</v>
      </c>
      <c r="P81" s="303" t="s">
        <v>20</v>
      </c>
      <c r="Q81" s="303" t="s">
        <v>29</v>
      </c>
      <c r="R81" s="310" t="n">
        <v>169.75</v>
      </c>
      <c r="S81" s="311" t="n">
        <f>ROUND(K81,2)*R81</f>
        <v>10409.07</v>
      </c>
    </row>
    <row r="82" ht="45.0" customHeight="true">
      <c r="P82" s="303" t="s">
        <v>34</v>
      </c>
      <c r="Q82" s="303" t="s">
        <v>35</v>
      </c>
      <c r="R82" s="312" t="n">
        <v>169.75</v>
      </c>
      <c r="S82" s="313" t="n">
        <f>ROUND(K81,2)*R82</f>
        <v>10409.07</v>
      </c>
    </row>
    <row r="83" ht="45.0" customHeight="true">
      <c r="P83" s="303" t="s">
        <v>36</v>
      </c>
      <c r="Q83" s="303" t="s">
        <v>37</v>
      </c>
      <c r="R83" s="314" t="n">
        <v>169.75</v>
      </c>
      <c r="S83" s="315" t="n">
        <f>ROUND(K81,2)*R83</f>
        <v>10409.07</v>
      </c>
    </row>
    <row r="84" ht="45.0" customHeight="true">
      <c r="P84" s="303" t="s">
        <v>38</v>
      </c>
      <c r="Q84" s="303" t="s">
        <v>39</v>
      </c>
      <c r="R84" s="316" t="n">
        <v>169.75</v>
      </c>
      <c r="S84" s="317" t="n">
        <f>ROUND(K81,2)*R84</f>
        <v>10409.07</v>
      </c>
    </row>
    <row r="85" ht="45.0" customHeight="true">
      <c r="A85" s="319" t="s">
        <v>19</v>
      </c>
      <c r="B85" s="319" t="s">
        <v>36</v>
      </c>
      <c r="C85" s="319" t="s">
        <v>21</v>
      </c>
      <c r="D85" s="319" t="s">
        <v>21</v>
      </c>
      <c r="E85" s="319" t="s">
        <v>93</v>
      </c>
      <c r="F85" s="319" t="s">
        <v>21</v>
      </c>
      <c r="G85" s="319" t="s">
        <v>21</v>
      </c>
      <c r="H85" s="319" t="s">
        <v>21</v>
      </c>
      <c r="I85" s="319" t="s">
        <v>21</v>
      </c>
      <c r="J85" s="319" t="s">
        <v>21</v>
      </c>
      <c r="K85" s="319" t="s">
        <v>21</v>
      </c>
      <c r="L85" s="320" t="n">
        <f>ROUND(L86,2)+ROUND(L90,2)+ROUND(L94,2)+ROUND(L98,2)+ROUND(L102,2)+ROUND(L106,2)+ROUND(L110,2)+ROUND(L114,2)+ROUND(L118,2)+ROUND(L122,2)</f>
        <v>241669.27999999997</v>
      </c>
      <c r="M85" s="319" t="s">
        <v>21</v>
      </c>
      <c r="N85" s="319" t="s">
        <v>21</v>
      </c>
      <c r="O85" s="319" t="s">
        <v>21</v>
      </c>
      <c r="P85" s="319" t="s">
        <v>21</v>
      </c>
      <c r="Q85" s="319" t="s">
        <v>21</v>
      </c>
      <c r="R85" s="319" t="s">
        <v>21</v>
      </c>
      <c r="S85" s="319" t="s">
        <v>21</v>
      </c>
    </row>
    <row r="86" ht="45.0" customHeight="true">
      <c r="A86" s="321" t="s">
        <v>23</v>
      </c>
      <c r="B86" s="321" t="s">
        <v>94</v>
      </c>
      <c r="C86" s="321" t="s">
        <v>25</v>
      </c>
      <c r="D86" s="321" t="s">
        <v>95</v>
      </c>
      <c r="E86" s="321" t="s">
        <v>96</v>
      </c>
      <c r="F86" s="322" t="n">
        <f>R86+R87+R88+R89</f>
        <v>287.8</v>
      </c>
      <c r="G86" s="321" t="s">
        <v>28</v>
      </c>
      <c r="H86" s="323" t="n">
        <v>67.83</v>
      </c>
      <c r="I86" s="324" t="n">
        <v>67.83</v>
      </c>
      <c r="J86" s="325" t="n">
        <v>0.2336</v>
      </c>
      <c r="K86" s="326" t="n">
        <f>ROUND(I86,2)+(ROUND(I86,2)*J86)</f>
        <v>83.675088</v>
      </c>
      <c r="L86" s="327" t="n">
        <f>ROUND(S86,2)+ROUND(S87,2)+ROUND(S88,2)+ROUND(S89,2)</f>
        <v>24083.12</v>
      </c>
      <c r="M86" s="321" t="s">
        <v>21</v>
      </c>
      <c r="N86" s="321" t="s">
        <v>36</v>
      </c>
      <c r="O86" s="321" t="s">
        <v>93</v>
      </c>
      <c r="P86" s="321" t="s">
        <v>20</v>
      </c>
      <c r="Q86" s="321" t="s">
        <v>29</v>
      </c>
      <c r="R86" s="328" t="n">
        <v>71.95</v>
      </c>
      <c r="S86" s="329" t="n">
        <f>ROUND(K86,2)*R86</f>
        <v>6020.776000000001</v>
      </c>
    </row>
    <row r="87" ht="45.0" customHeight="true">
      <c r="P87" s="321" t="s">
        <v>34</v>
      </c>
      <c r="Q87" s="321" t="s">
        <v>35</v>
      </c>
      <c r="R87" s="330" t="n">
        <v>71.95</v>
      </c>
      <c r="S87" s="331" t="n">
        <f>ROUND(K86,2)*R87</f>
        <v>6020.776000000001</v>
      </c>
    </row>
    <row r="88" ht="45.0" customHeight="true">
      <c r="P88" s="321" t="s">
        <v>36</v>
      </c>
      <c r="Q88" s="321" t="s">
        <v>37</v>
      </c>
      <c r="R88" s="332" t="n">
        <v>71.95</v>
      </c>
      <c r="S88" s="333" t="n">
        <f>ROUND(K86,2)*R88</f>
        <v>6020.776000000001</v>
      </c>
    </row>
    <row r="89" ht="45.0" customHeight="true">
      <c r="P89" s="321" t="s">
        <v>38</v>
      </c>
      <c r="Q89" s="321" t="s">
        <v>39</v>
      </c>
      <c r="R89" s="334" t="n">
        <v>71.95</v>
      </c>
      <c r="S89" s="335" t="n">
        <f>ROUND(K86,2)*R89</f>
        <v>6020.776000000001</v>
      </c>
    </row>
    <row r="90" ht="45.0" customHeight="true">
      <c r="A90" s="336" t="s">
        <v>23</v>
      </c>
      <c r="B90" s="336" t="s">
        <v>97</v>
      </c>
      <c r="C90" s="336" t="s">
        <v>65</v>
      </c>
      <c r="D90" s="336" t="s">
        <v>98</v>
      </c>
      <c r="E90" s="336" t="s">
        <v>99</v>
      </c>
      <c r="F90" s="337" t="n">
        <f>R90+R91+R92+R93</f>
        <v>410.8</v>
      </c>
      <c r="G90" s="336" t="s">
        <v>28</v>
      </c>
      <c r="H90" s="338" t="n">
        <v>70.27</v>
      </c>
      <c r="I90" s="339" t="n">
        <v>70.27</v>
      </c>
      <c r="J90" s="340" t="n">
        <v>0.2336</v>
      </c>
      <c r="K90" s="341" t="n">
        <f>ROUND(I90,2)+(ROUND(I90,2)*J90)</f>
        <v>86.68507199999999</v>
      </c>
      <c r="L90" s="342" t="n">
        <f>ROUND(S90,2)+ROUND(S91,2)+ROUND(S92,2)+ROUND(S93,2)</f>
        <v>35612.24</v>
      </c>
      <c r="M90" s="336" t="s">
        <v>21</v>
      </c>
      <c r="N90" s="336" t="s">
        <v>36</v>
      </c>
      <c r="O90" s="336" t="s">
        <v>93</v>
      </c>
      <c r="P90" s="336" t="s">
        <v>20</v>
      </c>
      <c r="Q90" s="336" t="s">
        <v>29</v>
      </c>
      <c r="R90" s="343" t="n">
        <v>102.7</v>
      </c>
      <c r="S90" s="344" t="n">
        <f>ROUND(K90,2)*R90</f>
        <v>8903.063</v>
      </c>
    </row>
    <row r="91" ht="45.0" customHeight="true">
      <c r="P91" s="336" t="s">
        <v>34</v>
      </c>
      <c r="Q91" s="336" t="s">
        <v>35</v>
      </c>
      <c r="R91" s="345" t="n">
        <v>102.7</v>
      </c>
      <c r="S91" s="346" t="n">
        <f>ROUND(K90,2)*R91</f>
        <v>8903.063</v>
      </c>
    </row>
    <row r="92" ht="45.0" customHeight="true">
      <c r="P92" s="336" t="s">
        <v>36</v>
      </c>
      <c r="Q92" s="336" t="s">
        <v>37</v>
      </c>
      <c r="R92" s="347" t="n">
        <v>102.7</v>
      </c>
      <c r="S92" s="348" t="n">
        <f>ROUND(K90,2)*R92</f>
        <v>8903.063</v>
      </c>
    </row>
    <row r="93" ht="45.0" customHeight="true">
      <c r="P93" s="336" t="s">
        <v>38</v>
      </c>
      <c r="Q93" s="336" t="s">
        <v>39</v>
      </c>
      <c r="R93" s="349" t="n">
        <v>102.7</v>
      </c>
      <c r="S93" s="350" t="n">
        <f>ROUND(K90,2)*R93</f>
        <v>8903.063</v>
      </c>
    </row>
    <row r="94" ht="45.0" customHeight="true">
      <c r="A94" s="351" t="s">
        <v>23</v>
      </c>
      <c r="B94" s="351" t="s">
        <v>100</v>
      </c>
      <c r="C94" s="351" t="s">
        <v>25</v>
      </c>
      <c r="D94" s="351" t="s">
        <v>101</v>
      </c>
      <c r="E94" s="351" t="s">
        <v>102</v>
      </c>
      <c r="F94" s="352" t="n">
        <f>R94+R95+R96+R97</f>
        <v>82.6</v>
      </c>
      <c r="G94" s="351" t="s">
        <v>28</v>
      </c>
      <c r="H94" s="353" t="n">
        <v>130.97</v>
      </c>
      <c r="I94" s="354" t="n">
        <v>130.97</v>
      </c>
      <c r="J94" s="355" t="n">
        <v>0.2336</v>
      </c>
      <c r="K94" s="356" t="n">
        <f>ROUND(I94,2)+(ROUND(I94,2)*J94)</f>
        <v>161.564592</v>
      </c>
      <c r="L94" s="357" t="n">
        <f>ROUND(S94,2)+ROUND(S95,2)+ROUND(S96,2)+ROUND(S97,2)</f>
        <v>13344.84</v>
      </c>
      <c r="M94" s="351" t="s">
        <v>21</v>
      </c>
      <c r="N94" s="351" t="s">
        <v>36</v>
      </c>
      <c r="O94" s="351" t="s">
        <v>93</v>
      </c>
      <c r="P94" s="351" t="s">
        <v>20</v>
      </c>
      <c r="Q94" s="351" t="s">
        <v>29</v>
      </c>
      <c r="R94" s="358" t="n">
        <v>20.65</v>
      </c>
      <c r="S94" s="359" t="n">
        <f>ROUND(K94,2)*R94</f>
        <v>3336.214</v>
      </c>
    </row>
    <row r="95" ht="45.0" customHeight="true">
      <c r="P95" s="351" t="s">
        <v>34</v>
      </c>
      <c r="Q95" s="351" t="s">
        <v>35</v>
      </c>
      <c r="R95" s="360" t="n">
        <v>20.65</v>
      </c>
      <c r="S95" s="361" t="n">
        <f>ROUND(K94,2)*R95</f>
        <v>3336.214</v>
      </c>
    </row>
    <row r="96" ht="45.0" customHeight="true">
      <c r="P96" s="351" t="s">
        <v>36</v>
      </c>
      <c r="Q96" s="351" t="s">
        <v>37</v>
      </c>
      <c r="R96" s="362" t="n">
        <v>20.65</v>
      </c>
      <c r="S96" s="363" t="n">
        <f>ROUND(K94,2)*R96</f>
        <v>3336.214</v>
      </c>
    </row>
    <row r="97" ht="45.0" customHeight="true">
      <c r="P97" s="351" t="s">
        <v>38</v>
      </c>
      <c r="Q97" s="351" t="s">
        <v>39</v>
      </c>
      <c r="R97" s="364" t="n">
        <v>20.65</v>
      </c>
      <c r="S97" s="365" t="n">
        <f>ROUND(K94,2)*R97</f>
        <v>3336.214</v>
      </c>
    </row>
    <row r="98" ht="45.0" customHeight="true">
      <c r="A98" s="366" t="s">
        <v>23</v>
      </c>
      <c r="B98" s="366" t="s">
        <v>103</v>
      </c>
      <c r="C98" s="366" t="s">
        <v>25</v>
      </c>
      <c r="D98" s="366" t="s">
        <v>104</v>
      </c>
      <c r="E98" s="366" t="s">
        <v>105</v>
      </c>
      <c r="F98" s="367" t="n">
        <f>R98+R99+R100+R101</f>
        <v>1408.0</v>
      </c>
      <c r="G98" s="366" t="s">
        <v>57</v>
      </c>
      <c r="H98" s="368" t="n">
        <v>13.92</v>
      </c>
      <c r="I98" s="369" t="n">
        <v>13.92</v>
      </c>
      <c r="J98" s="370" t="n">
        <v>0.2336</v>
      </c>
      <c r="K98" s="371" t="n">
        <f>ROUND(I98,2)+(ROUND(I98,2)*J98)</f>
        <v>17.171712</v>
      </c>
      <c r="L98" s="372" t="n">
        <f>ROUND(S98,2)+ROUND(S99,2)+ROUND(S100,2)+ROUND(S101,2)</f>
        <v>24175.36</v>
      </c>
      <c r="M98" s="366" t="s">
        <v>21</v>
      </c>
      <c r="N98" s="366" t="s">
        <v>36</v>
      </c>
      <c r="O98" s="366" t="s">
        <v>93</v>
      </c>
      <c r="P98" s="366" t="s">
        <v>20</v>
      </c>
      <c r="Q98" s="366" t="s">
        <v>29</v>
      </c>
      <c r="R98" s="373" t="n">
        <v>352.0</v>
      </c>
      <c r="S98" s="374" t="n">
        <f>ROUND(K98,2)*R98</f>
        <v>6043.84</v>
      </c>
    </row>
    <row r="99" ht="45.0" customHeight="true">
      <c r="P99" s="366" t="s">
        <v>34</v>
      </c>
      <c r="Q99" s="366" t="s">
        <v>35</v>
      </c>
      <c r="R99" s="375" t="n">
        <v>352.0</v>
      </c>
      <c r="S99" s="376" t="n">
        <f>ROUND(K98,2)*R99</f>
        <v>6043.84</v>
      </c>
    </row>
    <row r="100" ht="45.0" customHeight="true">
      <c r="P100" s="366" t="s">
        <v>36</v>
      </c>
      <c r="Q100" s="366" t="s">
        <v>37</v>
      </c>
      <c r="R100" s="377" t="n">
        <v>352.0</v>
      </c>
      <c r="S100" s="378" t="n">
        <f>ROUND(K98,2)*R100</f>
        <v>6043.84</v>
      </c>
    </row>
    <row r="101" ht="45.0" customHeight="true">
      <c r="P101" s="366" t="s">
        <v>38</v>
      </c>
      <c r="Q101" s="366" t="s">
        <v>39</v>
      </c>
      <c r="R101" s="379" t="n">
        <v>352.0</v>
      </c>
      <c r="S101" s="380" t="n">
        <f>ROUND(K98,2)*R101</f>
        <v>6043.84</v>
      </c>
    </row>
    <row r="102" ht="45.0" customHeight="true">
      <c r="A102" s="381" t="s">
        <v>23</v>
      </c>
      <c r="B102" s="381" t="s">
        <v>106</v>
      </c>
      <c r="C102" s="381" t="s">
        <v>25</v>
      </c>
      <c r="D102" s="381" t="s">
        <v>107</v>
      </c>
      <c r="E102" s="381" t="s">
        <v>108</v>
      </c>
      <c r="F102" s="382" t="n">
        <f>R102+R103+R104+R105</f>
        <v>300.0</v>
      </c>
      <c r="G102" s="381" t="s">
        <v>57</v>
      </c>
      <c r="H102" s="383" t="n">
        <v>12.62</v>
      </c>
      <c r="I102" s="384" t="n">
        <v>12.62</v>
      </c>
      <c r="J102" s="385" t="n">
        <v>0.2336</v>
      </c>
      <c r="K102" s="386" t="n">
        <f>ROUND(I102,2)+(ROUND(I102,2)*J102)</f>
        <v>15.568031999999999</v>
      </c>
      <c r="L102" s="387" t="n">
        <f>ROUND(S102,2)+ROUND(S103,2)+ROUND(S104,2)+ROUND(S105,2)</f>
        <v>4671.0</v>
      </c>
      <c r="M102" s="381" t="s">
        <v>21</v>
      </c>
      <c r="N102" s="381" t="s">
        <v>36</v>
      </c>
      <c r="O102" s="381" t="s">
        <v>93</v>
      </c>
      <c r="P102" s="381" t="s">
        <v>20</v>
      </c>
      <c r="Q102" s="381" t="s">
        <v>29</v>
      </c>
      <c r="R102" s="388" t="n">
        <v>75.0</v>
      </c>
      <c r="S102" s="389" t="n">
        <f>ROUND(K102,2)*R102</f>
        <v>1167.75</v>
      </c>
    </row>
    <row r="103" ht="45.0" customHeight="true">
      <c r="P103" s="381" t="s">
        <v>34</v>
      </c>
      <c r="Q103" s="381" t="s">
        <v>35</v>
      </c>
      <c r="R103" s="390" t="n">
        <v>75.0</v>
      </c>
      <c r="S103" s="391" t="n">
        <f>ROUND(K102,2)*R103</f>
        <v>1167.75</v>
      </c>
    </row>
    <row r="104" ht="45.0" customHeight="true">
      <c r="P104" s="381" t="s">
        <v>36</v>
      </c>
      <c r="Q104" s="381" t="s">
        <v>37</v>
      </c>
      <c r="R104" s="392" t="n">
        <v>75.0</v>
      </c>
      <c r="S104" s="393" t="n">
        <f>ROUND(K102,2)*R104</f>
        <v>1167.75</v>
      </c>
    </row>
    <row r="105" ht="45.0" customHeight="true">
      <c r="P105" s="381" t="s">
        <v>38</v>
      </c>
      <c r="Q105" s="381" t="s">
        <v>39</v>
      </c>
      <c r="R105" s="394" t="n">
        <v>75.0</v>
      </c>
      <c r="S105" s="395" t="n">
        <f>ROUND(K102,2)*R105</f>
        <v>1167.75</v>
      </c>
    </row>
    <row r="106" ht="45.0" customHeight="true">
      <c r="A106" s="396" t="s">
        <v>23</v>
      </c>
      <c r="B106" s="396" t="s">
        <v>109</v>
      </c>
      <c r="C106" s="396" t="s">
        <v>25</v>
      </c>
      <c r="D106" s="396" t="s">
        <v>110</v>
      </c>
      <c r="E106" s="396" t="s">
        <v>111</v>
      </c>
      <c r="F106" s="397" t="n">
        <f>R106+R107+R108+R109</f>
        <v>1306.0</v>
      </c>
      <c r="G106" s="396" t="s">
        <v>57</v>
      </c>
      <c r="H106" s="398" t="n">
        <v>11.49</v>
      </c>
      <c r="I106" s="399" t="n">
        <v>11.49</v>
      </c>
      <c r="J106" s="400" t="n">
        <v>0.2336</v>
      </c>
      <c r="K106" s="401" t="n">
        <f>ROUND(I106,2)+(ROUND(I106,2)*J106)</f>
        <v>14.174064000000001</v>
      </c>
      <c r="L106" s="402" t="n">
        <f>ROUND(S106,2)+ROUND(S107,2)+ROUND(S108,2)+ROUND(S109,2)</f>
        <v>18506.04</v>
      </c>
      <c r="M106" s="396" t="s">
        <v>21</v>
      </c>
      <c r="N106" s="396" t="s">
        <v>36</v>
      </c>
      <c r="O106" s="396" t="s">
        <v>93</v>
      </c>
      <c r="P106" s="396" t="s">
        <v>20</v>
      </c>
      <c r="Q106" s="396" t="s">
        <v>29</v>
      </c>
      <c r="R106" s="403" t="n">
        <v>326.5</v>
      </c>
      <c r="S106" s="404" t="n">
        <f>ROUND(K106,2)*R106</f>
        <v>4626.505</v>
      </c>
    </row>
    <row r="107" ht="45.0" customHeight="true">
      <c r="P107" s="396" t="s">
        <v>34</v>
      </c>
      <c r="Q107" s="396" t="s">
        <v>35</v>
      </c>
      <c r="R107" s="405" t="n">
        <v>326.5</v>
      </c>
      <c r="S107" s="406" t="n">
        <f>ROUND(K106,2)*R107</f>
        <v>4626.505</v>
      </c>
    </row>
    <row r="108" ht="45.0" customHeight="true">
      <c r="P108" s="396" t="s">
        <v>36</v>
      </c>
      <c r="Q108" s="396" t="s">
        <v>37</v>
      </c>
      <c r="R108" s="407" t="n">
        <v>326.5</v>
      </c>
      <c r="S108" s="408" t="n">
        <f>ROUND(K106,2)*R108</f>
        <v>4626.505</v>
      </c>
    </row>
    <row r="109" ht="45.0" customHeight="true">
      <c r="P109" s="396" t="s">
        <v>38</v>
      </c>
      <c r="Q109" s="396" t="s">
        <v>39</v>
      </c>
      <c r="R109" s="409" t="n">
        <v>326.5</v>
      </c>
      <c r="S109" s="410" t="n">
        <f>ROUND(K106,2)*R109</f>
        <v>4626.505</v>
      </c>
    </row>
    <row r="110" ht="45.0" customHeight="true">
      <c r="A110" s="411" t="s">
        <v>23</v>
      </c>
      <c r="B110" s="411" t="s">
        <v>112</v>
      </c>
      <c r="C110" s="411" t="s">
        <v>25</v>
      </c>
      <c r="D110" s="411" t="s">
        <v>113</v>
      </c>
      <c r="E110" s="411" t="s">
        <v>114</v>
      </c>
      <c r="F110" s="412" t="n">
        <f>R110+R111+R112+R113</f>
        <v>1712.0</v>
      </c>
      <c r="G110" s="411" t="s">
        <v>57</v>
      </c>
      <c r="H110" s="413" t="n">
        <v>10.1</v>
      </c>
      <c r="I110" s="414" t="n">
        <v>10.1</v>
      </c>
      <c r="J110" s="415" t="n">
        <v>0.2336</v>
      </c>
      <c r="K110" s="416" t="n">
        <f>ROUND(I110,2)+(ROUND(I110,2)*J110)</f>
        <v>12.45936</v>
      </c>
      <c r="L110" s="417" t="n">
        <f>ROUND(S110,2)+ROUND(S111,2)+ROUND(S112,2)+ROUND(S113,2)</f>
        <v>21331.52</v>
      </c>
      <c r="M110" s="411" t="s">
        <v>21</v>
      </c>
      <c r="N110" s="411" t="s">
        <v>36</v>
      </c>
      <c r="O110" s="411" t="s">
        <v>93</v>
      </c>
      <c r="P110" s="411" t="s">
        <v>20</v>
      </c>
      <c r="Q110" s="411" t="s">
        <v>29</v>
      </c>
      <c r="R110" s="418" t="n">
        <v>428.0</v>
      </c>
      <c r="S110" s="419" t="n">
        <f>ROUND(K110,2)*R110</f>
        <v>5332.88</v>
      </c>
    </row>
    <row r="111" ht="45.0" customHeight="true">
      <c r="P111" s="411" t="s">
        <v>34</v>
      </c>
      <c r="Q111" s="411" t="s">
        <v>35</v>
      </c>
      <c r="R111" s="420" t="n">
        <v>428.0</v>
      </c>
      <c r="S111" s="421" t="n">
        <f>ROUND(K110,2)*R111</f>
        <v>5332.88</v>
      </c>
    </row>
    <row r="112" ht="45.0" customHeight="true">
      <c r="P112" s="411" t="s">
        <v>36</v>
      </c>
      <c r="Q112" s="411" t="s">
        <v>37</v>
      </c>
      <c r="R112" s="422" t="n">
        <v>428.0</v>
      </c>
      <c r="S112" s="423" t="n">
        <f>ROUND(K110,2)*R112</f>
        <v>5332.88</v>
      </c>
    </row>
    <row r="113" ht="45.0" customHeight="true">
      <c r="P113" s="411" t="s">
        <v>38</v>
      </c>
      <c r="Q113" s="411" t="s">
        <v>39</v>
      </c>
      <c r="R113" s="424" t="n">
        <v>428.0</v>
      </c>
      <c r="S113" s="425" t="n">
        <f>ROUND(K110,2)*R113</f>
        <v>5332.88</v>
      </c>
    </row>
    <row r="114" ht="45.0" customHeight="true">
      <c r="A114" s="426" t="s">
        <v>23</v>
      </c>
      <c r="B114" s="426" t="s">
        <v>115</v>
      </c>
      <c r="C114" s="426" t="s">
        <v>25</v>
      </c>
      <c r="D114" s="426" t="s">
        <v>116</v>
      </c>
      <c r="E114" s="426" t="s">
        <v>117</v>
      </c>
      <c r="F114" s="427" t="n">
        <f>R114+R115+R116+R117</f>
        <v>115.4</v>
      </c>
      <c r="G114" s="426" t="s">
        <v>28</v>
      </c>
      <c r="H114" s="428" t="n">
        <v>181.46</v>
      </c>
      <c r="I114" s="429" t="n">
        <v>181.46</v>
      </c>
      <c r="J114" s="430" t="n">
        <v>0.2336</v>
      </c>
      <c r="K114" s="431" t="n">
        <f>ROUND(I114,2)+(ROUND(I114,2)*J114)</f>
        <v>223.84905600000002</v>
      </c>
      <c r="L114" s="432" t="n">
        <f>ROUND(S114,2)+ROUND(S115,2)+ROUND(S116,2)+ROUND(S117,2)</f>
        <v>25832.28</v>
      </c>
      <c r="M114" s="426" t="s">
        <v>21</v>
      </c>
      <c r="N114" s="426" t="s">
        <v>36</v>
      </c>
      <c r="O114" s="426" t="s">
        <v>93</v>
      </c>
      <c r="P114" s="426" t="s">
        <v>20</v>
      </c>
      <c r="Q114" s="426" t="s">
        <v>29</v>
      </c>
      <c r="R114" s="433" t="n">
        <v>28.85</v>
      </c>
      <c r="S114" s="434" t="n">
        <f>ROUND(K114,2)*R114</f>
        <v>6458.0725</v>
      </c>
    </row>
    <row r="115" ht="45.0" customHeight="true">
      <c r="P115" s="426" t="s">
        <v>34</v>
      </c>
      <c r="Q115" s="426" t="s">
        <v>35</v>
      </c>
      <c r="R115" s="435" t="n">
        <v>28.85</v>
      </c>
      <c r="S115" s="436" t="n">
        <f>ROUND(K114,2)*R115</f>
        <v>6458.0725</v>
      </c>
    </row>
    <row r="116" ht="45.0" customHeight="true">
      <c r="P116" s="426" t="s">
        <v>36</v>
      </c>
      <c r="Q116" s="426" t="s">
        <v>37</v>
      </c>
      <c r="R116" s="437" t="n">
        <v>28.85</v>
      </c>
      <c r="S116" s="438" t="n">
        <f>ROUND(K114,2)*R116</f>
        <v>6458.0725</v>
      </c>
    </row>
    <row r="117" ht="45.0" customHeight="true">
      <c r="P117" s="426" t="s">
        <v>38</v>
      </c>
      <c r="Q117" s="426" t="s">
        <v>39</v>
      </c>
      <c r="R117" s="439" t="n">
        <v>28.85</v>
      </c>
      <c r="S117" s="440" t="n">
        <f>ROUND(K114,2)*R117</f>
        <v>6458.0725</v>
      </c>
    </row>
    <row r="118" ht="45.0" customHeight="true">
      <c r="A118" s="441" t="s">
        <v>23</v>
      </c>
      <c r="B118" s="441" t="s">
        <v>118</v>
      </c>
      <c r="C118" s="441" t="s">
        <v>65</v>
      </c>
      <c r="D118" s="441" t="s">
        <v>119</v>
      </c>
      <c r="E118" s="441" t="s">
        <v>120</v>
      </c>
      <c r="F118" s="442" t="n">
        <f>R118+R119+R120+R121</f>
        <v>25.6</v>
      </c>
      <c r="G118" s="441" t="s">
        <v>44</v>
      </c>
      <c r="H118" s="443" t="n">
        <v>968.95</v>
      </c>
      <c r="I118" s="444" t="n">
        <v>968.95</v>
      </c>
      <c r="J118" s="445" t="n">
        <v>0.2336</v>
      </c>
      <c r="K118" s="446" t="n">
        <f>ROUND(I118,2)+(ROUND(I118,2)*J118)</f>
        <v>1195.29672</v>
      </c>
      <c r="L118" s="447" t="n">
        <f>ROUND(S118,2)+ROUND(S119,2)+ROUND(S120,2)+ROUND(S121,2)</f>
        <v>30599.68</v>
      </c>
      <c r="M118" s="441" t="s">
        <v>21</v>
      </c>
      <c r="N118" s="441" t="s">
        <v>36</v>
      </c>
      <c r="O118" s="441" t="s">
        <v>93</v>
      </c>
      <c r="P118" s="441" t="s">
        <v>20</v>
      </c>
      <c r="Q118" s="441" t="s">
        <v>29</v>
      </c>
      <c r="R118" s="448" t="n">
        <v>6.4</v>
      </c>
      <c r="S118" s="449" t="n">
        <f>ROUND(K118,2)*R118</f>
        <v>7649.92</v>
      </c>
    </row>
    <row r="119" ht="45.0" customHeight="true">
      <c r="P119" s="441" t="s">
        <v>34</v>
      </c>
      <c r="Q119" s="441" t="s">
        <v>35</v>
      </c>
      <c r="R119" s="450" t="n">
        <v>6.4</v>
      </c>
      <c r="S119" s="451" t="n">
        <f>ROUND(K118,2)*R119</f>
        <v>7649.92</v>
      </c>
    </row>
    <row r="120" ht="45.0" customHeight="true">
      <c r="P120" s="441" t="s">
        <v>36</v>
      </c>
      <c r="Q120" s="441" t="s">
        <v>37</v>
      </c>
      <c r="R120" s="452" t="n">
        <v>6.4</v>
      </c>
      <c r="S120" s="453" t="n">
        <f>ROUND(K118,2)*R120</f>
        <v>7649.92</v>
      </c>
    </row>
    <row r="121" ht="45.0" customHeight="true">
      <c r="P121" s="441" t="s">
        <v>38</v>
      </c>
      <c r="Q121" s="441" t="s">
        <v>39</v>
      </c>
      <c r="R121" s="454" t="n">
        <v>6.4</v>
      </c>
      <c r="S121" s="455" t="n">
        <f>ROUND(K118,2)*R121</f>
        <v>7649.92</v>
      </c>
    </row>
    <row r="122" ht="45.0" customHeight="true">
      <c r="A122" s="456" t="s">
        <v>23</v>
      </c>
      <c r="B122" s="456" t="s">
        <v>121</v>
      </c>
      <c r="C122" s="456" t="s">
        <v>65</v>
      </c>
      <c r="D122" s="456" t="s">
        <v>122</v>
      </c>
      <c r="E122" s="456" t="s">
        <v>123</v>
      </c>
      <c r="F122" s="457" t="n">
        <f>R122+R123+R124+R125</f>
        <v>35.68</v>
      </c>
      <c r="G122" s="456" t="s">
        <v>44</v>
      </c>
      <c r="H122" s="458" t="n">
        <v>988.6</v>
      </c>
      <c r="I122" s="459" t="n">
        <v>988.6</v>
      </c>
      <c r="J122" s="460" t="n">
        <v>0.2336</v>
      </c>
      <c r="K122" s="461" t="n">
        <f>ROUND(I122,2)+(ROUND(I122,2)*J122)</f>
        <v>1219.53696</v>
      </c>
      <c r="L122" s="462" t="n">
        <f>ROUND(S122,2)+ROUND(S123,2)+ROUND(S124,2)+ROUND(S125,2)</f>
        <v>43513.2</v>
      </c>
      <c r="M122" s="456" t="s">
        <v>21</v>
      </c>
      <c r="N122" s="456" t="s">
        <v>36</v>
      </c>
      <c r="O122" s="456" t="s">
        <v>93</v>
      </c>
      <c r="P122" s="456" t="s">
        <v>20</v>
      </c>
      <c r="Q122" s="456" t="s">
        <v>29</v>
      </c>
      <c r="R122" s="463" t="n">
        <v>8.92</v>
      </c>
      <c r="S122" s="464" t="n">
        <f>ROUND(K122,2)*R122</f>
        <v>10878.2968</v>
      </c>
    </row>
    <row r="123" ht="45.0" customHeight="true">
      <c r="P123" s="456" t="s">
        <v>34</v>
      </c>
      <c r="Q123" s="456" t="s">
        <v>35</v>
      </c>
      <c r="R123" s="465" t="n">
        <v>8.92</v>
      </c>
      <c r="S123" s="466" t="n">
        <f>ROUND(K122,2)*R123</f>
        <v>10878.2968</v>
      </c>
    </row>
    <row r="124" ht="45.0" customHeight="true">
      <c r="P124" s="456" t="s">
        <v>36</v>
      </c>
      <c r="Q124" s="456" t="s">
        <v>37</v>
      </c>
      <c r="R124" s="467" t="n">
        <v>8.92</v>
      </c>
      <c r="S124" s="468" t="n">
        <f>ROUND(K122,2)*R124</f>
        <v>10878.2968</v>
      </c>
    </row>
    <row r="125" ht="45.0" customHeight="true">
      <c r="P125" s="456" t="s">
        <v>38</v>
      </c>
      <c r="Q125" s="456" t="s">
        <v>39</v>
      </c>
      <c r="R125" s="469" t="n">
        <v>8.92</v>
      </c>
      <c r="S125" s="470" t="n">
        <f>ROUND(K122,2)*R125</f>
        <v>10878.2968</v>
      </c>
    </row>
    <row r="126" ht="45.0" customHeight="true">
      <c r="A126" s="472" t="s">
        <v>19</v>
      </c>
      <c r="B126" s="472" t="s">
        <v>38</v>
      </c>
      <c r="C126" s="472" t="s">
        <v>21</v>
      </c>
      <c r="D126" s="472" t="s">
        <v>21</v>
      </c>
      <c r="E126" s="472" t="s">
        <v>124</v>
      </c>
      <c r="F126" s="472" t="s">
        <v>21</v>
      </c>
      <c r="G126" s="472" t="s">
        <v>21</v>
      </c>
      <c r="H126" s="472" t="s">
        <v>21</v>
      </c>
      <c r="I126" s="472" t="s">
        <v>21</v>
      </c>
      <c r="J126" s="472" t="s">
        <v>21</v>
      </c>
      <c r="K126" s="472" t="s">
        <v>21</v>
      </c>
      <c r="L126" s="473" t="n">
        <f>ROUND(L127,2)+ROUND(L131,2)+ROUND(L135,2)+ROUND(L139,2)+ROUND(L143,2)+ROUND(L147,2)+ROUND(L151,2)+ROUND(L155,2)</f>
        <v>384289.08</v>
      </c>
      <c r="M126" s="472" t="s">
        <v>21</v>
      </c>
      <c r="N126" s="472" t="s">
        <v>21</v>
      </c>
      <c r="O126" s="472" t="s">
        <v>21</v>
      </c>
      <c r="P126" s="472" t="s">
        <v>21</v>
      </c>
      <c r="Q126" s="472" t="s">
        <v>21</v>
      </c>
      <c r="R126" s="472" t="s">
        <v>21</v>
      </c>
      <c r="S126" s="472" t="s">
        <v>21</v>
      </c>
    </row>
    <row r="127" ht="45.0" customHeight="true">
      <c r="A127" s="474" t="s">
        <v>23</v>
      </c>
      <c r="B127" s="474" t="s">
        <v>125</v>
      </c>
      <c r="C127" s="474" t="s">
        <v>25</v>
      </c>
      <c r="D127" s="474" t="s">
        <v>126</v>
      </c>
      <c r="E127" s="474" t="s">
        <v>127</v>
      </c>
      <c r="F127" s="475" t="n">
        <f>R127+R128+R129+R130</f>
        <v>2108.4</v>
      </c>
      <c r="G127" s="474" t="s">
        <v>28</v>
      </c>
      <c r="H127" s="476" t="n">
        <v>68.5</v>
      </c>
      <c r="I127" s="477" t="n">
        <v>68.5</v>
      </c>
      <c r="J127" s="478" t="n">
        <v>0.2336</v>
      </c>
      <c r="K127" s="479" t="n">
        <f>ROUND(I127,2)+(ROUND(I127,2)*J127)</f>
        <v>84.5016</v>
      </c>
      <c r="L127" s="480" t="n">
        <f>ROUND(S127,2)+ROUND(S128,2)+ROUND(S129,2)+ROUND(S130,2)</f>
        <v>178159.8</v>
      </c>
      <c r="M127" s="474" t="s">
        <v>21</v>
      </c>
      <c r="N127" s="474" t="s">
        <v>38</v>
      </c>
      <c r="O127" s="474" t="s">
        <v>124</v>
      </c>
      <c r="P127" s="474" t="s">
        <v>20</v>
      </c>
      <c r="Q127" s="474" t="s">
        <v>29</v>
      </c>
      <c r="R127" s="481" t="n">
        <v>527.1</v>
      </c>
      <c r="S127" s="482" t="n">
        <f>ROUND(K127,2)*R127</f>
        <v>44539.950000000004</v>
      </c>
    </row>
    <row r="128" ht="45.0" customHeight="true">
      <c r="P128" s="474" t="s">
        <v>34</v>
      </c>
      <c r="Q128" s="474" t="s">
        <v>35</v>
      </c>
      <c r="R128" s="483" t="n">
        <v>527.1</v>
      </c>
      <c r="S128" s="484" t="n">
        <f>ROUND(K127,2)*R128</f>
        <v>44539.950000000004</v>
      </c>
    </row>
    <row r="129" ht="45.0" customHeight="true">
      <c r="P129" s="474" t="s">
        <v>36</v>
      </c>
      <c r="Q129" s="474" t="s">
        <v>37</v>
      </c>
      <c r="R129" s="485" t="n">
        <v>527.1</v>
      </c>
      <c r="S129" s="486" t="n">
        <f>ROUND(K127,2)*R129</f>
        <v>44539.950000000004</v>
      </c>
    </row>
    <row r="130" ht="45.0" customHeight="true">
      <c r="P130" s="474" t="s">
        <v>38</v>
      </c>
      <c r="Q130" s="474" t="s">
        <v>39</v>
      </c>
      <c r="R130" s="487" t="n">
        <v>527.1</v>
      </c>
      <c r="S130" s="488" t="n">
        <f>ROUND(K127,2)*R130</f>
        <v>44539.950000000004</v>
      </c>
    </row>
    <row r="131" ht="45.0" customHeight="true">
      <c r="A131" s="489" t="s">
        <v>23</v>
      </c>
      <c r="B131" s="489" t="s">
        <v>128</v>
      </c>
      <c r="C131" s="489" t="s">
        <v>25</v>
      </c>
      <c r="D131" s="489" t="s">
        <v>129</v>
      </c>
      <c r="E131" s="489" t="s">
        <v>130</v>
      </c>
      <c r="F131" s="490" t="n">
        <f>R131+R132+R133+R134</f>
        <v>324.0</v>
      </c>
      <c r="G131" s="489" t="s">
        <v>33</v>
      </c>
      <c r="H131" s="491" t="n">
        <v>56.65</v>
      </c>
      <c r="I131" s="492" t="n">
        <v>56.65</v>
      </c>
      <c r="J131" s="493" t="n">
        <v>0.2336</v>
      </c>
      <c r="K131" s="494" t="n">
        <f>ROUND(I131,2)+(ROUND(I131,2)*J131)</f>
        <v>69.88344</v>
      </c>
      <c r="L131" s="495" t="n">
        <f>ROUND(S131,2)+ROUND(S132,2)+ROUND(S133,2)+ROUND(S134,2)</f>
        <v>22641.12</v>
      </c>
      <c r="M131" s="489" t="s">
        <v>21</v>
      </c>
      <c r="N131" s="489" t="s">
        <v>38</v>
      </c>
      <c r="O131" s="489" t="s">
        <v>124</v>
      </c>
      <c r="P131" s="489" t="s">
        <v>20</v>
      </c>
      <c r="Q131" s="489" t="s">
        <v>29</v>
      </c>
      <c r="R131" s="496" t="n">
        <v>81.0</v>
      </c>
      <c r="S131" s="497" t="n">
        <f>ROUND(K131,2)*R131</f>
        <v>5660.28</v>
      </c>
    </row>
    <row r="132" ht="45.0" customHeight="true">
      <c r="P132" s="489" t="s">
        <v>34</v>
      </c>
      <c r="Q132" s="489" t="s">
        <v>35</v>
      </c>
      <c r="R132" s="498" t="n">
        <v>81.0</v>
      </c>
      <c r="S132" s="499" t="n">
        <f>ROUND(K131,2)*R132</f>
        <v>5660.28</v>
      </c>
    </row>
    <row r="133" ht="45.0" customHeight="true">
      <c r="P133" s="489" t="s">
        <v>36</v>
      </c>
      <c r="Q133" s="489" t="s">
        <v>37</v>
      </c>
      <c r="R133" s="500" t="n">
        <v>81.0</v>
      </c>
      <c r="S133" s="501" t="n">
        <f>ROUND(K131,2)*R133</f>
        <v>5660.28</v>
      </c>
    </row>
    <row r="134" ht="45.0" customHeight="true">
      <c r="P134" s="489" t="s">
        <v>38</v>
      </c>
      <c r="Q134" s="489" t="s">
        <v>39</v>
      </c>
      <c r="R134" s="502" t="n">
        <v>81.0</v>
      </c>
      <c r="S134" s="503" t="n">
        <f>ROUND(K131,2)*R134</f>
        <v>5660.28</v>
      </c>
    </row>
    <row r="135" ht="45.0" customHeight="true">
      <c r="A135" s="504" t="s">
        <v>23</v>
      </c>
      <c r="B135" s="504" t="s">
        <v>131</v>
      </c>
      <c r="C135" s="504" t="s">
        <v>25</v>
      </c>
      <c r="D135" s="504" t="s">
        <v>132</v>
      </c>
      <c r="E135" s="504" t="s">
        <v>133</v>
      </c>
      <c r="F135" s="505" t="n">
        <f>R135+R136+R137+R138</f>
        <v>184.0</v>
      </c>
      <c r="G135" s="504" t="s">
        <v>33</v>
      </c>
      <c r="H135" s="506" t="n">
        <v>43.37</v>
      </c>
      <c r="I135" s="507" t="n">
        <v>43.37</v>
      </c>
      <c r="J135" s="508" t="n">
        <v>0.2336</v>
      </c>
      <c r="K135" s="509" t="n">
        <f>ROUND(I135,2)+(ROUND(I135,2)*J135)</f>
        <v>53.501231999999995</v>
      </c>
      <c r="L135" s="510" t="n">
        <f>ROUND(S135,2)+ROUND(S136,2)+ROUND(S137,2)+ROUND(S138,2)</f>
        <v>9844.0</v>
      </c>
      <c r="M135" s="504" t="s">
        <v>21</v>
      </c>
      <c r="N135" s="504" t="s">
        <v>38</v>
      </c>
      <c r="O135" s="504" t="s">
        <v>124</v>
      </c>
      <c r="P135" s="504" t="s">
        <v>20</v>
      </c>
      <c r="Q135" s="504" t="s">
        <v>29</v>
      </c>
      <c r="R135" s="511" t="n">
        <v>46.0</v>
      </c>
      <c r="S135" s="512" t="n">
        <f>ROUND(K135,2)*R135</f>
        <v>2461.0</v>
      </c>
    </row>
    <row r="136" ht="45.0" customHeight="true">
      <c r="P136" s="504" t="s">
        <v>34</v>
      </c>
      <c r="Q136" s="504" t="s">
        <v>35</v>
      </c>
      <c r="R136" s="513" t="n">
        <v>46.0</v>
      </c>
      <c r="S136" s="514" t="n">
        <f>ROUND(K135,2)*R136</f>
        <v>2461.0</v>
      </c>
    </row>
    <row r="137" ht="45.0" customHeight="true">
      <c r="P137" s="504" t="s">
        <v>36</v>
      </c>
      <c r="Q137" s="504" t="s">
        <v>37</v>
      </c>
      <c r="R137" s="515" t="n">
        <v>46.0</v>
      </c>
      <c r="S137" s="516" t="n">
        <f>ROUND(K135,2)*R137</f>
        <v>2461.0</v>
      </c>
    </row>
    <row r="138" ht="45.0" customHeight="true">
      <c r="P138" s="504" t="s">
        <v>38</v>
      </c>
      <c r="Q138" s="504" t="s">
        <v>39</v>
      </c>
      <c r="R138" s="517" t="n">
        <v>46.0</v>
      </c>
      <c r="S138" s="518" t="n">
        <f>ROUND(K135,2)*R138</f>
        <v>2461.0</v>
      </c>
    </row>
    <row r="139" ht="45.0" customHeight="true">
      <c r="A139" s="519" t="s">
        <v>23</v>
      </c>
      <c r="B139" s="519" t="s">
        <v>134</v>
      </c>
      <c r="C139" s="519" t="s">
        <v>25</v>
      </c>
      <c r="D139" s="519" t="s">
        <v>135</v>
      </c>
      <c r="E139" s="519" t="s">
        <v>136</v>
      </c>
      <c r="F139" s="520" t="n">
        <f>R139+R140+R141+R142</f>
        <v>52.0</v>
      </c>
      <c r="G139" s="519" t="s">
        <v>28</v>
      </c>
      <c r="H139" s="521" t="n">
        <v>214.32</v>
      </c>
      <c r="I139" s="522" t="n">
        <v>214.32</v>
      </c>
      <c r="J139" s="523" t="n">
        <v>0.2336</v>
      </c>
      <c r="K139" s="524" t="n">
        <f>ROUND(I139,2)+(ROUND(I139,2)*J139)</f>
        <v>264.385152</v>
      </c>
      <c r="L139" s="525" t="n">
        <f>ROUND(S139,2)+ROUND(S140,2)+ROUND(S141,2)+ROUND(S142,2)</f>
        <v>13748.28</v>
      </c>
      <c r="M139" s="519" t="s">
        <v>21</v>
      </c>
      <c r="N139" s="519" t="s">
        <v>38</v>
      </c>
      <c r="O139" s="519" t="s">
        <v>124</v>
      </c>
      <c r="P139" s="519" t="s">
        <v>20</v>
      </c>
      <c r="Q139" s="519" t="s">
        <v>29</v>
      </c>
      <c r="R139" s="526" t="n">
        <v>13.0</v>
      </c>
      <c r="S139" s="527" t="n">
        <f>ROUND(K139,2)*R139</f>
        <v>3437.0699999999997</v>
      </c>
    </row>
    <row r="140" ht="45.0" customHeight="true">
      <c r="P140" s="519" t="s">
        <v>34</v>
      </c>
      <c r="Q140" s="519" t="s">
        <v>35</v>
      </c>
      <c r="R140" s="528" t="n">
        <v>13.0</v>
      </c>
      <c r="S140" s="529" t="n">
        <f>ROUND(K139,2)*R140</f>
        <v>3437.0699999999997</v>
      </c>
    </row>
    <row r="141" ht="45.0" customHeight="true">
      <c r="P141" s="519" t="s">
        <v>36</v>
      </c>
      <c r="Q141" s="519" t="s">
        <v>37</v>
      </c>
      <c r="R141" s="530" t="n">
        <v>13.0</v>
      </c>
      <c r="S141" s="531" t="n">
        <f>ROUND(K139,2)*R141</f>
        <v>3437.0699999999997</v>
      </c>
    </row>
    <row r="142" ht="45.0" customHeight="true">
      <c r="P142" s="519" t="s">
        <v>38</v>
      </c>
      <c r="Q142" s="519" t="s">
        <v>39</v>
      </c>
      <c r="R142" s="532" t="n">
        <v>13.0</v>
      </c>
      <c r="S142" s="533" t="n">
        <f>ROUND(K139,2)*R142</f>
        <v>3437.0699999999997</v>
      </c>
    </row>
    <row r="143" ht="45.0" customHeight="true">
      <c r="A143" s="534" t="s">
        <v>23</v>
      </c>
      <c r="B143" s="534" t="s">
        <v>137</v>
      </c>
      <c r="C143" s="534" t="s">
        <v>25</v>
      </c>
      <c r="D143" s="534" t="s">
        <v>138</v>
      </c>
      <c r="E143" s="534" t="s">
        <v>139</v>
      </c>
      <c r="F143" s="535" t="n">
        <f>R143+R144+R145+R146</f>
        <v>56.0</v>
      </c>
      <c r="G143" s="534" t="s">
        <v>28</v>
      </c>
      <c r="H143" s="536" t="n">
        <v>303.99</v>
      </c>
      <c r="I143" s="537" t="n">
        <v>303.99</v>
      </c>
      <c r="J143" s="538" t="n">
        <v>0.2336</v>
      </c>
      <c r="K143" s="539" t="n">
        <f>ROUND(I143,2)+(ROUND(I143,2)*J143)</f>
        <v>375.002064</v>
      </c>
      <c r="L143" s="540" t="n">
        <f>ROUND(S143,2)+ROUND(S144,2)+ROUND(S145,2)+ROUND(S146,2)</f>
        <v>21000.0</v>
      </c>
      <c r="M143" s="534" t="s">
        <v>21</v>
      </c>
      <c r="N143" s="534" t="s">
        <v>38</v>
      </c>
      <c r="O143" s="534" t="s">
        <v>124</v>
      </c>
      <c r="P143" s="534" t="s">
        <v>20</v>
      </c>
      <c r="Q143" s="534" t="s">
        <v>29</v>
      </c>
      <c r="R143" s="541" t="n">
        <v>14.0</v>
      </c>
      <c r="S143" s="542" t="n">
        <f>ROUND(K143,2)*R143</f>
        <v>5250.0</v>
      </c>
    </row>
    <row r="144" ht="45.0" customHeight="true">
      <c r="P144" s="534" t="s">
        <v>34</v>
      </c>
      <c r="Q144" s="534" t="s">
        <v>35</v>
      </c>
      <c r="R144" s="543" t="n">
        <v>14.0</v>
      </c>
      <c r="S144" s="544" t="n">
        <f>ROUND(K143,2)*R144</f>
        <v>5250.0</v>
      </c>
    </row>
    <row r="145" ht="45.0" customHeight="true">
      <c r="P145" s="534" t="s">
        <v>36</v>
      </c>
      <c r="Q145" s="534" t="s">
        <v>37</v>
      </c>
      <c r="R145" s="545" t="n">
        <v>14.0</v>
      </c>
      <c r="S145" s="546" t="n">
        <f>ROUND(K143,2)*R145</f>
        <v>5250.0</v>
      </c>
    </row>
    <row r="146" ht="45.0" customHeight="true">
      <c r="P146" s="534" t="s">
        <v>38</v>
      </c>
      <c r="Q146" s="534" t="s">
        <v>39</v>
      </c>
      <c r="R146" s="547" t="n">
        <v>14.0</v>
      </c>
      <c r="S146" s="548" t="n">
        <f>ROUND(K143,2)*R146</f>
        <v>5250.0</v>
      </c>
    </row>
    <row r="147" ht="45.0" customHeight="true">
      <c r="A147" s="549" t="s">
        <v>23</v>
      </c>
      <c r="B147" s="549" t="s">
        <v>140</v>
      </c>
      <c r="C147" s="549" t="s">
        <v>25</v>
      </c>
      <c r="D147" s="549" t="s">
        <v>141</v>
      </c>
      <c r="E147" s="549" t="s">
        <v>142</v>
      </c>
      <c r="F147" s="550" t="n">
        <f>R147+R148+R149+R150</f>
        <v>9.6</v>
      </c>
      <c r="G147" s="549" t="s">
        <v>28</v>
      </c>
      <c r="H147" s="551" t="n">
        <v>414.65</v>
      </c>
      <c r="I147" s="552" t="n">
        <v>414.65</v>
      </c>
      <c r="J147" s="553" t="n">
        <v>0.2336</v>
      </c>
      <c r="K147" s="554" t="n">
        <f>ROUND(I147,2)+(ROUND(I147,2)*J147)</f>
        <v>511.51223999999996</v>
      </c>
      <c r="L147" s="555" t="n">
        <f>ROUND(S147,2)+ROUND(S148,2)+ROUND(S149,2)+ROUND(S150,2)</f>
        <v>4910.48</v>
      </c>
      <c r="M147" s="549" t="s">
        <v>21</v>
      </c>
      <c r="N147" s="549" t="s">
        <v>38</v>
      </c>
      <c r="O147" s="549" t="s">
        <v>124</v>
      </c>
      <c r="P147" s="549" t="s">
        <v>20</v>
      </c>
      <c r="Q147" s="549" t="s">
        <v>29</v>
      </c>
      <c r="R147" s="556" t="n">
        <v>2.4</v>
      </c>
      <c r="S147" s="557" t="n">
        <f>ROUND(K147,2)*R147</f>
        <v>1227.624</v>
      </c>
    </row>
    <row r="148" ht="45.0" customHeight="true">
      <c r="P148" s="549" t="s">
        <v>34</v>
      </c>
      <c r="Q148" s="549" t="s">
        <v>35</v>
      </c>
      <c r="R148" s="558" t="n">
        <v>2.4</v>
      </c>
      <c r="S148" s="559" t="n">
        <f>ROUND(K147,2)*R148</f>
        <v>1227.624</v>
      </c>
    </row>
    <row r="149" ht="45.0" customHeight="true">
      <c r="P149" s="549" t="s">
        <v>36</v>
      </c>
      <c r="Q149" s="549" t="s">
        <v>37</v>
      </c>
      <c r="R149" s="560" t="n">
        <v>2.4</v>
      </c>
      <c r="S149" s="561" t="n">
        <f>ROUND(K147,2)*R149</f>
        <v>1227.624</v>
      </c>
    </row>
    <row r="150" ht="45.0" customHeight="true">
      <c r="P150" s="549" t="s">
        <v>38</v>
      </c>
      <c r="Q150" s="549" t="s">
        <v>39</v>
      </c>
      <c r="R150" s="562" t="n">
        <v>2.4</v>
      </c>
      <c r="S150" s="563" t="n">
        <f>ROUND(K147,2)*R150</f>
        <v>1227.624</v>
      </c>
    </row>
    <row r="151" ht="45.0" customHeight="true">
      <c r="A151" s="564" t="s">
        <v>23</v>
      </c>
      <c r="B151" s="564" t="s">
        <v>143</v>
      </c>
      <c r="C151" s="564" t="s">
        <v>25</v>
      </c>
      <c r="D151" s="564" t="s">
        <v>144</v>
      </c>
      <c r="E151" s="564" t="s">
        <v>145</v>
      </c>
      <c r="F151" s="565" t="n">
        <f>R151+R152+R153+R154</f>
        <v>40.0</v>
      </c>
      <c r="G151" s="564" t="s">
        <v>146</v>
      </c>
      <c r="H151" s="566" t="n">
        <v>1248.81</v>
      </c>
      <c r="I151" s="567" t="n">
        <v>1248.81</v>
      </c>
      <c r="J151" s="568" t="n">
        <v>0.2336</v>
      </c>
      <c r="K151" s="569" t="n">
        <f>ROUND(I151,2)+(ROUND(I151,2)*J151)</f>
        <v>1540.5320159999999</v>
      </c>
      <c r="L151" s="570" t="n">
        <f>ROUND(S151,2)+ROUND(S152,2)+ROUND(S153,2)+ROUND(S154,2)</f>
        <v>61621.2</v>
      </c>
      <c r="M151" s="564" t="s">
        <v>21</v>
      </c>
      <c r="N151" s="564" t="s">
        <v>38</v>
      </c>
      <c r="O151" s="564" t="s">
        <v>124</v>
      </c>
      <c r="P151" s="564" t="s">
        <v>20</v>
      </c>
      <c r="Q151" s="564" t="s">
        <v>29</v>
      </c>
      <c r="R151" s="571" t="n">
        <v>10.0</v>
      </c>
      <c r="S151" s="572" t="n">
        <f>ROUND(K151,2)*R151</f>
        <v>15405.3</v>
      </c>
    </row>
    <row r="152" ht="45.0" customHeight="true">
      <c r="P152" s="564" t="s">
        <v>34</v>
      </c>
      <c r="Q152" s="564" t="s">
        <v>35</v>
      </c>
      <c r="R152" s="573" t="n">
        <v>10.0</v>
      </c>
      <c r="S152" s="574" t="n">
        <f>ROUND(K151,2)*R152</f>
        <v>15405.3</v>
      </c>
    </row>
    <row r="153" ht="45.0" customHeight="true">
      <c r="P153" s="564" t="s">
        <v>36</v>
      </c>
      <c r="Q153" s="564" t="s">
        <v>37</v>
      </c>
      <c r="R153" s="575" t="n">
        <v>10.0</v>
      </c>
      <c r="S153" s="576" t="n">
        <f>ROUND(K151,2)*R153</f>
        <v>15405.3</v>
      </c>
    </row>
    <row r="154" ht="45.0" customHeight="true">
      <c r="P154" s="564" t="s">
        <v>38</v>
      </c>
      <c r="Q154" s="564" t="s">
        <v>39</v>
      </c>
      <c r="R154" s="577" t="n">
        <v>10.0</v>
      </c>
      <c r="S154" s="578" t="n">
        <f>ROUND(K151,2)*R154</f>
        <v>15405.3</v>
      </c>
    </row>
    <row r="155" ht="45.0" customHeight="true">
      <c r="A155" s="579" t="s">
        <v>23</v>
      </c>
      <c r="B155" s="579" t="s">
        <v>147</v>
      </c>
      <c r="C155" s="579" t="s">
        <v>25</v>
      </c>
      <c r="D155" s="579" t="s">
        <v>148</v>
      </c>
      <c r="E155" s="579" t="s">
        <v>149</v>
      </c>
      <c r="F155" s="580" t="n">
        <f>R155+R156+R157+R158</f>
        <v>60.0</v>
      </c>
      <c r="G155" s="579" t="s">
        <v>146</v>
      </c>
      <c r="H155" s="581" t="n">
        <v>977.68</v>
      </c>
      <c r="I155" s="582" t="n">
        <v>977.68</v>
      </c>
      <c r="J155" s="583" t="n">
        <v>0.2336</v>
      </c>
      <c r="K155" s="584" t="n">
        <f>ROUND(I155,2)+(ROUND(I155,2)*J155)</f>
        <v>1206.066048</v>
      </c>
      <c r="L155" s="585" t="n">
        <f>ROUND(S155,2)+ROUND(S156,2)+ROUND(S157,2)+ROUND(S158,2)</f>
        <v>72364.2</v>
      </c>
      <c r="M155" s="579" t="s">
        <v>21</v>
      </c>
      <c r="N155" s="579" t="s">
        <v>38</v>
      </c>
      <c r="O155" s="579" t="s">
        <v>124</v>
      </c>
      <c r="P155" s="579" t="s">
        <v>20</v>
      </c>
      <c r="Q155" s="579" t="s">
        <v>29</v>
      </c>
      <c r="R155" s="586" t="n">
        <v>15.0</v>
      </c>
      <c r="S155" s="587" t="n">
        <f>ROUND(K155,2)*R155</f>
        <v>18091.05</v>
      </c>
    </row>
    <row r="156" ht="45.0" customHeight="true">
      <c r="P156" s="579" t="s">
        <v>34</v>
      </c>
      <c r="Q156" s="579" t="s">
        <v>35</v>
      </c>
      <c r="R156" s="588" t="n">
        <v>15.0</v>
      </c>
      <c r="S156" s="589" t="n">
        <f>ROUND(K155,2)*R156</f>
        <v>18091.05</v>
      </c>
    </row>
    <row r="157" ht="45.0" customHeight="true">
      <c r="P157" s="579" t="s">
        <v>36</v>
      </c>
      <c r="Q157" s="579" t="s">
        <v>37</v>
      </c>
      <c r="R157" s="590" t="n">
        <v>15.0</v>
      </c>
      <c r="S157" s="591" t="n">
        <f>ROUND(K155,2)*R157</f>
        <v>18091.05</v>
      </c>
    </row>
    <row r="158" ht="45.0" customHeight="true">
      <c r="P158" s="579" t="s">
        <v>38</v>
      </c>
      <c r="Q158" s="579" t="s">
        <v>39</v>
      </c>
      <c r="R158" s="592" t="n">
        <v>15.0</v>
      </c>
      <c r="S158" s="593" t="n">
        <f>ROUND(K155,2)*R158</f>
        <v>18091.05</v>
      </c>
    </row>
    <row r="159" ht="45.0" customHeight="true">
      <c r="A159" s="595" t="s">
        <v>19</v>
      </c>
      <c r="B159" s="595" t="s">
        <v>150</v>
      </c>
      <c r="C159" s="595" t="s">
        <v>21</v>
      </c>
      <c r="D159" s="595" t="s">
        <v>21</v>
      </c>
      <c r="E159" s="595" t="s">
        <v>151</v>
      </c>
      <c r="F159" s="595" t="s">
        <v>21</v>
      </c>
      <c r="G159" s="595" t="s">
        <v>21</v>
      </c>
      <c r="H159" s="595" t="s">
        <v>21</v>
      </c>
      <c r="I159" s="595" t="s">
        <v>21</v>
      </c>
      <c r="J159" s="595" t="s">
        <v>21</v>
      </c>
      <c r="K159" s="595" t="s">
        <v>21</v>
      </c>
      <c r="L159" s="596" t="n">
        <f>ROUND(L160,2)+ROUND(L164,2)+ROUND(L168,2)+ROUND(L172,2)</f>
        <v>324316.27999999997</v>
      </c>
      <c r="M159" s="595" t="s">
        <v>21</v>
      </c>
      <c r="N159" s="595" t="s">
        <v>21</v>
      </c>
      <c r="O159" s="595" t="s">
        <v>21</v>
      </c>
      <c r="P159" s="595" t="s">
        <v>21</v>
      </c>
      <c r="Q159" s="595" t="s">
        <v>21</v>
      </c>
      <c r="R159" s="595" t="s">
        <v>21</v>
      </c>
      <c r="S159" s="595" t="s">
        <v>21</v>
      </c>
    </row>
    <row r="160" ht="45.0" customHeight="true">
      <c r="A160" s="597" t="s">
        <v>23</v>
      </c>
      <c r="B160" s="597" t="s">
        <v>152</v>
      </c>
      <c r="C160" s="597" t="s">
        <v>25</v>
      </c>
      <c r="D160" s="597" t="s">
        <v>153</v>
      </c>
      <c r="E160" s="597" t="s">
        <v>154</v>
      </c>
      <c r="F160" s="598" t="n">
        <f>R160+R161+R162+R163</f>
        <v>1663.0</v>
      </c>
      <c r="G160" s="597" t="s">
        <v>28</v>
      </c>
      <c r="H160" s="599" t="n">
        <v>87.98</v>
      </c>
      <c r="I160" s="600" t="n">
        <v>87.98</v>
      </c>
      <c r="J160" s="601" t="n">
        <v>0.2336</v>
      </c>
      <c r="K160" s="602" t="n">
        <f>ROUND(I160,2)+(ROUND(I160,2)*J160)</f>
        <v>108.532128</v>
      </c>
      <c r="L160" s="603" t="n">
        <f>ROUND(S160,2)+ROUND(S161,2)+ROUND(S162,2)+ROUND(S163,2)</f>
        <v>180485.4</v>
      </c>
      <c r="M160" s="597" t="s">
        <v>21</v>
      </c>
      <c r="N160" s="597" t="s">
        <v>150</v>
      </c>
      <c r="O160" s="597" t="s">
        <v>151</v>
      </c>
      <c r="P160" s="597" t="s">
        <v>20</v>
      </c>
      <c r="Q160" s="597" t="s">
        <v>29</v>
      </c>
      <c r="R160" s="604" t="n">
        <v>415.75</v>
      </c>
      <c r="S160" s="605" t="n">
        <f>ROUND(K160,2)*R160</f>
        <v>45121.3475</v>
      </c>
    </row>
    <row r="161" ht="45.0" customHeight="true">
      <c r="P161" s="597" t="s">
        <v>34</v>
      </c>
      <c r="Q161" s="597" t="s">
        <v>35</v>
      </c>
      <c r="R161" s="606" t="n">
        <v>415.75</v>
      </c>
      <c r="S161" s="607" t="n">
        <f>ROUND(K160,2)*R161</f>
        <v>45121.3475</v>
      </c>
    </row>
    <row r="162" ht="45.0" customHeight="true">
      <c r="P162" s="597" t="s">
        <v>36</v>
      </c>
      <c r="Q162" s="597" t="s">
        <v>37</v>
      </c>
      <c r="R162" s="608" t="n">
        <v>415.75</v>
      </c>
      <c r="S162" s="609" t="n">
        <f>ROUND(K160,2)*R162</f>
        <v>45121.3475</v>
      </c>
    </row>
    <row r="163" ht="45.0" customHeight="true">
      <c r="P163" s="597" t="s">
        <v>38</v>
      </c>
      <c r="Q163" s="597" t="s">
        <v>39</v>
      </c>
      <c r="R163" s="610" t="n">
        <v>415.75</v>
      </c>
      <c r="S163" s="611" t="n">
        <f>ROUND(K160,2)*R163</f>
        <v>45121.3475</v>
      </c>
    </row>
    <row r="164" ht="45.0" customHeight="true">
      <c r="A164" s="612" t="s">
        <v>23</v>
      </c>
      <c r="B164" s="612" t="s">
        <v>155</v>
      </c>
      <c r="C164" s="612" t="s">
        <v>25</v>
      </c>
      <c r="D164" s="612" t="s">
        <v>156</v>
      </c>
      <c r="E164" s="612" t="s">
        <v>157</v>
      </c>
      <c r="F164" s="613" t="n">
        <f>R164+R165+R166+R167</f>
        <v>1663.0</v>
      </c>
      <c r="G164" s="612" t="s">
        <v>28</v>
      </c>
      <c r="H164" s="614" t="n">
        <v>48.25</v>
      </c>
      <c r="I164" s="615" t="n">
        <v>48.25</v>
      </c>
      <c r="J164" s="616" t="n">
        <v>0.2336</v>
      </c>
      <c r="K164" s="617" t="n">
        <f>ROUND(I164,2)+(ROUND(I164,2)*J164)</f>
        <v>59.5212</v>
      </c>
      <c r="L164" s="618" t="n">
        <f>ROUND(S164,2)+ROUND(S165,2)+ROUND(S166,2)+ROUND(S167,2)</f>
        <v>98981.76</v>
      </c>
      <c r="M164" s="612" t="s">
        <v>21</v>
      </c>
      <c r="N164" s="612" t="s">
        <v>150</v>
      </c>
      <c r="O164" s="612" t="s">
        <v>151</v>
      </c>
      <c r="P164" s="612" t="s">
        <v>20</v>
      </c>
      <c r="Q164" s="612" t="s">
        <v>29</v>
      </c>
      <c r="R164" s="619" t="n">
        <v>415.75</v>
      </c>
      <c r="S164" s="620" t="n">
        <f>ROUND(K164,2)*R164</f>
        <v>24745.440000000002</v>
      </c>
    </row>
    <row r="165" ht="45.0" customHeight="true">
      <c r="P165" s="612" t="s">
        <v>34</v>
      </c>
      <c r="Q165" s="612" t="s">
        <v>35</v>
      </c>
      <c r="R165" s="621" t="n">
        <v>415.75</v>
      </c>
      <c r="S165" s="622" t="n">
        <f>ROUND(K164,2)*R165</f>
        <v>24745.440000000002</v>
      </c>
    </row>
    <row r="166" ht="45.0" customHeight="true">
      <c r="P166" s="612" t="s">
        <v>36</v>
      </c>
      <c r="Q166" s="612" t="s">
        <v>37</v>
      </c>
      <c r="R166" s="623" t="n">
        <v>415.75</v>
      </c>
      <c r="S166" s="624" t="n">
        <f>ROUND(K164,2)*R166</f>
        <v>24745.440000000002</v>
      </c>
    </row>
    <row r="167" ht="45.0" customHeight="true">
      <c r="P167" s="612" t="s">
        <v>38</v>
      </c>
      <c r="Q167" s="612" t="s">
        <v>39</v>
      </c>
      <c r="R167" s="625" t="n">
        <v>415.75</v>
      </c>
      <c r="S167" s="626" t="n">
        <f>ROUND(K164,2)*R167</f>
        <v>24745.440000000002</v>
      </c>
    </row>
    <row r="168" ht="45.0" customHeight="true">
      <c r="A168" s="627" t="s">
        <v>23</v>
      </c>
      <c r="B168" s="627" t="s">
        <v>158</v>
      </c>
      <c r="C168" s="627" t="s">
        <v>25</v>
      </c>
      <c r="D168" s="627" t="s">
        <v>159</v>
      </c>
      <c r="E168" s="627" t="s">
        <v>160</v>
      </c>
      <c r="F168" s="628" t="n">
        <f>R168+R169+R170+R171</f>
        <v>2290.0</v>
      </c>
      <c r="G168" s="627" t="s">
        <v>28</v>
      </c>
      <c r="H168" s="629" t="n">
        <v>13.23</v>
      </c>
      <c r="I168" s="630" t="n">
        <v>13.23</v>
      </c>
      <c r="J168" s="631" t="n">
        <v>0.2336</v>
      </c>
      <c r="K168" s="632" t="n">
        <f>ROUND(I168,2)+(ROUND(I168,2)*J168)</f>
        <v>16.320528</v>
      </c>
      <c r="L168" s="633" t="n">
        <f>ROUND(S168,2)+ROUND(S169,2)+ROUND(S170,2)+ROUND(S171,2)</f>
        <v>37372.8</v>
      </c>
      <c r="M168" s="627" t="s">
        <v>21</v>
      </c>
      <c r="N168" s="627" t="s">
        <v>150</v>
      </c>
      <c r="O168" s="627" t="s">
        <v>151</v>
      </c>
      <c r="P168" s="627" t="s">
        <v>20</v>
      </c>
      <c r="Q168" s="627" t="s">
        <v>29</v>
      </c>
      <c r="R168" s="634" t="n">
        <v>572.5</v>
      </c>
      <c r="S168" s="635" t="n">
        <f>ROUND(K168,2)*R168</f>
        <v>9343.2</v>
      </c>
    </row>
    <row r="169" ht="45.0" customHeight="true">
      <c r="P169" s="627" t="s">
        <v>34</v>
      </c>
      <c r="Q169" s="627" t="s">
        <v>35</v>
      </c>
      <c r="R169" s="636" t="n">
        <v>572.5</v>
      </c>
      <c r="S169" s="637" t="n">
        <f>ROUND(K168,2)*R169</f>
        <v>9343.2</v>
      </c>
    </row>
    <row r="170" ht="45.0" customHeight="true">
      <c r="P170" s="627" t="s">
        <v>36</v>
      </c>
      <c r="Q170" s="627" t="s">
        <v>37</v>
      </c>
      <c r="R170" s="638" t="n">
        <v>572.5</v>
      </c>
      <c r="S170" s="639" t="n">
        <f>ROUND(K168,2)*R170</f>
        <v>9343.2</v>
      </c>
    </row>
    <row r="171" ht="45.0" customHeight="true">
      <c r="P171" s="627" t="s">
        <v>38</v>
      </c>
      <c r="Q171" s="627" t="s">
        <v>39</v>
      </c>
      <c r="R171" s="640" t="n">
        <v>572.5</v>
      </c>
      <c r="S171" s="641" t="n">
        <f>ROUND(K168,2)*R171</f>
        <v>9343.2</v>
      </c>
    </row>
    <row r="172" ht="45.0" customHeight="true">
      <c r="A172" s="642" t="s">
        <v>23</v>
      </c>
      <c r="B172" s="642" t="s">
        <v>161</v>
      </c>
      <c r="C172" s="642" t="s">
        <v>25</v>
      </c>
      <c r="D172" s="642" t="s">
        <v>162</v>
      </c>
      <c r="E172" s="642" t="s">
        <v>163</v>
      </c>
      <c r="F172" s="643" t="n">
        <f>R172+R173+R174+R175</f>
        <v>213.0</v>
      </c>
      <c r="G172" s="642" t="s">
        <v>33</v>
      </c>
      <c r="H172" s="644" t="n">
        <v>28.45</v>
      </c>
      <c r="I172" s="645" t="n">
        <v>28.45</v>
      </c>
      <c r="J172" s="646" t="n">
        <v>0.2336</v>
      </c>
      <c r="K172" s="647" t="n">
        <f>ROUND(I172,2)+(ROUND(I172,2)*J172)</f>
        <v>35.09592</v>
      </c>
      <c r="L172" s="648" t="n">
        <f>ROUND(S172,2)+ROUND(S173,2)+ROUND(S174,2)+ROUND(S175,2)</f>
        <v>7476.32</v>
      </c>
      <c r="M172" s="642" t="s">
        <v>21</v>
      </c>
      <c r="N172" s="642" t="s">
        <v>150</v>
      </c>
      <c r="O172" s="642" t="s">
        <v>151</v>
      </c>
      <c r="P172" s="642" t="s">
        <v>20</v>
      </c>
      <c r="Q172" s="642" t="s">
        <v>29</v>
      </c>
      <c r="R172" s="649" t="n">
        <v>53.25</v>
      </c>
      <c r="S172" s="650" t="n">
        <f>ROUND(K172,2)*R172</f>
        <v>1869.075</v>
      </c>
    </row>
    <row r="173" ht="45.0" customHeight="true">
      <c r="P173" s="642" t="s">
        <v>34</v>
      </c>
      <c r="Q173" s="642" t="s">
        <v>35</v>
      </c>
      <c r="R173" s="651" t="n">
        <v>53.25</v>
      </c>
      <c r="S173" s="652" t="n">
        <f>ROUND(K172,2)*R173</f>
        <v>1869.075</v>
      </c>
    </row>
    <row r="174" ht="45.0" customHeight="true">
      <c r="P174" s="642" t="s">
        <v>36</v>
      </c>
      <c r="Q174" s="642" t="s">
        <v>37</v>
      </c>
      <c r="R174" s="653" t="n">
        <v>53.25</v>
      </c>
      <c r="S174" s="654" t="n">
        <f>ROUND(K172,2)*R174</f>
        <v>1869.075</v>
      </c>
    </row>
    <row r="175" ht="45.0" customHeight="true">
      <c r="P175" s="642" t="s">
        <v>38</v>
      </c>
      <c r="Q175" s="642" t="s">
        <v>39</v>
      </c>
      <c r="R175" s="655" t="n">
        <v>53.25</v>
      </c>
      <c r="S175" s="656" t="n">
        <f>ROUND(K172,2)*R175</f>
        <v>1869.075</v>
      </c>
    </row>
    <row r="176" ht="45.0" customHeight="true">
      <c r="A176" s="658" t="s">
        <v>19</v>
      </c>
      <c r="B176" s="658" t="s">
        <v>164</v>
      </c>
      <c r="C176" s="658" t="s">
        <v>21</v>
      </c>
      <c r="D176" s="658" t="s">
        <v>21</v>
      </c>
      <c r="E176" s="658" t="s">
        <v>165</v>
      </c>
      <c r="F176" s="658" t="s">
        <v>21</v>
      </c>
      <c r="G176" s="658" t="s">
        <v>21</v>
      </c>
      <c r="H176" s="658" t="s">
        <v>21</v>
      </c>
      <c r="I176" s="658" t="s">
        <v>21</v>
      </c>
      <c r="J176" s="658" t="s">
        <v>21</v>
      </c>
      <c r="K176" s="658" t="s">
        <v>21</v>
      </c>
      <c r="L176" s="659" t="n">
        <f>ROUND(L177,2)+ROUND(L181,2)+ROUND(L185,2)+ROUND(L189,2)+ROUND(L193,2)+ROUND(L197,2)+ROUND(L201,2)+ROUND(L205,2)+ROUND(L209,2)+ROUND(L213,2)+ROUND(L217,2)+ROUND(L221,2)+ROUND(L225,2)+ROUND(L229,2)+ROUND(L233,2)+ROUND(L237,2)+ROUND(L241,2)+ROUND(L245,2)+ROUND(L249,2)+ROUND(L253,2)+ROUND(L257,2)+ROUND(L261,2)+ROUND(L265,2)</f>
        <v>488944.60000000003</v>
      </c>
      <c r="M176" s="658" t="s">
        <v>21</v>
      </c>
      <c r="N176" s="658" t="s">
        <v>21</v>
      </c>
      <c r="O176" s="658" t="s">
        <v>21</v>
      </c>
      <c r="P176" s="658" t="s">
        <v>21</v>
      </c>
      <c r="Q176" s="658" t="s">
        <v>21</v>
      </c>
      <c r="R176" s="658" t="s">
        <v>21</v>
      </c>
      <c r="S176" s="658" t="s">
        <v>21</v>
      </c>
    </row>
    <row r="177" ht="45.0" customHeight="true">
      <c r="A177" s="660" t="s">
        <v>23</v>
      </c>
      <c r="B177" s="660" t="s">
        <v>166</v>
      </c>
      <c r="C177" s="660" t="s">
        <v>25</v>
      </c>
      <c r="D177" s="660" t="s">
        <v>167</v>
      </c>
      <c r="E177" s="660" t="s">
        <v>168</v>
      </c>
      <c r="F177" s="661" t="n">
        <f>R177+R178+R179+R180</f>
        <v>2378.4</v>
      </c>
      <c r="G177" s="660" t="s">
        <v>28</v>
      </c>
      <c r="H177" s="662" t="n">
        <v>5.32</v>
      </c>
      <c r="I177" s="663" t="n">
        <v>5.32</v>
      </c>
      <c r="J177" s="664" t="n">
        <v>0.2336</v>
      </c>
      <c r="K177" s="665" t="n">
        <f>ROUND(I177,2)+(ROUND(I177,2)*J177)</f>
        <v>6.562752000000001</v>
      </c>
      <c r="L177" s="666" t="n">
        <f>ROUND(S177,2)+ROUND(S178,2)+ROUND(S179,2)+ROUND(S180,2)</f>
        <v>15602.32</v>
      </c>
      <c r="M177" s="660" t="s">
        <v>21</v>
      </c>
      <c r="N177" s="660" t="s">
        <v>164</v>
      </c>
      <c r="O177" s="660" t="s">
        <v>165</v>
      </c>
      <c r="P177" s="660" t="s">
        <v>20</v>
      </c>
      <c r="Q177" s="660" t="s">
        <v>29</v>
      </c>
      <c r="R177" s="667" t="n">
        <v>594.6</v>
      </c>
      <c r="S177" s="668" t="n">
        <f>ROUND(K177,2)*R177</f>
        <v>3900.576</v>
      </c>
    </row>
    <row r="178" ht="45.0" customHeight="true">
      <c r="P178" s="660" t="s">
        <v>34</v>
      </c>
      <c r="Q178" s="660" t="s">
        <v>35</v>
      </c>
      <c r="R178" s="669" t="n">
        <v>594.6</v>
      </c>
      <c r="S178" s="670" t="n">
        <f>ROUND(K177,2)*R178</f>
        <v>3900.576</v>
      </c>
    </row>
    <row r="179" ht="45.0" customHeight="true">
      <c r="P179" s="660" t="s">
        <v>36</v>
      </c>
      <c r="Q179" s="660" t="s">
        <v>37</v>
      </c>
      <c r="R179" s="671" t="n">
        <v>594.6</v>
      </c>
      <c r="S179" s="672" t="n">
        <f>ROUND(K177,2)*R179</f>
        <v>3900.576</v>
      </c>
    </row>
    <row r="180" ht="45.0" customHeight="true">
      <c r="P180" s="660" t="s">
        <v>38</v>
      </c>
      <c r="Q180" s="660" t="s">
        <v>39</v>
      </c>
      <c r="R180" s="673" t="n">
        <v>594.6</v>
      </c>
      <c r="S180" s="674" t="n">
        <f>ROUND(K177,2)*R180</f>
        <v>3900.576</v>
      </c>
    </row>
    <row r="181" ht="45.0" customHeight="true">
      <c r="A181" s="675" t="s">
        <v>23</v>
      </c>
      <c r="B181" s="675" t="s">
        <v>169</v>
      </c>
      <c r="C181" s="675" t="s">
        <v>25</v>
      </c>
      <c r="D181" s="675" t="s">
        <v>170</v>
      </c>
      <c r="E181" s="675" t="s">
        <v>171</v>
      </c>
      <c r="F181" s="676" t="n">
        <f>R181+R182+R183+R184</f>
        <v>88.8</v>
      </c>
      <c r="G181" s="675" t="s">
        <v>28</v>
      </c>
      <c r="H181" s="677" t="n">
        <v>7.35</v>
      </c>
      <c r="I181" s="678" t="n">
        <v>7.35</v>
      </c>
      <c r="J181" s="679" t="n">
        <v>0.2336</v>
      </c>
      <c r="K181" s="680" t="n">
        <f>ROUND(I181,2)+(ROUND(I181,2)*J181)</f>
        <v>9.06696</v>
      </c>
      <c r="L181" s="681" t="n">
        <f>ROUND(S181,2)+ROUND(S182,2)+ROUND(S183,2)+ROUND(S184,2)</f>
        <v>805.4</v>
      </c>
      <c r="M181" s="675" t="s">
        <v>21</v>
      </c>
      <c r="N181" s="675" t="s">
        <v>164</v>
      </c>
      <c r="O181" s="675" t="s">
        <v>165</v>
      </c>
      <c r="P181" s="675" t="s">
        <v>20</v>
      </c>
      <c r="Q181" s="675" t="s">
        <v>29</v>
      </c>
      <c r="R181" s="682" t="n">
        <v>22.2</v>
      </c>
      <c r="S181" s="683" t="n">
        <f>ROUND(K181,2)*R181</f>
        <v>201.354</v>
      </c>
    </row>
    <row r="182" ht="45.0" customHeight="true">
      <c r="P182" s="675" t="s">
        <v>34</v>
      </c>
      <c r="Q182" s="675" t="s">
        <v>35</v>
      </c>
      <c r="R182" s="684" t="n">
        <v>22.2</v>
      </c>
      <c r="S182" s="685" t="n">
        <f>ROUND(K181,2)*R182</f>
        <v>201.354</v>
      </c>
    </row>
    <row r="183" ht="45.0" customHeight="true">
      <c r="P183" s="675" t="s">
        <v>36</v>
      </c>
      <c r="Q183" s="675" t="s">
        <v>37</v>
      </c>
      <c r="R183" s="686" t="n">
        <v>22.2</v>
      </c>
      <c r="S183" s="687" t="n">
        <f>ROUND(K181,2)*R183</f>
        <v>201.354</v>
      </c>
    </row>
    <row r="184" ht="45.0" customHeight="true">
      <c r="P184" s="675" t="s">
        <v>38</v>
      </c>
      <c r="Q184" s="675" t="s">
        <v>39</v>
      </c>
      <c r="R184" s="688" t="n">
        <v>22.2</v>
      </c>
      <c r="S184" s="689" t="n">
        <f>ROUND(K181,2)*R184</f>
        <v>201.354</v>
      </c>
    </row>
    <row r="185" ht="45.0" customHeight="true">
      <c r="A185" s="690" t="s">
        <v>23</v>
      </c>
      <c r="B185" s="690" t="s">
        <v>172</v>
      </c>
      <c r="C185" s="690" t="s">
        <v>25</v>
      </c>
      <c r="D185" s="690" t="s">
        <v>173</v>
      </c>
      <c r="E185" s="690" t="s">
        <v>174</v>
      </c>
      <c r="F185" s="691" t="n">
        <f>R185+R186+R187+R188</f>
        <v>318.4</v>
      </c>
      <c r="G185" s="690" t="s">
        <v>28</v>
      </c>
      <c r="H185" s="692" t="n">
        <v>35.91</v>
      </c>
      <c r="I185" s="693" t="n">
        <v>35.91</v>
      </c>
      <c r="J185" s="694" t="n">
        <v>0.2336</v>
      </c>
      <c r="K185" s="695" t="n">
        <f>ROUND(I185,2)+(ROUND(I185,2)*J185)</f>
        <v>44.298576</v>
      </c>
      <c r="L185" s="696" t="n">
        <f>ROUND(S185,2)+ROUND(S186,2)+ROUND(S187,2)+ROUND(S188,2)</f>
        <v>14105.12</v>
      </c>
      <c r="M185" s="690" t="s">
        <v>21</v>
      </c>
      <c r="N185" s="690" t="s">
        <v>164</v>
      </c>
      <c r="O185" s="690" t="s">
        <v>165</v>
      </c>
      <c r="P185" s="690" t="s">
        <v>20</v>
      </c>
      <c r="Q185" s="690" t="s">
        <v>29</v>
      </c>
      <c r="R185" s="697" t="n">
        <v>79.6</v>
      </c>
      <c r="S185" s="698" t="n">
        <f>ROUND(K185,2)*R185</f>
        <v>3526.2799999999997</v>
      </c>
    </row>
    <row r="186" ht="45.0" customHeight="true">
      <c r="P186" s="690" t="s">
        <v>34</v>
      </c>
      <c r="Q186" s="690" t="s">
        <v>35</v>
      </c>
      <c r="R186" s="699" t="n">
        <v>79.6</v>
      </c>
      <c r="S186" s="700" t="n">
        <f>ROUND(K185,2)*R186</f>
        <v>3526.2799999999997</v>
      </c>
    </row>
    <row r="187" ht="45.0" customHeight="true">
      <c r="P187" s="690" t="s">
        <v>36</v>
      </c>
      <c r="Q187" s="690" t="s">
        <v>37</v>
      </c>
      <c r="R187" s="701" t="n">
        <v>79.6</v>
      </c>
      <c r="S187" s="702" t="n">
        <f>ROUND(K185,2)*R187</f>
        <v>3526.2799999999997</v>
      </c>
    </row>
    <row r="188" ht="45.0" customHeight="true">
      <c r="P188" s="690" t="s">
        <v>38</v>
      </c>
      <c r="Q188" s="690" t="s">
        <v>39</v>
      </c>
      <c r="R188" s="703" t="n">
        <v>79.6</v>
      </c>
      <c r="S188" s="704" t="n">
        <f>ROUND(K185,2)*R188</f>
        <v>3526.2799999999997</v>
      </c>
    </row>
    <row r="189" ht="45.0" customHeight="true">
      <c r="A189" s="705" t="s">
        <v>23</v>
      </c>
      <c r="B189" s="705" t="s">
        <v>175</v>
      </c>
      <c r="C189" s="705" t="s">
        <v>25</v>
      </c>
      <c r="D189" s="705" t="s">
        <v>176</v>
      </c>
      <c r="E189" s="705" t="s">
        <v>177</v>
      </c>
      <c r="F189" s="706" t="n">
        <f>R189+R190+R191+R192</f>
        <v>1151.2</v>
      </c>
      <c r="G189" s="705" t="s">
        <v>28</v>
      </c>
      <c r="H189" s="707" t="n">
        <v>32.29</v>
      </c>
      <c r="I189" s="708" t="n">
        <v>32.29</v>
      </c>
      <c r="J189" s="709" t="n">
        <v>0.2336</v>
      </c>
      <c r="K189" s="710" t="n">
        <f>ROUND(I189,2)+(ROUND(I189,2)*J189)</f>
        <v>39.832944</v>
      </c>
      <c r="L189" s="711" t="n">
        <f>ROUND(S189,2)+ROUND(S190,2)+ROUND(S191,2)+ROUND(S192,2)</f>
        <v>45852.28</v>
      </c>
      <c r="M189" s="705" t="s">
        <v>21</v>
      </c>
      <c r="N189" s="705" t="s">
        <v>164</v>
      </c>
      <c r="O189" s="705" t="s">
        <v>165</v>
      </c>
      <c r="P189" s="705" t="s">
        <v>20</v>
      </c>
      <c r="Q189" s="705" t="s">
        <v>29</v>
      </c>
      <c r="R189" s="712" t="n">
        <v>287.8</v>
      </c>
      <c r="S189" s="713" t="n">
        <f>ROUND(K189,2)*R189</f>
        <v>11463.074</v>
      </c>
    </row>
    <row r="190" ht="45.0" customHeight="true">
      <c r="P190" s="705" t="s">
        <v>34</v>
      </c>
      <c r="Q190" s="705" t="s">
        <v>35</v>
      </c>
      <c r="R190" s="714" t="n">
        <v>287.8</v>
      </c>
      <c r="S190" s="715" t="n">
        <f>ROUND(K189,2)*R190</f>
        <v>11463.074</v>
      </c>
    </row>
    <row r="191" ht="45.0" customHeight="true">
      <c r="P191" s="705" t="s">
        <v>36</v>
      </c>
      <c r="Q191" s="705" t="s">
        <v>37</v>
      </c>
      <c r="R191" s="716" t="n">
        <v>287.8</v>
      </c>
      <c r="S191" s="717" t="n">
        <f>ROUND(K189,2)*R191</f>
        <v>11463.074</v>
      </c>
    </row>
    <row r="192" ht="45.0" customHeight="true">
      <c r="P192" s="705" t="s">
        <v>38</v>
      </c>
      <c r="Q192" s="705" t="s">
        <v>39</v>
      </c>
      <c r="R192" s="718" t="n">
        <v>287.8</v>
      </c>
      <c r="S192" s="719" t="n">
        <f>ROUND(K189,2)*R192</f>
        <v>11463.074</v>
      </c>
    </row>
    <row r="193" ht="45.0" customHeight="true">
      <c r="A193" s="720" t="s">
        <v>23</v>
      </c>
      <c r="B193" s="720" t="s">
        <v>178</v>
      </c>
      <c r="C193" s="720" t="s">
        <v>25</v>
      </c>
      <c r="D193" s="720" t="s">
        <v>179</v>
      </c>
      <c r="E193" s="720" t="s">
        <v>180</v>
      </c>
      <c r="F193" s="721" t="n">
        <f>R193+R194+R195+R196</f>
        <v>752.8</v>
      </c>
      <c r="G193" s="720" t="s">
        <v>28</v>
      </c>
      <c r="H193" s="722" t="n">
        <v>28.54</v>
      </c>
      <c r="I193" s="723" t="n">
        <v>28.54</v>
      </c>
      <c r="J193" s="724" t="n">
        <v>0.2336</v>
      </c>
      <c r="K193" s="725" t="n">
        <f>ROUND(I193,2)+(ROUND(I193,2)*J193)</f>
        <v>35.206944</v>
      </c>
      <c r="L193" s="726" t="n">
        <f>ROUND(S193,2)+ROUND(S194,2)+ROUND(S195,2)+ROUND(S196,2)</f>
        <v>26506.08</v>
      </c>
      <c r="M193" s="720" t="s">
        <v>21</v>
      </c>
      <c r="N193" s="720" t="s">
        <v>164</v>
      </c>
      <c r="O193" s="720" t="s">
        <v>165</v>
      </c>
      <c r="P193" s="720" t="s">
        <v>20</v>
      </c>
      <c r="Q193" s="720" t="s">
        <v>29</v>
      </c>
      <c r="R193" s="727" t="n">
        <v>188.2</v>
      </c>
      <c r="S193" s="728" t="n">
        <f>ROUND(K193,2)*R193</f>
        <v>6626.522</v>
      </c>
    </row>
    <row r="194" ht="45.0" customHeight="true">
      <c r="P194" s="720" t="s">
        <v>34</v>
      </c>
      <c r="Q194" s="720" t="s">
        <v>35</v>
      </c>
      <c r="R194" s="729" t="n">
        <v>188.2</v>
      </c>
      <c r="S194" s="730" t="n">
        <f>ROUND(K193,2)*R194</f>
        <v>6626.522</v>
      </c>
    </row>
    <row r="195" ht="45.0" customHeight="true">
      <c r="P195" s="720" t="s">
        <v>36</v>
      </c>
      <c r="Q195" s="720" t="s">
        <v>37</v>
      </c>
      <c r="R195" s="731" t="n">
        <v>188.2</v>
      </c>
      <c r="S195" s="732" t="n">
        <f>ROUND(K193,2)*R195</f>
        <v>6626.522</v>
      </c>
    </row>
    <row r="196" ht="45.0" customHeight="true">
      <c r="P196" s="720" t="s">
        <v>38</v>
      </c>
      <c r="Q196" s="720" t="s">
        <v>39</v>
      </c>
      <c r="R196" s="733" t="n">
        <v>188.2</v>
      </c>
      <c r="S196" s="734" t="n">
        <f>ROUND(K193,2)*R196</f>
        <v>6626.522</v>
      </c>
    </row>
    <row r="197" ht="45.0" customHeight="true">
      <c r="A197" s="735" t="s">
        <v>23</v>
      </c>
      <c r="B197" s="735" t="s">
        <v>181</v>
      </c>
      <c r="C197" s="735" t="s">
        <v>25</v>
      </c>
      <c r="D197" s="735" t="s">
        <v>182</v>
      </c>
      <c r="E197" s="735" t="s">
        <v>183</v>
      </c>
      <c r="F197" s="736" t="n">
        <f>R197+R198+R199+R200</f>
        <v>88.8</v>
      </c>
      <c r="G197" s="735" t="s">
        <v>28</v>
      </c>
      <c r="H197" s="737" t="n">
        <v>39.3</v>
      </c>
      <c r="I197" s="738" t="n">
        <v>39.3</v>
      </c>
      <c r="J197" s="739" t="n">
        <v>0.2336</v>
      </c>
      <c r="K197" s="740" t="n">
        <f>ROUND(I197,2)+(ROUND(I197,2)*J197)</f>
        <v>48.48048</v>
      </c>
      <c r="L197" s="741" t="n">
        <f>ROUND(S197,2)+ROUND(S198,2)+ROUND(S199,2)+ROUND(S200,2)</f>
        <v>4305.04</v>
      </c>
      <c r="M197" s="735" t="s">
        <v>21</v>
      </c>
      <c r="N197" s="735" t="s">
        <v>164</v>
      </c>
      <c r="O197" s="735" t="s">
        <v>165</v>
      </c>
      <c r="P197" s="735" t="s">
        <v>20</v>
      </c>
      <c r="Q197" s="735" t="s">
        <v>29</v>
      </c>
      <c r="R197" s="742" t="n">
        <v>22.2</v>
      </c>
      <c r="S197" s="743" t="n">
        <f>ROUND(K197,2)*R197</f>
        <v>1076.2559999999999</v>
      </c>
    </row>
    <row r="198" ht="45.0" customHeight="true">
      <c r="P198" s="735" t="s">
        <v>34</v>
      </c>
      <c r="Q198" s="735" t="s">
        <v>35</v>
      </c>
      <c r="R198" s="744" t="n">
        <v>22.2</v>
      </c>
      <c r="S198" s="745" t="n">
        <f>ROUND(K197,2)*R198</f>
        <v>1076.2559999999999</v>
      </c>
    </row>
    <row r="199" ht="45.0" customHeight="true">
      <c r="P199" s="735" t="s">
        <v>36</v>
      </c>
      <c r="Q199" s="735" t="s">
        <v>37</v>
      </c>
      <c r="R199" s="746" t="n">
        <v>22.2</v>
      </c>
      <c r="S199" s="747" t="n">
        <f>ROUND(K197,2)*R199</f>
        <v>1076.2559999999999</v>
      </c>
    </row>
    <row r="200" ht="45.0" customHeight="true">
      <c r="P200" s="735" t="s">
        <v>38</v>
      </c>
      <c r="Q200" s="735" t="s">
        <v>39</v>
      </c>
      <c r="R200" s="748" t="n">
        <v>22.2</v>
      </c>
      <c r="S200" s="749" t="n">
        <f>ROUND(K197,2)*R200</f>
        <v>1076.2559999999999</v>
      </c>
    </row>
    <row r="201" ht="45.0" customHeight="true">
      <c r="A201" s="750" t="s">
        <v>23</v>
      </c>
      <c r="B201" s="750" t="s">
        <v>184</v>
      </c>
      <c r="C201" s="750" t="s">
        <v>25</v>
      </c>
      <c r="D201" s="750" t="s">
        <v>185</v>
      </c>
      <c r="E201" s="750" t="s">
        <v>186</v>
      </c>
      <c r="F201" s="751" t="n">
        <f>R201+R202+R203+R204</f>
        <v>279.0</v>
      </c>
      <c r="G201" s="750" t="s">
        <v>28</v>
      </c>
      <c r="H201" s="752" t="n">
        <v>60.91</v>
      </c>
      <c r="I201" s="753" t="n">
        <v>60.91</v>
      </c>
      <c r="J201" s="754" t="n">
        <v>0.2336</v>
      </c>
      <c r="K201" s="755" t="n">
        <f>ROUND(I201,2)+(ROUND(I201,2)*J201)</f>
        <v>75.138576</v>
      </c>
      <c r="L201" s="756" t="n">
        <f>ROUND(S201,2)+ROUND(S202,2)+ROUND(S203,2)+ROUND(S204,2)</f>
        <v>20964.08</v>
      </c>
      <c r="M201" s="750" t="s">
        <v>21</v>
      </c>
      <c r="N201" s="750" t="s">
        <v>164</v>
      </c>
      <c r="O201" s="750" t="s">
        <v>165</v>
      </c>
      <c r="P201" s="750" t="s">
        <v>20</v>
      </c>
      <c r="Q201" s="750" t="s">
        <v>29</v>
      </c>
      <c r="R201" s="757" t="n">
        <v>69.75</v>
      </c>
      <c r="S201" s="758" t="n">
        <f>ROUND(K201,2)*R201</f>
        <v>5241.015</v>
      </c>
    </row>
    <row r="202" ht="45.0" customHeight="true">
      <c r="P202" s="750" t="s">
        <v>34</v>
      </c>
      <c r="Q202" s="750" t="s">
        <v>35</v>
      </c>
      <c r="R202" s="759" t="n">
        <v>69.75</v>
      </c>
      <c r="S202" s="760" t="n">
        <f>ROUND(K201,2)*R202</f>
        <v>5241.015</v>
      </c>
    </row>
    <row r="203" ht="45.0" customHeight="true">
      <c r="P203" s="750" t="s">
        <v>36</v>
      </c>
      <c r="Q203" s="750" t="s">
        <v>37</v>
      </c>
      <c r="R203" s="761" t="n">
        <v>69.75</v>
      </c>
      <c r="S203" s="762" t="n">
        <f>ROUND(K201,2)*R203</f>
        <v>5241.015</v>
      </c>
    </row>
    <row r="204" ht="45.0" customHeight="true">
      <c r="P204" s="750" t="s">
        <v>38</v>
      </c>
      <c r="Q204" s="750" t="s">
        <v>39</v>
      </c>
      <c r="R204" s="763" t="n">
        <v>69.75</v>
      </c>
      <c r="S204" s="764" t="n">
        <f>ROUND(K201,2)*R204</f>
        <v>5241.015</v>
      </c>
    </row>
    <row r="205" ht="45.0" customHeight="true">
      <c r="A205" s="765" t="s">
        <v>23</v>
      </c>
      <c r="B205" s="765" t="s">
        <v>187</v>
      </c>
      <c r="C205" s="765" t="s">
        <v>25</v>
      </c>
      <c r="D205" s="765" t="s">
        <v>188</v>
      </c>
      <c r="E205" s="765" t="s">
        <v>189</v>
      </c>
      <c r="F205" s="766" t="n">
        <f>R205+R206+R207+R208</f>
        <v>76.8</v>
      </c>
      <c r="G205" s="765" t="s">
        <v>28</v>
      </c>
      <c r="H205" s="767" t="n">
        <v>54.93</v>
      </c>
      <c r="I205" s="768" t="n">
        <v>54.93</v>
      </c>
      <c r="J205" s="769" t="n">
        <v>0.2336</v>
      </c>
      <c r="K205" s="770" t="n">
        <f>ROUND(I205,2)+(ROUND(I205,2)*J205)</f>
        <v>67.761648</v>
      </c>
      <c r="L205" s="771" t="n">
        <f>ROUND(S205,2)+ROUND(S206,2)+ROUND(S207,2)+ROUND(S208,2)</f>
        <v>5203.96</v>
      </c>
      <c r="M205" s="765" t="s">
        <v>21</v>
      </c>
      <c r="N205" s="765" t="s">
        <v>164</v>
      </c>
      <c r="O205" s="765" t="s">
        <v>165</v>
      </c>
      <c r="P205" s="765" t="s">
        <v>20</v>
      </c>
      <c r="Q205" s="765" t="s">
        <v>29</v>
      </c>
      <c r="R205" s="772" t="n">
        <v>19.2</v>
      </c>
      <c r="S205" s="773" t="n">
        <f>ROUND(K205,2)*R205</f>
        <v>1300.992</v>
      </c>
    </row>
    <row r="206" ht="45.0" customHeight="true">
      <c r="P206" s="765" t="s">
        <v>34</v>
      </c>
      <c r="Q206" s="765" t="s">
        <v>35</v>
      </c>
      <c r="R206" s="774" t="n">
        <v>19.2</v>
      </c>
      <c r="S206" s="775" t="n">
        <f>ROUND(K205,2)*R206</f>
        <v>1300.992</v>
      </c>
    </row>
    <row r="207" ht="45.0" customHeight="true">
      <c r="P207" s="765" t="s">
        <v>36</v>
      </c>
      <c r="Q207" s="765" t="s">
        <v>37</v>
      </c>
      <c r="R207" s="776" t="n">
        <v>19.2</v>
      </c>
      <c r="S207" s="777" t="n">
        <f>ROUND(K205,2)*R207</f>
        <v>1300.992</v>
      </c>
    </row>
    <row r="208" ht="45.0" customHeight="true">
      <c r="P208" s="765" t="s">
        <v>38</v>
      </c>
      <c r="Q208" s="765" t="s">
        <v>39</v>
      </c>
      <c r="R208" s="778" t="n">
        <v>19.2</v>
      </c>
      <c r="S208" s="779" t="n">
        <f>ROUND(K205,2)*R208</f>
        <v>1300.992</v>
      </c>
    </row>
    <row r="209" ht="45.0" customHeight="true">
      <c r="A209" s="780" t="s">
        <v>23</v>
      </c>
      <c r="B209" s="780" t="s">
        <v>190</v>
      </c>
      <c r="C209" s="780" t="s">
        <v>25</v>
      </c>
      <c r="D209" s="780" t="s">
        <v>191</v>
      </c>
      <c r="E209" s="780" t="s">
        <v>192</v>
      </c>
      <c r="F209" s="781" t="n">
        <f>R209+R210+R211+R212</f>
        <v>1376.4</v>
      </c>
      <c r="G209" s="780" t="s">
        <v>28</v>
      </c>
      <c r="H209" s="782" t="n">
        <v>9.59</v>
      </c>
      <c r="I209" s="783" t="n">
        <v>9.59</v>
      </c>
      <c r="J209" s="784" t="n">
        <v>0.2336</v>
      </c>
      <c r="K209" s="785" t="n">
        <f>ROUND(I209,2)+(ROUND(I209,2)*J209)</f>
        <v>11.830224</v>
      </c>
      <c r="L209" s="786" t="n">
        <f>ROUND(S209,2)+ROUND(S210,2)+ROUND(S211,2)+ROUND(S212,2)</f>
        <v>16282.8</v>
      </c>
      <c r="M209" s="780" t="s">
        <v>21</v>
      </c>
      <c r="N209" s="780" t="s">
        <v>164</v>
      </c>
      <c r="O209" s="780" t="s">
        <v>165</v>
      </c>
      <c r="P209" s="780" t="s">
        <v>20</v>
      </c>
      <c r="Q209" s="780" t="s">
        <v>29</v>
      </c>
      <c r="R209" s="787" t="n">
        <v>344.1</v>
      </c>
      <c r="S209" s="788" t="n">
        <f>ROUND(K209,2)*R209</f>
        <v>4070.7030000000004</v>
      </c>
    </row>
    <row r="210" ht="45.0" customHeight="true">
      <c r="P210" s="780" t="s">
        <v>34</v>
      </c>
      <c r="Q210" s="780" t="s">
        <v>35</v>
      </c>
      <c r="R210" s="789" t="n">
        <v>344.1</v>
      </c>
      <c r="S210" s="790" t="n">
        <f>ROUND(K209,2)*R210</f>
        <v>4070.7030000000004</v>
      </c>
    </row>
    <row r="211" ht="45.0" customHeight="true">
      <c r="P211" s="780" t="s">
        <v>36</v>
      </c>
      <c r="Q211" s="780" t="s">
        <v>37</v>
      </c>
      <c r="R211" s="791" t="n">
        <v>344.1</v>
      </c>
      <c r="S211" s="792" t="n">
        <f>ROUND(K209,2)*R211</f>
        <v>4070.7030000000004</v>
      </c>
    </row>
    <row r="212" ht="45.0" customHeight="true">
      <c r="P212" s="780" t="s">
        <v>38</v>
      </c>
      <c r="Q212" s="780" t="s">
        <v>39</v>
      </c>
      <c r="R212" s="793" t="n">
        <v>344.1</v>
      </c>
      <c r="S212" s="794" t="n">
        <f>ROUND(K209,2)*R212</f>
        <v>4070.7030000000004</v>
      </c>
    </row>
    <row r="213" ht="45.0" customHeight="true">
      <c r="A213" s="795" t="s">
        <v>23</v>
      </c>
      <c r="B213" s="795" t="s">
        <v>193</v>
      </c>
      <c r="C213" s="795" t="s">
        <v>25</v>
      </c>
      <c r="D213" s="795" t="s">
        <v>194</v>
      </c>
      <c r="E213" s="795" t="s">
        <v>195</v>
      </c>
      <c r="F213" s="796" t="n">
        <f>R213+R214+R215+R216</f>
        <v>784.4</v>
      </c>
      <c r="G213" s="795" t="s">
        <v>28</v>
      </c>
      <c r="H213" s="797" t="n">
        <v>8.22</v>
      </c>
      <c r="I213" s="798" t="n">
        <v>8.22</v>
      </c>
      <c r="J213" s="799" t="n">
        <v>0.2336</v>
      </c>
      <c r="K213" s="800" t="n">
        <f>ROUND(I213,2)+(ROUND(I213,2)*J213)</f>
        <v>10.140192</v>
      </c>
      <c r="L213" s="801" t="n">
        <f>ROUND(S213,2)+ROUND(S214,2)+ROUND(S215,2)+ROUND(S216,2)</f>
        <v>7953.8</v>
      </c>
      <c r="M213" s="795" t="s">
        <v>21</v>
      </c>
      <c r="N213" s="795" t="s">
        <v>164</v>
      </c>
      <c r="O213" s="795" t="s">
        <v>165</v>
      </c>
      <c r="P213" s="795" t="s">
        <v>20</v>
      </c>
      <c r="Q213" s="795" t="s">
        <v>29</v>
      </c>
      <c r="R213" s="802" t="n">
        <v>196.1</v>
      </c>
      <c r="S213" s="803" t="n">
        <f>ROUND(K213,2)*R213</f>
        <v>1988.454</v>
      </c>
    </row>
    <row r="214" ht="45.0" customHeight="true">
      <c r="P214" s="795" t="s">
        <v>34</v>
      </c>
      <c r="Q214" s="795" t="s">
        <v>35</v>
      </c>
      <c r="R214" s="804" t="n">
        <v>196.1</v>
      </c>
      <c r="S214" s="805" t="n">
        <f>ROUND(K213,2)*R214</f>
        <v>1988.454</v>
      </c>
    </row>
    <row r="215" ht="45.0" customHeight="true">
      <c r="P215" s="795" t="s">
        <v>36</v>
      </c>
      <c r="Q215" s="795" t="s">
        <v>37</v>
      </c>
      <c r="R215" s="806" t="n">
        <v>196.1</v>
      </c>
      <c r="S215" s="807" t="n">
        <f>ROUND(K213,2)*R215</f>
        <v>1988.454</v>
      </c>
    </row>
    <row r="216" ht="45.0" customHeight="true">
      <c r="P216" s="795" t="s">
        <v>38</v>
      </c>
      <c r="Q216" s="795" t="s">
        <v>39</v>
      </c>
      <c r="R216" s="808" t="n">
        <v>196.1</v>
      </c>
      <c r="S216" s="809" t="n">
        <f>ROUND(K213,2)*R216</f>
        <v>1988.454</v>
      </c>
    </row>
    <row r="217" ht="45.0" customHeight="true">
      <c r="A217" s="810" t="s">
        <v>23</v>
      </c>
      <c r="B217" s="810" t="s">
        <v>196</v>
      </c>
      <c r="C217" s="810" t="s">
        <v>25</v>
      </c>
      <c r="D217" s="810" t="s">
        <v>197</v>
      </c>
      <c r="E217" s="810" t="s">
        <v>198</v>
      </c>
      <c r="F217" s="811" t="n">
        <f>R217+R218+R219+R220</f>
        <v>784.4</v>
      </c>
      <c r="G217" s="810" t="s">
        <v>28</v>
      </c>
      <c r="H217" s="812" t="n">
        <v>48.61</v>
      </c>
      <c r="I217" s="813" t="n">
        <v>48.61</v>
      </c>
      <c r="J217" s="814" t="n">
        <v>0.2336</v>
      </c>
      <c r="K217" s="815" t="n">
        <f>ROUND(I217,2)+(ROUND(I217,2)*J217)</f>
        <v>59.965295999999995</v>
      </c>
      <c r="L217" s="816" t="n">
        <f>ROUND(S217,2)+ROUND(S218,2)+ROUND(S219,2)+ROUND(S220,2)</f>
        <v>47040.48</v>
      </c>
      <c r="M217" s="810" t="s">
        <v>21</v>
      </c>
      <c r="N217" s="810" t="s">
        <v>164</v>
      </c>
      <c r="O217" s="810" t="s">
        <v>165</v>
      </c>
      <c r="P217" s="810" t="s">
        <v>20</v>
      </c>
      <c r="Q217" s="810" t="s">
        <v>29</v>
      </c>
      <c r="R217" s="817" t="n">
        <v>196.1</v>
      </c>
      <c r="S217" s="818" t="n">
        <f>ROUND(K217,2)*R217</f>
        <v>11760.117</v>
      </c>
    </row>
    <row r="218" ht="45.0" customHeight="true">
      <c r="P218" s="810" t="s">
        <v>34</v>
      </c>
      <c r="Q218" s="810" t="s">
        <v>35</v>
      </c>
      <c r="R218" s="819" t="n">
        <v>196.1</v>
      </c>
      <c r="S218" s="820" t="n">
        <f>ROUND(K217,2)*R218</f>
        <v>11760.117</v>
      </c>
    </row>
    <row r="219" ht="45.0" customHeight="true">
      <c r="P219" s="810" t="s">
        <v>36</v>
      </c>
      <c r="Q219" s="810" t="s">
        <v>37</v>
      </c>
      <c r="R219" s="821" t="n">
        <v>196.1</v>
      </c>
      <c r="S219" s="822" t="n">
        <f>ROUND(K217,2)*R219</f>
        <v>11760.117</v>
      </c>
    </row>
    <row r="220" ht="45.0" customHeight="true">
      <c r="P220" s="810" t="s">
        <v>38</v>
      </c>
      <c r="Q220" s="810" t="s">
        <v>39</v>
      </c>
      <c r="R220" s="823" t="n">
        <v>196.1</v>
      </c>
      <c r="S220" s="824" t="n">
        <f>ROUND(K217,2)*R220</f>
        <v>11760.117</v>
      </c>
    </row>
    <row r="221" ht="45.0" customHeight="true">
      <c r="A221" s="825" t="s">
        <v>23</v>
      </c>
      <c r="B221" s="825" t="s">
        <v>199</v>
      </c>
      <c r="C221" s="825" t="s">
        <v>25</v>
      </c>
      <c r="D221" s="825" t="s">
        <v>200</v>
      </c>
      <c r="E221" s="825" t="s">
        <v>201</v>
      </c>
      <c r="F221" s="826" t="n">
        <f>R221+R222+R223+R224</f>
        <v>1376.4</v>
      </c>
      <c r="G221" s="825" t="s">
        <v>28</v>
      </c>
      <c r="H221" s="827" t="n">
        <v>65.59</v>
      </c>
      <c r="I221" s="828" t="n">
        <v>65.59</v>
      </c>
      <c r="J221" s="829" t="n">
        <v>0.2336</v>
      </c>
      <c r="K221" s="830" t="n">
        <f>ROUND(I221,2)+(ROUND(I221,2)*J221)</f>
        <v>80.91182400000001</v>
      </c>
      <c r="L221" s="831" t="n">
        <f>ROUND(S221,2)+ROUND(S222,2)+ROUND(S223,2)+ROUND(S224,2)</f>
        <v>111364.52</v>
      </c>
      <c r="M221" s="825" t="s">
        <v>21</v>
      </c>
      <c r="N221" s="825" t="s">
        <v>164</v>
      </c>
      <c r="O221" s="825" t="s">
        <v>165</v>
      </c>
      <c r="P221" s="825" t="s">
        <v>20</v>
      </c>
      <c r="Q221" s="825" t="s">
        <v>29</v>
      </c>
      <c r="R221" s="832" t="n">
        <v>344.1</v>
      </c>
      <c r="S221" s="833" t="n">
        <f>ROUND(K221,2)*R221</f>
        <v>27841.131</v>
      </c>
    </row>
    <row r="222" ht="45.0" customHeight="true">
      <c r="P222" s="825" t="s">
        <v>34</v>
      </c>
      <c r="Q222" s="825" t="s">
        <v>35</v>
      </c>
      <c r="R222" s="834" t="n">
        <v>344.1</v>
      </c>
      <c r="S222" s="835" t="n">
        <f>ROUND(K221,2)*R222</f>
        <v>27841.131</v>
      </c>
    </row>
    <row r="223" ht="45.0" customHeight="true">
      <c r="P223" s="825" t="s">
        <v>36</v>
      </c>
      <c r="Q223" s="825" t="s">
        <v>37</v>
      </c>
      <c r="R223" s="836" t="n">
        <v>344.1</v>
      </c>
      <c r="S223" s="837" t="n">
        <f>ROUND(K221,2)*R223</f>
        <v>27841.131</v>
      </c>
    </row>
    <row r="224" ht="45.0" customHeight="true">
      <c r="P224" s="825" t="s">
        <v>38</v>
      </c>
      <c r="Q224" s="825" t="s">
        <v>39</v>
      </c>
      <c r="R224" s="838" t="n">
        <v>344.1</v>
      </c>
      <c r="S224" s="839" t="n">
        <f>ROUND(K221,2)*R224</f>
        <v>27841.131</v>
      </c>
    </row>
    <row r="225" ht="45.0" customHeight="true">
      <c r="A225" s="840" t="s">
        <v>23</v>
      </c>
      <c r="B225" s="840" t="s">
        <v>202</v>
      </c>
      <c r="C225" s="840" t="s">
        <v>25</v>
      </c>
      <c r="D225" s="840" t="s">
        <v>203</v>
      </c>
      <c r="E225" s="840" t="s">
        <v>204</v>
      </c>
      <c r="F225" s="841" t="n">
        <f>R225+R226+R227+R228</f>
        <v>718.0</v>
      </c>
      <c r="G225" s="840" t="s">
        <v>28</v>
      </c>
      <c r="H225" s="842" t="n">
        <v>72.28</v>
      </c>
      <c r="I225" s="843" t="n">
        <v>72.28</v>
      </c>
      <c r="J225" s="844" t="n">
        <v>0.2336</v>
      </c>
      <c r="K225" s="845" t="n">
        <f>ROUND(I225,2)+(ROUND(I225,2)*J225)</f>
        <v>89.164608</v>
      </c>
      <c r="L225" s="846" t="n">
        <f>ROUND(S225,2)+ROUND(S226,2)+ROUND(S227,2)+ROUND(S228,2)</f>
        <v>64016.88</v>
      </c>
      <c r="M225" s="840" t="s">
        <v>21</v>
      </c>
      <c r="N225" s="840" t="s">
        <v>164</v>
      </c>
      <c r="O225" s="840" t="s">
        <v>165</v>
      </c>
      <c r="P225" s="840" t="s">
        <v>20</v>
      </c>
      <c r="Q225" s="840" t="s">
        <v>29</v>
      </c>
      <c r="R225" s="847" t="n">
        <v>179.5</v>
      </c>
      <c r="S225" s="848" t="n">
        <f>ROUND(K225,2)*R225</f>
        <v>16004.22</v>
      </c>
    </row>
    <row r="226" ht="45.0" customHeight="true">
      <c r="P226" s="840" t="s">
        <v>34</v>
      </c>
      <c r="Q226" s="840" t="s">
        <v>35</v>
      </c>
      <c r="R226" s="849" t="n">
        <v>179.5</v>
      </c>
      <c r="S226" s="850" t="n">
        <f>ROUND(K225,2)*R226</f>
        <v>16004.22</v>
      </c>
    </row>
    <row r="227" ht="45.0" customHeight="true">
      <c r="P227" s="840" t="s">
        <v>36</v>
      </c>
      <c r="Q227" s="840" t="s">
        <v>37</v>
      </c>
      <c r="R227" s="851" t="n">
        <v>179.5</v>
      </c>
      <c r="S227" s="852" t="n">
        <f>ROUND(K225,2)*R227</f>
        <v>16004.22</v>
      </c>
    </row>
    <row r="228" ht="45.0" customHeight="true">
      <c r="P228" s="840" t="s">
        <v>38</v>
      </c>
      <c r="Q228" s="840" t="s">
        <v>39</v>
      </c>
      <c r="R228" s="853" t="n">
        <v>179.5</v>
      </c>
      <c r="S228" s="854" t="n">
        <f>ROUND(K225,2)*R228</f>
        <v>16004.22</v>
      </c>
    </row>
    <row r="229" ht="45.0" customHeight="true">
      <c r="A229" s="855" t="s">
        <v>23</v>
      </c>
      <c r="B229" s="855" t="s">
        <v>205</v>
      </c>
      <c r="C229" s="855" t="s">
        <v>25</v>
      </c>
      <c r="D229" s="855" t="s">
        <v>206</v>
      </c>
      <c r="E229" s="855" t="s">
        <v>207</v>
      </c>
      <c r="F229" s="856" t="n">
        <f>R229+R230+R231+R232</f>
        <v>2060.0</v>
      </c>
      <c r="G229" s="855" t="s">
        <v>28</v>
      </c>
      <c r="H229" s="857" t="n">
        <v>4.6</v>
      </c>
      <c r="I229" s="858" t="n">
        <v>4.6</v>
      </c>
      <c r="J229" s="859" t="n">
        <v>0.2336</v>
      </c>
      <c r="K229" s="860" t="n">
        <f>ROUND(I229,2)+(ROUND(I229,2)*J229)</f>
        <v>5.67456</v>
      </c>
      <c r="L229" s="861" t="n">
        <f>ROUND(S229,2)+ROUND(S230,2)+ROUND(S231,2)+ROUND(S232,2)</f>
        <v>11680.2</v>
      </c>
      <c r="M229" s="855" t="s">
        <v>21</v>
      </c>
      <c r="N229" s="855" t="s">
        <v>164</v>
      </c>
      <c r="O229" s="855" t="s">
        <v>165</v>
      </c>
      <c r="P229" s="855" t="s">
        <v>20</v>
      </c>
      <c r="Q229" s="855" t="s">
        <v>29</v>
      </c>
      <c r="R229" s="862" t="n">
        <v>515.0</v>
      </c>
      <c r="S229" s="863" t="n">
        <f>ROUND(K229,2)*R229</f>
        <v>2920.05</v>
      </c>
    </row>
    <row r="230" ht="45.0" customHeight="true">
      <c r="P230" s="855" t="s">
        <v>34</v>
      </c>
      <c r="Q230" s="855" t="s">
        <v>35</v>
      </c>
      <c r="R230" s="864" t="n">
        <v>515.0</v>
      </c>
      <c r="S230" s="865" t="n">
        <f>ROUND(K229,2)*R230</f>
        <v>2920.05</v>
      </c>
    </row>
    <row r="231" ht="45.0" customHeight="true">
      <c r="P231" s="855" t="s">
        <v>36</v>
      </c>
      <c r="Q231" s="855" t="s">
        <v>37</v>
      </c>
      <c r="R231" s="866" t="n">
        <v>515.0</v>
      </c>
      <c r="S231" s="867" t="n">
        <f>ROUND(K229,2)*R231</f>
        <v>2920.05</v>
      </c>
    </row>
    <row r="232" ht="45.0" customHeight="true">
      <c r="P232" s="855" t="s">
        <v>38</v>
      </c>
      <c r="Q232" s="855" t="s">
        <v>39</v>
      </c>
      <c r="R232" s="868" t="n">
        <v>515.0</v>
      </c>
      <c r="S232" s="869" t="n">
        <f>ROUND(K229,2)*R232</f>
        <v>2920.05</v>
      </c>
    </row>
    <row r="233" ht="45.0" customHeight="true">
      <c r="A233" s="870" t="s">
        <v>23</v>
      </c>
      <c r="B233" s="870" t="s">
        <v>208</v>
      </c>
      <c r="C233" s="870" t="s">
        <v>25</v>
      </c>
      <c r="D233" s="870" t="s">
        <v>209</v>
      </c>
      <c r="E233" s="870" t="s">
        <v>210</v>
      </c>
      <c r="F233" s="871" t="n">
        <f>R233+R234+R235+R236</f>
        <v>88.8</v>
      </c>
      <c r="G233" s="870" t="s">
        <v>28</v>
      </c>
      <c r="H233" s="872" t="n">
        <v>5.73</v>
      </c>
      <c r="I233" s="873" t="n">
        <v>5.73</v>
      </c>
      <c r="J233" s="874" t="n">
        <v>0.2336</v>
      </c>
      <c r="K233" s="875" t="n">
        <f>ROUND(I233,2)+(ROUND(I233,2)*J233)</f>
        <v>7.068528000000001</v>
      </c>
      <c r="L233" s="876" t="n">
        <f>ROUND(S233,2)+ROUND(S234,2)+ROUND(S235,2)+ROUND(S236,2)</f>
        <v>627.8</v>
      </c>
      <c r="M233" s="870" t="s">
        <v>21</v>
      </c>
      <c r="N233" s="870" t="s">
        <v>164</v>
      </c>
      <c r="O233" s="870" t="s">
        <v>165</v>
      </c>
      <c r="P233" s="870" t="s">
        <v>20</v>
      </c>
      <c r="Q233" s="870" t="s">
        <v>29</v>
      </c>
      <c r="R233" s="877" t="n">
        <v>22.2</v>
      </c>
      <c r="S233" s="878" t="n">
        <f>ROUND(K233,2)*R233</f>
        <v>156.954</v>
      </c>
    </row>
    <row r="234" ht="45.0" customHeight="true">
      <c r="P234" s="870" t="s">
        <v>34</v>
      </c>
      <c r="Q234" s="870" t="s">
        <v>35</v>
      </c>
      <c r="R234" s="879" t="n">
        <v>22.2</v>
      </c>
      <c r="S234" s="880" t="n">
        <f>ROUND(K233,2)*R234</f>
        <v>156.954</v>
      </c>
    </row>
    <row r="235" ht="45.0" customHeight="true">
      <c r="P235" s="870" t="s">
        <v>36</v>
      </c>
      <c r="Q235" s="870" t="s">
        <v>37</v>
      </c>
      <c r="R235" s="881" t="n">
        <v>22.2</v>
      </c>
      <c r="S235" s="882" t="n">
        <f>ROUND(K233,2)*R235</f>
        <v>156.954</v>
      </c>
    </row>
    <row r="236" ht="45.0" customHeight="true">
      <c r="P236" s="870" t="s">
        <v>38</v>
      </c>
      <c r="Q236" s="870" t="s">
        <v>39</v>
      </c>
      <c r="R236" s="883" t="n">
        <v>22.2</v>
      </c>
      <c r="S236" s="884" t="n">
        <f>ROUND(K233,2)*R236</f>
        <v>156.954</v>
      </c>
    </row>
    <row r="237" ht="45.0" customHeight="true">
      <c r="A237" s="885" t="s">
        <v>23</v>
      </c>
      <c r="B237" s="885" t="s">
        <v>211</v>
      </c>
      <c r="C237" s="885" t="s">
        <v>25</v>
      </c>
      <c r="D237" s="885" t="s">
        <v>212</v>
      </c>
      <c r="E237" s="885" t="s">
        <v>213</v>
      </c>
      <c r="F237" s="886" t="n">
        <f>R237+R238+R239+R240</f>
        <v>1944.0</v>
      </c>
      <c r="G237" s="885" t="s">
        <v>28</v>
      </c>
      <c r="H237" s="887" t="n">
        <v>10.43</v>
      </c>
      <c r="I237" s="888" t="n">
        <v>10.43</v>
      </c>
      <c r="J237" s="889" t="n">
        <v>0.2336</v>
      </c>
      <c r="K237" s="890" t="n">
        <f>ROUND(I237,2)+(ROUND(I237,2)*J237)</f>
        <v>12.866448</v>
      </c>
      <c r="L237" s="891" t="n">
        <f>ROUND(S237,2)+ROUND(S238,2)+ROUND(S239,2)+ROUND(S240,2)</f>
        <v>25019.28</v>
      </c>
      <c r="M237" s="885" t="s">
        <v>21</v>
      </c>
      <c r="N237" s="885" t="s">
        <v>164</v>
      </c>
      <c r="O237" s="885" t="s">
        <v>165</v>
      </c>
      <c r="P237" s="885" t="s">
        <v>20</v>
      </c>
      <c r="Q237" s="885" t="s">
        <v>29</v>
      </c>
      <c r="R237" s="892" t="n">
        <v>486.0</v>
      </c>
      <c r="S237" s="893" t="n">
        <f>ROUND(K237,2)*R237</f>
        <v>6254.82</v>
      </c>
    </row>
    <row r="238" ht="45.0" customHeight="true">
      <c r="P238" s="885" t="s">
        <v>34</v>
      </c>
      <c r="Q238" s="885" t="s">
        <v>35</v>
      </c>
      <c r="R238" s="894" t="n">
        <v>486.0</v>
      </c>
      <c r="S238" s="895" t="n">
        <f>ROUND(K237,2)*R238</f>
        <v>6254.82</v>
      </c>
    </row>
    <row r="239" ht="45.0" customHeight="true">
      <c r="P239" s="885" t="s">
        <v>36</v>
      </c>
      <c r="Q239" s="885" t="s">
        <v>37</v>
      </c>
      <c r="R239" s="896" t="n">
        <v>486.0</v>
      </c>
      <c r="S239" s="897" t="n">
        <f>ROUND(K237,2)*R239</f>
        <v>6254.82</v>
      </c>
    </row>
    <row r="240" ht="45.0" customHeight="true">
      <c r="P240" s="885" t="s">
        <v>38</v>
      </c>
      <c r="Q240" s="885" t="s">
        <v>39</v>
      </c>
      <c r="R240" s="898" t="n">
        <v>486.0</v>
      </c>
      <c r="S240" s="899" t="n">
        <f>ROUND(K237,2)*R240</f>
        <v>6254.82</v>
      </c>
    </row>
    <row r="241" ht="45.0" customHeight="true">
      <c r="A241" s="900" t="s">
        <v>23</v>
      </c>
      <c r="B241" s="900" t="s">
        <v>214</v>
      </c>
      <c r="C241" s="900" t="s">
        <v>25</v>
      </c>
      <c r="D241" s="900" t="s">
        <v>215</v>
      </c>
      <c r="E241" s="900" t="s">
        <v>216</v>
      </c>
      <c r="F241" s="901" t="n">
        <f>R241+R242+R243+R244</f>
        <v>88.8</v>
      </c>
      <c r="G241" s="900" t="s">
        <v>28</v>
      </c>
      <c r="H241" s="902" t="n">
        <v>13.2</v>
      </c>
      <c r="I241" s="903" t="n">
        <v>13.2</v>
      </c>
      <c r="J241" s="904" t="n">
        <v>0.2336</v>
      </c>
      <c r="K241" s="905" t="n">
        <f>ROUND(I241,2)+(ROUND(I241,2)*J241)</f>
        <v>16.28352</v>
      </c>
      <c r="L241" s="906" t="n">
        <f>ROUND(S241,2)+ROUND(S242,2)+ROUND(S243,2)+ROUND(S244,2)</f>
        <v>1445.68</v>
      </c>
      <c r="M241" s="900" t="s">
        <v>21</v>
      </c>
      <c r="N241" s="900" t="s">
        <v>164</v>
      </c>
      <c r="O241" s="900" t="s">
        <v>165</v>
      </c>
      <c r="P241" s="900" t="s">
        <v>20</v>
      </c>
      <c r="Q241" s="900" t="s">
        <v>29</v>
      </c>
      <c r="R241" s="907" t="n">
        <v>22.2</v>
      </c>
      <c r="S241" s="908" t="n">
        <f>ROUND(K241,2)*R241</f>
        <v>361.416</v>
      </c>
    </row>
    <row r="242" ht="45.0" customHeight="true">
      <c r="P242" s="900" t="s">
        <v>34</v>
      </c>
      <c r="Q242" s="900" t="s">
        <v>35</v>
      </c>
      <c r="R242" s="909" t="n">
        <v>22.2</v>
      </c>
      <c r="S242" s="910" t="n">
        <f>ROUND(K241,2)*R242</f>
        <v>361.416</v>
      </c>
    </row>
    <row r="243" ht="45.0" customHeight="true">
      <c r="P243" s="900" t="s">
        <v>36</v>
      </c>
      <c r="Q243" s="900" t="s">
        <v>37</v>
      </c>
      <c r="R243" s="911" t="n">
        <v>22.2</v>
      </c>
      <c r="S243" s="912" t="n">
        <f>ROUND(K241,2)*R243</f>
        <v>361.416</v>
      </c>
    </row>
    <row r="244" ht="45.0" customHeight="true">
      <c r="P244" s="900" t="s">
        <v>38</v>
      </c>
      <c r="Q244" s="900" t="s">
        <v>39</v>
      </c>
      <c r="R244" s="913" t="n">
        <v>22.2</v>
      </c>
      <c r="S244" s="914" t="n">
        <f>ROUND(K241,2)*R244</f>
        <v>361.416</v>
      </c>
    </row>
    <row r="245" ht="45.0" customHeight="true">
      <c r="A245" s="915" t="s">
        <v>23</v>
      </c>
      <c r="B245" s="915" t="s">
        <v>217</v>
      </c>
      <c r="C245" s="915" t="s">
        <v>25</v>
      </c>
      <c r="D245" s="915" t="s">
        <v>218</v>
      </c>
      <c r="E245" s="915" t="s">
        <v>219</v>
      </c>
      <c r="F245" s="916" t="n">
        <f>R245+R246+R247+R248</f>
        <v>156.0</v>
      </c>
      <c r="G245" s="915" t="s">
        <v>28</v>
      </c>
      <c r="H245" s="917" t="n">
        <v>11.73</v>
      </c>
      <c r="I245" s="918" t="n">
        <v>11.73</v>
      </c>
      <c r="J245" s="919" t="n">
        <v>0.2336</v>
      </c>
      <c r="K245" s="920" t="n">
        <f>ROUND(I245,2)+(ROUND(I245,2)*J245)</f>
        <v>14.470128</v>
      </c>
      <c r="L245" s="921" t="n">
        <f>ROUND(S245,2)+ROUND(S246,2)+ROUND(S247,2)+ROUND(S248,2)</f>
        <v>2257.32</v>
      </c>
      <c r="M245" s="915" t="s">
        <v>21</v>
      </c>
      <c r="N245" s="915" t="s">
        <v>164</v>
      </c>
      <c r="O245" s="915" t="s">
        <v>165</v>
      </c>
      <c r="P245" s="915" t="s">
        <v>20</v>
      </c>
      <c r="Q245" s="915" t="s">
        <v>29</v>
      </c>
      <c r="R245" s="922" t="n">
        <v>39.0</v>
      </c>
      <c r="S245" s="923" t="n">
        <f>ROUND(K245,2)*R245</f>
        <v>564.33</v>
      </c>
    </row>
    <row r="246" ht="45.0" customHeight="true">
      <c r="P246" s="915" t="s">
        <v>34</v>
      </c>
      <c r="Q246" s="915" t="s">
        <v>35</v>
      </c>
      <c r="R246" s="924" t="n">
        <v>39.0</v>
      </c>
      <c r="S246" s="925" t="n">
        <f>ROUND(K245,2)*R246</f>
        <v>564.33</v>
      </c>
    </row>
    <row r="247" ht="45.0" customHeight="true">
      <c r="P247" s="915" t="s">
        <v>36</v>
      </c>
      <c r="Q247" s="915" t="s">
        <v>37</v>
      </c>
      <c r="R247" s="926" t="n">
        <v>39.0</v>
      </c>
      <c r="S247" s="927" t="n">
        <f>ROUND(K245,2)*R247</f>
        <v>564.33</v>
      </c>
    </row>
    <row r="248" ht="45.0" customHeight="true">
      <c r="P248" s="915" t="s">
        <v>38</v>
      </c>
      <c r="Q248" s="915" t="s">
        <v>39</v>
      </c>
      <c r="R248" s="928" t="n">
        <v>39.0</v>
      </c>
      <c r="S248" s="929" t="n">
        <f>ROUND(K245,2)*R248</f>
        <v>564.33</v>
      </c>
    </row>
    <row r="249" ht="45.0" customHeight="true">
      <c r="A249" s="930" t="s">
        <v>23</v>
      </c>
      <c r="B249" s="930" t="s">
        <v>220</v>
      </c>
      <c r="C249" s="930" t="s">
        <v>25</v>
      </c>
      <c r="D249" s="930" t="s">
        <v>221</v>
      </c>
      <c r="E249" s="930" t="s">
        <v>222</v>
      </c>
      <c r="F249" s="931" t="n">
        <f>R249+R250+R251+R252</f>
        <v>2160.8</v>
      </c>
      <c r="G249" s="930" t="s">
        <v>28</v>
      </c>
      <c r="H249" s="932" t="n">
        <v>5.26</v>
      </c>
      <c r="I249" s="933" t="n">
        <v>5.26</v>
      </c>
      <c r="J249" s="934" t="n">
        <v>0.2336</v>
      </c>
      <c r="K249" s="935" t="n">
        <f>ROUND(I249,2)+(ROUND(I249,2)*J249)</f>
        <v>6.488735999999999</v>
      </c>
      <c r="L249" s="936" t="n">
        <f>ROUND(S249,2)+ROUND(S250,2)+ROUND(S251,2)+ROUND(S252,2)</f>
        <v>14023.6</v>
      </c>
      <c r="M249" s="930" t="s">
        <v>21</v>
      </c>
      <c r="N249" s="930" t="s">
        <v>164</v>
      </c>
      <c r="O249" s="930" t="s">
        <v>165</v>
      </c>
      <c r="P249" s="930" t="s">
        <v>20</v>
      </c>
      <c r="Q249" s="930" t="s">
        <v>29</v>
      </c>
      <c r="R249" s="937" t="n">
        <v>540.2</v>
      </c>
      <c r="S249" s="938" t="n">
        <f>ROUND(K249,2)*R249</f>
        <v>3505.8980000000006</v>
      </c>
    </row>
    <row r="250" ht="45.0" customHeight="true">
      <c r="P250" s="930" t="s">
        <v>34</v>
      </c>
      <c r="Q250" s="930" t="s">
        <v>35</v>
      </c>
      <c r="R250" s="939" t="n">
        <v>540.2</v>
      </c>
      <c r="S250" s="940" t="n">
        <f>ROUND(K249,2)*R250</f>
        <v>3505.8980000000006</v>
      </c>
    </row>
    <row r="251" ht="45.0" customHeight="true">
      <c r="P251" s="930" t="s">
        <v>36</v>
      </c>
      <c r="Q251" s="930" t="s">
        <v>37</v>
      </c>
      <c r="R251" s="941" t="n">
        <v>540.2</v>
      </c>
      <c r="S251" s="942" t="n">
        <f>ROUND(K249,2)*R251</f>
        <v>3505.8980000000006</v>
      </c>
    </row>
    <row r="252" ht="45.0" customHeight="true">
      <c r="P252" s="930" t="s">
        <v>38</v>
      </c>
      <c r="Q252" s="930" t="s">
        <v>39</v>
      </c>
      <c r="R252" s="943" t="n">
        <v>540.2</v>
      </c>
      <c r="S252" s="944" t="n">
        <f>ROUND(K249,2)*R252</f>
        <v>3505.8980000000006</v>
      </c>
    </row>
    <row r="253" ht="45.0" customHeight="true">
      <c r="A253" s="945" t="s">
        <v>23</v>
      </c>
      <c r="B253" s="945" t="s">
        <v>223</v>
      </c>
      <c r="C253" s="945" t="s">
        <v>25</v>
      </c>
      <c r="D253" s="945" t="s">
        <v>218</v>
      </c>
      <c r="E253" s="945" t="s">
        <v>219</v>
      </c>
      <c r="F253" s="946" t="n">
        <f>R253+R254+R255+R256</f>
        <v>2160.8</v>
      </c>
      <c r="G253" s="945" t="s">
        <v>28</v>
      </c>
      <c r="H253" s="947" t="n">
        <v>11.73</v>
      </c>
      <c r="I253" s="948" t="n">
        <v>11.73</v>
      </c>
      <c r="J253" s="949" t="n">
        <v>0.2336</v>
      </c>
      <c r="K253" s="950" t="n">
        <f>ROUND(I253,2)+(ROUND(I253,2)*J253)</f>
        <v>14.470128</v>
      </c>
      <c r="L253" s="951" t="n">
        <f>ROUND(S253,2)+ROUND(S254,2)+ROUND(S255,2)+ROUND(S256,2)</f>
        <v>31266.76</v>
      </c>
      <c r="M253" s="945" t="s">
        <v>21</v>
      </c>
      <c r="N253" s="945" t="s">
        <v>164</v>
      </c>
      <c r="O253" s="945" t="s">
        <v>165</v>
      </c>
      <c r="P253" s="945" t="s">
        <v>20</v>
      </c>
      <c r="Q253" s="945" t="s">
        <v>29</v>
      </c>
      <c r="R253" s="952" t="n">
        <v>540.2</v>
      </c>
      <c r="S253" s="953" t="n">
        <f>ROUND(K253,2)*R253</f>
        <v>7816.694000000001</v>
      </c>
    </row>
    <row r="254" ht="45.0" customHeight="true">
      <c r="P254" s="945" t="s">
        <v>34</v>
      </c>
      <c r="Q254" s="945" t="s">
        <v>35</v>
      </c>
      <c r="R254" s="954" t="n">
        <v>540.2</v>
      </c>
      <c r="S254" s="955" t="n">
        <f>ROUND(K253,2)*R254</f>
        <v>7816.694000000001</v>
      </c>
    </row>
    <row r="255" ht="45.0" customHeight="true">
      <c r="P255" s="945" t="s">
        <v>36</v>
      </c>
      <c r="Q255" s="945" t="s">
        <v>37</v>
      </c>
      <c r="R255" s="956" t="n">
        <v>540.2</v>
      </c>
      <c r="S255" s="957" t="n">
        <f>ROUND(K253,2)*R255</f>
        <v>7816.694000000001</v>
      </c>
    </row>
    <row r="256" ht="45.0" customHeight="true">
      <c r="P256" s="945" t="s">
        <v>38</v>
      </c>
      <c r="Q256" s="945" t="s">
        <v>39</v>
      </c>
      <c r="R256" s="958" t="n">
        <v>540.2</v>
      </c>
      <c r="S256" s="959" t="n">
        <f>ROUND(K253,2)*R256</f>
        <v>7816.694000000001</v>
      </c>
    </row>
    <row r="257" ht="45.0" customHeight="true">
      <c r="A257" s="960" t="s">
        <v>23</v>
      </c>
      <c r="B257" s="960" t="s">
        <v>224</v>
      </c>
      <c r="C257" s="960" t="s">
        <v>25</v>
      </c>
      <c r="D257" s="960" t="s">
        <v>225</v>
      </c>
      <c r="E257" s="960" t="s">
        <v>226</v>
      </c>
      <c r="F257" s="961" t="n">
        <f>R257+R258+R259+R260</f>
        <v>420.0</v>
      </c>
      <c r="G257" s="960" t="s">
        <v>28</v>
      </c>
      <c r="H257" s="962" t="n">
        <v>2.28</v>
      </c>
      <c r="I257" s="963" t="n">
        <v>2.28</v>
      </c>
      <c r="J257" s="964" t="n">
        <v>0.2336</v>
      </c>
      <c r="K257" s="965" t="n">
        <f>ROUND(I257,2)+(ROUND(I257,2)*J257)</f>
        <v>2.812608</v>
      </c>
      <c r="L257" s="966" t="n">
        <f>ROUND(S257,2)+ROUND(S258,2)+ROUND(S259,2)+ROUND(S260,2)</f>
        <v>1180.2</v>
      </c>
      <c r="M257" s="960" t="s">
        <v>21</v>
      </c>
      <c r="N257" s="960" t="s">
        <v>164</v>
      </c>
      <c r="O257" s="960" t="s">
        <v>165</v>
      </c>
      <c r="P257" s="960" t="s">
        <v>20</v>
      </c>
      <c r="Q257" s="960" t="s">
        <v>29</v>
      </c>
      <c r="R257" s="967" t="n">
        <v>105.0</v>
      </c>
      <c r="S257" s="968" t="n">
        <f>ROUND(K257,2)*R257</f>
        <v>295.05</v>
      </c>
    </row>
    <row r="258" ht="45.0" customHeight="true">
      <c r="P258" s="960" t="s">
        <v>34</v>
      </c>
      <c r="Q258" s="960" t="s">
        <v>35</v>
      </c>
      <c r="R258" s="969" t="n">
        <v>105.0</v>
      </c>
      <c r="S258" s="970" t="n">
        <f>ROUND(K257,2)*R258</f>
        <v>295.05</v>
      </c>
    </row>
    <row r="259" ht="45.0" customHeight="true">
      <c r="P259" s="960" t="s">
        <v>36</v>
      </c>
      <c r="Q259" s="960" t="s">
        <v>37</v>
      </c>
      <c r="R259" s="971" t="n">
        <v>105.0</v>
      </c>
      <c r="S259" s="972" t="n">
        <f>ROUND(K257,2)*R259</f>
        <v>295.05</v>
      </c>
    </row>
    <row r="260" ht="45.0" customHeight="true">
      <c r="P260" s="960" t="s">
        <v>38</v>
      </c>
      <c r="Q260" s="960" t="s">
        <v>39</v>
      </c>
      <c r="R260" s="973" t="n">
        <v>105.0</v>
      </c>
      <c r="S260" s="974" t="n">
        <f>ROUND(K257,2)*R260</f>
        <v>295.05</v>
      </c>
    </row>
    <row r="261" ht="45.0" customHeight="true">
      <c r="A261" s="975" t="s">
        <v>23</v>
      </c>
      <c r="B261" s="975" t="s">
        <v>227</v>
      </c>
      <c r="C261" s="975" t="s">
        <v>65</v>
      </c>
      <c r="D261" s="975" t="s">
        <v>228</v>
      </c>
      <c r="E261" s="975" t="s">
        <v>229</v>
      </c>
      <c r="F261" s="976" t="n">
        <f>R261+R262+R263+R264</f>
        <v>420.0</v>
      </c>
      <c r="G261" s="975" t="s">
        <v>28</v>
      </c>
      <c r="H261" s="977" t="n">
        <v>21.62</v>
      </c>
      <c r="I261" s="978" t="n">
        <v>21.62</v>
      </c>
      <c r="J261" s="979" t="n">
        <v>0.2336</v>
      </c>
      <c r="K261" s="980" t="n">
        <f>ROUND(I261,2)+(ROUND(I261,2)*J261)</f>
        <v>26.670432</v>
      </c>
      <c r="L261" s="981" t="n">
        <f>ROUND(S261,2)+ROUND(S262,2)+ROUND(S263,2)+ROUND(S264,2)</f>
        <v>11201.4</v>
      </c>
      <c r="M261" s="975" t="s">
        <v>21</v>
      </c>
      <c r="N261" s="975" t="s">
        <v>164</v>
      </c>
      <c r="O261" s="975" t="s">
        <v>165</v>
      </c>
      <c r="P261" s="975" t="s">
        <v>20</v>
      </c>
      <c r="Q261" s="975" t="s">
        <v>29</v>
      </c>
      <c r="R261" s="982" t="n">
        <v>105.0</v>
      </c>
      <c r="S261" s="983" t="n">
        <f>ROUND(K261,2)*R261</f>
        <v>2800.3500000000004</v>
      </c>
    </row>
    <row r="262" ht="45.0" customHeight="true">
      <c r="P262" s="975" t="s">
        <v>34</v>
      </c>
      <c r="Q262" s="975" t="s">
        <v>35</v>
      </c>
      <c r="R262" s="984" t="n">
        <v>105.0</v>
      </c>
      <c r="S262" s="985" t="n">
        <f>ROUND(K261,2)*R262</f>
        <v>2800.3500000000004</v>
      </c>
    </row>
    <row r="263" ht="45.0" customHeight="true">
      <c r="P263" s="975" t="s">
        <v>36</v>
      </c>
      <c r="Q263" s="975" t="s">
        <v>37</v>
      </c>
      <c r="R263" s="986" t="n">
        <v>105.0</v>
      </c>
      <c r="S263" s="987" t="n">
        <f>ROUND(K261,2)*R263</f>
        <v>2800.3500000000004</v>
      </c>
    </row>
    <row r="264" ht="45.0" customHeight="true">
      <c r="P264" s="975" t="s">
        <v>38</v>
      </c>
      <c r="Q264" s="975" t="s">
        <v>39</v>
      </c>
      <c r="R264" s="988" t="n">
        <v>105.0</v>
      </c>
      <c r="S264" s="989" t="n">
        <f>ROUND(K261,2)*R264</f>
        <v>2800.3500000000004</v>
      </c>
    </row>
    <row r="265" ht="45.0" customHeight="true">
      <c r="A265" s="990" t="s">
        <v>23</v>
      </c>
      <c r="B265" s="990" t="s">
        <v>230</v>
      </c>
      <c r="C265" s="990" t="s">
        <v>25</v>
      </c>
      <c r="D265" s="990" t="s">
        <v>231</v>
      </c>
      <c r="E265" s="990" t="s">
        <v>232</v>
      </c>
      <c r="F265" s="991" t="n">
        <f>R265+R266+R267+R268</f>
        <v>420.0</v>
      </c>
      <c r="G265" s="990" t="s">
        <v>28</v>
      </c>
      <c r="H265" s="992" t="n">
        <v>19.76</v>
      </c>
      <c r="I265" s="993" t="n">
        <v>19.76</v>
      </c>
      <c r="J265" s="994" t="n">
        <v>0.2336</v>
      </c>
      <c r="K265" s="995" t="n">
        <f>ROUND(I265,2)+(ROUND(I265,2)*J265)</f>
        <v>24.375936000000003</v>
      </c>
      <c r="L265" s="996" t="n">
        <f>ROUND(S265,2)+ROUND(S266,2)+ROUND(S267,2)+ROUND(S268,2)</f>
        <v>10239.6</v>
      </c>
      <c r="M265" s="990" t="s">
        <v>21</v>
      </c>
      <c r="N265" s="990" t="s">
        <v>164</v>
      </c>
      <c r="O265" s="990" t="s">
        <v>165</v>
      </c>
      <c r="P265" s="990" t="s">
        <v>20</v>
      </c>
      <c r="Q265" s="990" t="s">
        <v>29</v>
      </c>
      <c r="R265" s="997" t="n">
        <v>105.0</v>
      </c>
      <c r="S265" s="998" t="n">
        <f>ROUND(K265,2)*R265</f>
        <v>2559.9</v>
      </c>
    </row>
    <row r="266" ht="45.0" customHeight="true">
      <c r="P266" s="990" t="s">
        <v>34</v>
      </c>
      <c r="Q266" s="990" t="s">
        <v>35</v>
      </c>
      <c r="R266" s="999" t="n">
        <v>105.0</v>
      </c>
      <c r="S266" s="1000" t="n">
        <f>ROUND(K265,2)*R266</f>
        <v>2559.9</v>
      </c>
    </row>
    <row r="267" ht="45.0" customHeight="true">
      <c r="P267" s="990" t="s">
        <v>36</v>
      </c>
      <c r="Q267" s="990" t="s">
        <v>37</v>
      </c>
      <c r="R267" s="1001" t="n">
        <v>105.0</v>
      </c>
      <c r="S267" s="1002" t="n">
        <f>ROUND(K265,2)*R267</f>
        <v>2559.9</v>
      </c>
    </row>
    <row r="268" ht="45.0" customHeight="true">
      <c r="P268" s="990" t="s">
        <v>38</v>
      </c>
      <c r="Q268" s="990" t="s">
        <v>39</v>
      </c>
      <c r="R268" s="1003" t="n">
        <v>105.0</v>
      </c>
      <c r="S268" s="1004" t="n">
        <f>ROUND(K265,2)*R268</f>
        <v>2559.9</v>
      </c>
    </row>
    <row r="269" ht="45.0" customHeight="true">
      <c r="A269" s="1006" t="s">
        <v>19</v>
      </c>
      <c r="B269" s="1006" t="s">
        <v>233</v>
      </c>
      <c r="C269" s="1006" t="s">
        <v>21</v>
      </c>
      <c r="D269" s="1006" t="s">
        <v>21</v>
      </c>
      <c r="E269" s="1006" t="s">
        <v>234</v>
      </c>
      <c r="F269" s="1006" t="s">
        <v>21</v>
      </c>
      <c r="G269" s="1006" t="s">
        <v>21</v>
      </c>
      <c r="H269" s="1006" t="s">
        <v>21</v>
      </c>
      <c r="I269" s="1006" t="s">
        <v>21</v>
      </c>
      <c r="J269" s="1006" t="s">
        <v>21</v>
      </c>
      <c r="K269" s="1006" t="s">
        <v>21</v>
      </c>
      <c r="L269" s="1007" t="n">
        <f>ROUND(L270,2)+ROUND(L274,2)+ROUND(L278,2)+ROUND(L282,2)+ROUND(L286,2)+ROUND(L290,2)+ROUND(L294,2)+ROUND(L298,2)+ROUND(L302,2)+ROUND(L306,2)+ROUND(L310,2)+ROUND(L314,2)+ROUND(L318,2)+ROUND(L322,2)</f>
        <v>263182.32</v>
      </c>
      <c r="M269" s="1006" t="s">
        <v>21</v>
      </c>
      <c r="N269" s="1006" t="s">
        <v>21</v>
      </c>
      <c r="O269" s="1006" t="s">
        <v>21</v>
      </c>
      <c r="P269" s="1006" t="s">
        <v>21</v>
      </c>
      <c r="Q269" s="1006" t="s">
        <v>21</v>
      </c>
      <c r="R269" s="1006" t="s">
        <v>21</v>
      </c>
      <c r="S269" s="1006" t="s">
        <v>21</v>
      </c>
    </row>
    <row r="270" ht="45.0" customHeight="true">
      <c r="A270" s="1008" t="s">
        <v>23</v>
      </c>
      <c r="B270" s="1008" t="s">
        <v>235</v>
      </c>
      <c r="C270" s="1008" t="s">
        <v>25</v>
      </c>
      <c r="D270" s="1008" t="s">
        <v>236</v>
      </c>
      <c r="E270" s="1008" t="s">
        <v>237</v>
      </c>
      <c r="F270" s="1009" t="n">
        <f>R270+R271+R272+R273</f>
        <v>946.4</v>
      </c>
      <c r="G270" s="1008" t="s">
        <v>28</v>
      </c>
      <c r="H270" s="1010" t="n">
        <v>0.81</v>
      </c>
      <c r="I270" s="1011" t="n">
        <v>0.81</v>
      </c>
      <c r="J270" s="1012" t="n">
        <v>0.2336</v>
      </c>
      <c r="K270" s="1013" t="n">
        <f>ROUND(I270,2)+(ROUND(I270,2)*J270)</f>
        <v>0.9992160000000001</v>
      </c>
      <c r="L270" s="1014" t="n">
        <f>ROUND(S270,2)+ROUND(S271,2)+ROUND(S272,2)+ROUND(S273,2)</f>
        <v>946.4</v>
      </c>
      <c r="M270" s="1008" t="s">
        <v>21</v>
      </c>
      <c r="N270" s="1008" t="s">
        <v>233</v>
      </c>
      <c r="O270" s="1008" t="s">
        <v>234</v>
      </c>
      <c r="P270" s="1008" t="s">
        <v>20</v>
      </c>
      <c r="Q270" s="1008" t="s">
        <v>29</v>
      </c>
      <c r="R270" s="1015" t="n">
        <v>236.6</v>
      </c>
      <c r="S270" s="1016" t="n">
        <f>ROUND(K270,2)*R270</f>
        <v>236.6</v>
      </c>
    </row>
    <row r="271" ht="45.0" customHeight="true">
      <c r="P271" s="1008" t="s">
        <v>34</v>
      </c>
      <c r="Q271" s="1008" t="s">
        <v>35</v>
      </c>
      <c r="R271" s="1017" t="n">
        <v>236.6</v>
      </c>
      <c r="S271" s="1018" t="n">
        <f>ROUND(K270,2)*R271</f>
        <v>236.6</v>
      </c>
    </row>
    <row r="272" ht="45.0" customHeight="true">
      <c r="P272" s="1008" t="s">
        <v>36</v>
      </c>
      <c r="Q272" s="1008" t="s">
        <v>37</v>
      </c>
      <c r="R272" s="1019" t="n">
        <v>236.6</v>
      </c>
      <c r="S272" s="1020" t="n">
        <f>ROUND(K270,2)*R272</f>
        <v>236.6</v>
      </c>
    </row>
    <row r="273" ht="45.0" customHeight="true">
      <c r="P273" s="1008" t="s">
        <v>38</v>
      </c>
      <c r="Q273" s="1008" t="s">
        <v>39</v>
      </c>
      <c r="R273" s="1021" t="n">
        <v>236.6</v>
      </c>
      <c r="S273" s="1022" t="n">
        <f>ROUND(K270,2)*R273</f>
        <v>236.6</v>
      </c>
    </row>
    <row r="274" ht="45.0" customHeight="true">
      <c r="A274" s="1023" t="s">
        <v>23</v>
      </c>
      <c r="B274" s="1023" t="s">
        <v>238</v>
      </c>
      <c r="C274" s="1023" t="s">
        <v>25</v>
      </c>
      <c r="D274" s="1023" t="s">
        <v>239</v>
      </c>
      <c r="E274" s="1023" t="s">
        <v>240</v>
      </c>
      <c r="F274" s="1024" t="n">
        <f>R274+R275+R276+R277</f>
        <v>94.6</v>
      </c>
      <c r="G274" s="1023" t="s">
        <v>44</v>
      </c>
      <c r="H274" s="1025" t="n">
        <v>199.21</v>
      </c>
      <c r="I274" s="1026" t="n">
        <v>199.21</v>
      </c>
      <c r="J274" s="1027" t="n">
        <v>0.2336</v>
      </c>
      <c r="K274" s="1028" t="n">
        <f>ROUND(I274,2)+(ROUND(I274,2)*J274)</f>
        <v>245.74545600000002</v>
      </c>
      <c r="L274" s="1029" t="n">
        <f>ROUND(S274,2)+ROUND(S275,2)+ROUND(S276,2)+ROUND(S277,2)</f>
        <v>23247.96</v>
      </c>
      <c r="M274" s="1023" t="s">
        <v>21</v>
      </c>
      <c r="N274" s="1023" t="s">
        <v>233</v>
      </c>
      <c r="O274" s="1023" t="s">
        <v>234</v>
      </c>
      <c r="P274" s="1023" t="s">
        <v>20</v>
      </c>
      <c r="Q274" s="1023" t="s">
        <v>29</v>
      </c>
      <c r="R274" s="1030" t="n">
        <v>23.65</v>
      </c>
      <c r="S274" s="1031" t="n">
        <f>ROUND(K274,2)*R274</f>
        <v>5811.987499999999</v>
      </c>
    </row>
    <row r="275" ht="45.0" customHeight="true">
      <c r="P275" s="1023" t="s">
        <v>34</v>
      </c>
      <c r="Q275" s="1023" t="s">
        <v>35</v>
      </c>
      <c r="R275" s="1032" t="n">
        <v>23.65</v>
      </c>
      <c r="S275" s="1033" t="n">
        <f>ROUND(K274,2)*R275</f>
        <v>5811.987499999999</v>
      </c>
    </row>
    <row r="276" ht="45.0" customHeight="true">
      <c r="P276" s="1023" t="s">
        <v>36</v>
      </c>
      <c r="Q276" s="1023" t="s">
        <v>37</v>
      </c>
      <c r="R276" s="1034" t="n">
        <v>23.65</v>
      </c>
      <c r="S276" s="1035" t="n">
        <f>ROUND(K274,2)*R276</f>
        <v>5811.987499999999</v>
      </c>
    </row>
    <row r="277" ht="45.0" customHeight="true">
      <c r="P277" s="1023" t="s">
        <v>38</v>
      </c>
      <c r="Q277" s="1023" t="s">
        <v>39</v>
      </c>
      <c r="R277" s="1036" t="n">
        <v>23.65</v>
      </c>
      <c r="S277" s="1037" t="n">
        <f>ROUND(K274,2)*R277</f>
        <v>5811.987499999999</v>
      </c>
    </row>
    <row r="278" ht="45.0" customHeight="true">
      <c r="A278" s="1038" t="s">
        <v>23</v>
      </c>
      <c r="B278" s="1038" t="s">
        <v>241</v>
      </c>
      <c r="C278" s="1038" t="s">
        <v>25</v>
      </c>
      <c r="D278" s="1038" t="s">
        <v>242</v>
      </c>
      <c r="E278" s="1038" t="s">
        <v>243</v>
      </c>
      <c r="F278" s="1039" t="n">
        <f>R278+R279+R280+R281</f>
        <v>946.4</v>
      </c>
      <c r="G278" s="1038" t="s">
        <v>28</v>
      </c>
      <c r="H278" s="1040" t="n">
        <v>2.47</v>
      </c>
      <c r="I278" s="1041" t="n">
        <v>2.47</v>
      </c>
      <c r="J278" s="1042" t="n">
        <v>0.2336</v>
      </c>
      <c r="K278" s="1043" t="n">
        <f>ROUND(I278,2)+(ROUND(I278,2)*J278)</f>
        <v>3.0469920000000004</v>
      </c>
      <c r="L278" s="1044" t="n">
        <f>ROUND(S278,2)+ROUND(S279,2)+ROUND(S280,2)+ROUND(S281,2)</f>
        <v>2886.52</v>
      </c>
      <c r="M278" s="1038" t="s">
        <v>21</v>
      </c>
      <c r="N278" s="1038" t="s">
        <v>233</v>
      </c>
      <c r="O278" s="1038" t="s">
        <v>234</v>
      </c>
      <c r="P278" s="1038" t="s">
        <v>20</v>
      </c>
      <c r="Q278" s="1038" t="s">
        <v>29</v>
      </c>
      <c r="R278" s="1045" t="n">
        <v>236.6</v>
      </c>
      <c r="S278" s="1046" t="n">
        <f>ROUND(K278,2)*R278</f>
        <v>721.63</v>
      </c>
    </row>
    <row r="279" ht="45.0" customHeight="true">
      <c r="P279" s="1038" t="s">
        <v>34</v>
      </c>
      <c r="Q279" s="1038" t="s">
        <v>35</v>
      </c>
      <c r="R279" s="1047" t="n">
        <v>236.6</v>
      </c>
      <c r="S279" s="1048" t="n">
        <f>ROUND(K278,2)*R279</f>
        <v>721.63</v>
      </c>
    </row>
    <row r="280" ht="45.0" customHeight="true">
      <c r="P280" s="1038" t="s">
        <v>36</v>
      </c>
      <c r="Q280" s="1038" t="s">
        <v>37</v>
      </c>
      <c r="R280" s="1049" t="n">
        <v>236.6</v>
      </c>
      <c r="S280" s="1050" t="n">
        <f>ROUND(K278,2)*R280</f>
        <v>721.63</v>
      </c>
    </row>
    <row r="281" ht="45.0" customHeight="true">
      <c r="P281" s="1038" t="s">
        <v>38</v>
      </c>
      <c r="Q281" s="1038" t="s">
        <v>39</v>
      </c>
      <c r="R281" s="1051" t="n">
        <v>236.6</v>
      </c>
      <c r="S281" s="1052" t="n">
        <f>ROUND(K278,2)*R281</f>
        <v>721.63</v>
      </c>
    </row>
    <row r="282" ht="45.0" customHeight="true">
      <c r="A282" s="1053" t="s">
        <v>23</v>
      </c>
      <c r="B282" s="1053" t="s">
        <v>244</v>
      </c>
      <c r="C282" s="1053" t="s">
        <v>25</v>
      </c>
      <c r="D282" s="1053" t="s">
        <v>245</v>
      </c>
      <c r="E282" s="1053" t="s">
        <v>246</v>
      </c>
      <c r="F282" s="1054" t="n">
        <f>R282+R283+R284+R285</f>
        <v>946.4</v>
      </c>
      <c r="G282" s="1053" t="s">
        <v>28</v>
      </c>
      <c r="H282" s="1055" t="n">
        <v>42.86</v>
      </c>
      <c r="I282" s="1056" t="n">
        <v>42.86</v>
      </c>
      <c r="J282" s="1057" t="n">
        <v>0.2336</v>
      </c>
      <c r="K282" s="1058" t="n">
        <f>ROUND(I282,2)+(ROUND(I282,2)*J282)</f>
        <v>52.872096</v>
      </c>
      <c r="L282" s="1059" t="n">
        <f>ROUND(S282,2)+ROUND(S283,2)+ROUND(S284,2)+ROUND(S285,2)</f>
        <v>50036.16</v>
      </c>
      <c r="M282" s="1053" t="s">
        <v>21</v>
      </c>
      <c r="N282" s="1053" t="s">
        <v>233</v>
      </c>
      <c r="O282" s="1053" t="s">
        <v>234</v>
      </c>
      <c r="P282" s="1053" t="s">
        <v>20</v>
      </c>
      <c r="Q282" s="1053" t="s">
        <v>29</v>
      </c>
      <c r="R282" s="1060" t="n">
        <v>236.6</v>
      </c>
      <c r="S282" s="1061" t="n">
        <f>ROUND(K282,2)*R282</f>
        <v>12509.042</v>
      </c>
    </row>
    <row r="283" ht="45.0" customHeight="true">
      <c r="P283" s="1053" t="s">
        <v>34</v>
      </c>
      <c r="Q283" s="1053" t="s">
        <v>35</v>
      </c>
      <c r="R283" s="1062" t="n">
        <v>236.6</v>
      </c>
      <c r="S283" s="1063" t="n">
        <f>ROUND(K282,2)*R283</f>
        <v>12509.042</v>
      </c>
    </row>
    <row r="284" ht="45.0" customHeight="true">
      <c r="P284" s="1053" t="s">
        <v>36</v>
      </c>
      <c r="Q284" s="1053" t="s">
        <v>37</v>
      </c>
      <c r="R284" s="1064" t="n">
        <v>236.6</v>
      </c>
      <c r="S284" s="1065" t="n">
        <f>ROUND(K282,2)*R284</f>
        <v>12509.042</v>
      </c>
    </row>
    <row r="285" ht="45.0" customHeight="true">
      <c r="P285" s="1053" t="s">
        <v>38</v>
      </c>
      <c r="Q285" s="1053" t="s">
        <v>39</v>
      </c>
      <c r="R285" s="1066" t="n">
        <v>236.6</v>
      </c>
      <c r="S285" s="1067" t="n">
        <f>ROUND(K282,2)*R285</f>
        <v>12509.042</v>
      </c>
    </row>
    <row r="286" ht="45.0" customHeight="true">
      <c r="A286" s="1068" t="s">
        <v>23</v>
      </c>
      <c r="B286" s="1068" t="s">
        <v>247</v>
      </c>
      <c r="C286" s="1068" t="s">
        <v>25</v>
      </c>
      <c r="D286" s="1068" t="s">
        <v>248</v>
      </c>
      <c r="E286" s="1068" t="s">
        <v>249</v>
      </c>
      <c r="F286" s="1069" t="n">
        <f>R286+R287+R288+R289</f>
        <v>302.6</v>
      </c>
      <c r="G286" s="1068" t="s">
        <v>28</v>
      </c>
      <c r="H286" s="1070" t="n">
        <v>62.39</v>
      </c>
      <c r="I286" s="1071" t="n">
        <v>62.39</v>
      </c>
      <c r="J286" s="1072" t="n">
        <v>0.2336</v>
      </c>
      <c r="K286" s="1073" t="n">
        <f>ROUND(I286,2)+(ROUND(I286,2)*J286)</f>
        <v>76.964304</v>
      </c>
      <c r="L286" s="1074" t="n">
        <f>ROUND(S286,2)+ROUND(S287,2)+ROUND(S288,2)+ROUND(S289,2)</f>
        <v>23288.08</v>
      </c>
      <c r="M286" s="1068" t="s">
        <v>21</v>
      </c>
      <c r="N286" s="1068" t="s">
        <v>233</v>
      </c>
      <c r="O286" s="1068" t="s">
        <v>234</v>
      </c>
      <c r="P286" s="1068" t="s">
        <v>20</v>
      </c>
      <c r="Q286" s="1068" t="s">
        <v>29</v>
      </c>
      <c r="R286" s="1075" t="n">
        <v>75.65</v>
      </c>
      <c r="S286" s="1076" t="n">
        <f>ROUND(K286,2)*R286</f>
        <v>5822.024</v>
      </c>
    </row>
    <row r="287" ht="45.0" customHeight="true">
      <c r="P287" s="1068" t="s">
        <v>34</v>
      </c>
      <c r="Q287" s="1068" t="s">
        <v>35</v>
      </c>
      <c r="R287" s="1077" t="n">
        <v>75.65</v>
      </c>
      <c r="S287" s="1078" t="n">
        <f>ROUND(K286,2)*R287</f>
        <v>5822.024</v>
      </c>
    </row>
    <row r="288" ht="45.0" customHeight="true">
      <c r="P288" s="1068" t="s">
        <v>36</v>
      </c>
      <c r="Q288" s="1068" t="s">
        <v>37</v>
      </c>
      <c r="R288" s="1079" t="n">
        <v>75.65</v>
      </c>
      <c r="S288" s="1080" t="n">
        <f>ROUND(K286,2)*R288</f>
        <v>5822.024</v>
      </c>
    </row>
    <row r="289" ht="45.0" customHeight="true">
      <c r="P289" s="1068" t="s">
        <v>38</v>
      </c>
      <c r="Q289" s="1068" t="s">
        <v>39</v>
      </c>
      <c r="R289" s="1081" t="n">
        <v>75.65</v>
      </c>
      <c r="S289" s="1082" t="n">
        <f>ROUND(K286,2)*R289</f>
        <v>5822.024</v>
      </c>
    </row>
    <row r="290" ht="45.0" customHeight="true">
      <c r="A290" s="1083" t="s">
        <v>23</v>
      </c>
      <c r="B290" s="1083" t="s">
        <v>250</v>
      </c>
      <c r="C290" s="1083" t="s">
        <v>25</v>
      </c>
      <c r="D290" s="1083" t="s">
        <v>251</v>
      </c>
      <c r="E290" s="1083" t="s">
        <v>252</v>
      </c>
      <c r="F290" s="1084" t="n">
        <f>R290+R291+R292+R293</f>
        <v>643.8</v>
      </c>
      <c r="G290" s="1083" t="s">
        <v>28</v>
      </c>
      <c r="H290" s="1085" t="n">
        <v>47.97</v>
      </c>
      <c r="I290" s="1086" t="n">
        <v>47.97</v>
      </c>
      <c r="J290" s="1087" t="n">
        <v>0.2336</v>
      </c>
      <c r="K290" s="1088" t="n">
        <f>ROUND(I290,2)+(ROUND(I290,2)*J290)</f>
        <v>59.175792</v>
      </c>
      <c r="L290" s="1089" t="n">
        <f>ROUND(S290,2)+ROUND(S291,2)+ROUND(S292,2)+ROUND(S293,2)</f>
        <v>38100.08</v>
      </c>
      <c r="M290" s="1083" t="s">
        <v>21</v>
      </c>
      <c r="N290" s="1083" t="s">
        <v>233</v>
      </c>
      <c r="O290" s="1083" t="s">
        <v>234</v>
      </c>
      <c r="P290" s="1083" t="s">
        <v>20</v>
      </c>
      <c r="Q290" s="1083" t="s">
        <v>29</v>
      </c>
      <c r="R290" s="1090" t="n">
        <v>160.95</v>
      </c>
      <c r="S290" s="1091" t="n">
        <f>ROUND(K290,2)*R290</f>
        <v>9525.020999999999</v>
      </c>
    </row>
    <row r="291" ht="45.0" customHeight="true">
      <c r="P291" s="1083" t="s">
        <v>34</v>
      </c>
      <c r="Q291" s="1083" t="s">
        <v>35</v>
      </c>
      <c r="R291" s="1092" t="n">
        <v>160.95</v>
      </c>
      <c r="S291" s="1093" t="n">
        <f>ROUND(K290,2)*R291</f>
        <v>9525.020999999999</v>
      </c>
    </row>
    <row r="292" ht="45.0" customHeight="true">
      <c r="P292" s="1083" t="s">
        <v>36</v>
      </c>
      <c r="Q292" s="1083" t="s">
        <v>37</v>
      </c>
      <c r="R292" s="1094" t="n">
        <v>160.95</v>
      </c>
      <c r="S292" s="1095" t="n">
        <f>ROUND(K290,2)*R292</f>
        <v>9525.020999999999</v>
      </c>
    </row>
    <row r="293" ht="45.0" customHeight="true">
      <c r="P293" s="1083" t="s">
        <v>38</v>
      </c>
      <c r="Q293" s="1083" t="s">
        <v>39</v>
      </c>
      <c r="R293" s="1096" t="n">
        <v>160.95</v>
      </c>
      <c r="S293" s="1097" t="n">
        <f>ROUND(K290,2)*R293</f>
        <v>9525.020999999999</v>
      </c>
    </row>
    <row r="294" ht="45.0" customHeight="true">
      <c r="A294" s="1098" t="s">
        <v>23</v>
      </c>
      <c r="B294" s="1098" t="s">
        <v>253</v>
      </c>
      <c r="C294" s="1098" t="s">
        <v>25</v>
      </c>
      <c r="D294" s="1098" t="s">
        <v>254</v>
      </c>
      <c r="E294" s="1098" t="s">
        <v>255</v>
      </c>
      <c r="F294" s="1099" t="n">
        <f>R294+R295+R296+R297</f>
        <v>336.0</v>
      </c>
      <c r="G294" s="1098" t="s">
        <v>28</v>
      </c>
      <c r="H294" s="1100" t="n">
        <v>54.97</v>
      </c>
      <c r="I294" s="1101" t="n">
        <v>54.97</v>
      </c>
      <c r="J294" s="1102" t="n">
        <v>0.2336</v>
      </c>
      <c r="K294" s="1103" t="n">
        <f>ROUND(I294,2)+(ROUND(I294,2)*J294)</f>
        <v>67.810992</v>
      </c>
      <c r="L294" s="1104" t="n">
        <f>ROUND(S294,2)+ROUND(S295,2)+ROUND(S296,2)+ROUND(S297,2)</f>
        <v>22784.16</v>
      </c>
      <c r="M294" s="1098" t="s">
        <v>21</v>
      </c>
      <c r="N294" s="1098" t="s">
        <v>233</v>
      </c>
      <c r="O294" s="1098" t="s">
        <v>234</v>
      </c>
      <c r="P294" s="1098" t="s">
        <v>20</v>
      </c>
      <c r="Q294" s="1098" t="s">
        <v>29</v>
      </c>
      <c r="R294" s="1105" t="n">
        <v>84.0</v>
      </c>
      <c r="S294" s="1106" t="n">
        <f>ROUND(K294,2)*R294</f>
        <v>5696.04</v>
      </c>
    </row>
    <row r="295" ht="45.0" customHeight="true">
      <c r="P295" s="1098" t="s">
        <v>34</v>
      </c>
      <c r="Q295" s="1098" t="s">
        <v>35</v>
      </c>
      <c r="R295" s="1107" t="n">
        <v>84.0</v>
      </c>
      <c r="S295" s="1108" t="n">
        <f>ROUND(K294,2)*R295</f>
        <v>5696.04</v>
      </c>
    </row>
    <row r="296" ht="45.0" customHeight="true">
      <c r="P296" s="1098" t="s">
        <v>36</v>
      </c>
      <c r="Q296" s="1098" t="s">
        <v>37</v>
      </c>
      <c r="R296" s="1109" t="n">
        <v>84.0</v>
      </c>
      <c r="S296" s="1110" t="n">
        <f>ROUND(K294,2)*R296</f>
        <v>5696.04</v>
      </c>
    </row>
    <row r="297" ht="45.0" customHeight="true">
      <c r="P297" s="1098" t="s">
        <v>38</v>
      </c>
      <c r="Q297" s="1098" t="s">
        <v>39</v>
      </c>
      <c r="R297" s="1111" t="n">
        <v>84.0</v>
      </c>
      <c r="S297" s="1112" t="n">
        <f>ROUND(K294,2)*R297</f>
        <v>5696.04</v>
      </c>
    </row>
    <row r="298" ht="45.0" customHeight="true">
      <c r="A298" s="1113" t="s">
        <v>23</v>
      </c>
      <c r="B298" s="1113" t="s">
        <v>256</v>
      </c>
      <c r="C298" s="1113" t="s">
        <v>25</v>
      </c>
      <c r="D298" s="1113" t="s">
        <v>257</v>
      </c>
      <c r="E298" s="1113" t="s">
        <v>258</v>
      </c>
      <c r="F298" s="1114" t="n">
        <f>R298+R299+R300+R301</f>
        <v>382.0</v>
      </c>
      <c r="G298" s="1113" t="s">
        <v>28</v>
      </c>
      <c r="H298" s="1115" t="n">
        <v>46.31</v>
      </c>
      <c r="I298" s="1116" t="n">
        <v>46.31</v>
      </c>
      <c r="J298" s="1117" t="n">
        <v>0.2336</v>
      </c>
      <c r="K298" s="1118" t="n">
        <f>ROUND(I298,2)+(ROUND(I298,2)*J298)</f>
        <v>57.128016</v>
      </c>
      <c r="L298" s="1119" t="n">
        <f>ROUND(S298,2)+ROUND(S299,2)+ROUND(S300,2)+ROUND(S301,2)</f>
        <v>21823.68</v>
      </c>
      <c r="M298" s="1113" t="s">
        <v>21</v>
      </c>
      <c r="N298" s="1113" t="s">
        <v>233</v>
      </c>
      <c r="O298" s="1113" t="s">
        <v>234</v>
      </c>
      <c r="P298" s="1113" t="s">
        <v>20</v>
      </c>
      <c r="Q298" s="1113" t="s">
        <v>29</v>
      </c>
      <c r="R298" s="1120" t="n">
        <v>95.5</v>
      </c>
      <c r="S298" s="1121" t="n">
        <f>ROUND(K298,2)*R298</f>
        <v>5455.915</v>
      </c>
    </row>
    <row r="299" ht="45.0" customHeight="true">
      <c r="P299" s="1113" t="s">
        <v>34</v>
      </c>
      <c r="Q299" s="1113" t="s">
        <v>35</v>
      </c>
      <c r="R299" s="1122" t="n">
        <v>95.5</v>
      </c>
      <c r="S299" s="1123" t="n">
        <f>ROUND(K298,2)*R299</f>
        <v>5455.915</v>
      </c>
    </row>
    <row r="300" ht="45.0" customHeight="true">
      <c r="P300" s="1113" t="s">
        <v>36</v>
      </c>
      <c r="Q300" s="1113" t="s">
        <v>37</v>
      </c>
      <c r="R300" s="1124" t="n">
        <v>95.5</v>
      </c>
      <c r="S300" s="1125" t="n">
        <f>ROUND(K298,2)*R300</f>
        <v>5455.915</v>
      </c>
    </row>
    <row r="301" ht="45.0" customHeight="true">
      <c r="P301" s="1113" t="s">
        <v>38</v>
      </c>
      <c r="Q301" s="1113" t="s">
        <v>39</v>
      </c>
      <c r="R301" s="1126" t="n">
        <v>95.5</v>
      </c>
      <c r="S301" s="1127" t="n">
        <f>ROUND(K298,2)*R301</f>
        <v>5455.915</v>
      </c>
    </row>
    <row r="302" ht="45.0" customHeight="true">
      <c r="A302" s="1128" t="s">
        <v>23</v>
      </c>
      <c r="B302" s="1128" t="s">
        <v>259</v>
      </c>
      <c r="C302" s="1128" t="s">
        <v>25</v>
      </c>
      <c r="D302" s="1128" t="s">
        <v>260</v>
      </c>
      <c r="E302" s="1128" t="s">
        <v>261</v>
      </c>
      <c r="F302" s="1129" t="n">
        <f>R302+R303+R304+R305</f>
        <v>259.6</v>
      </c>
      <c r="G302" s="1128" t="s">
        <v>28</v>
      </c>
      <c r="H302" s="1130" t="n">
        <v>63.01</v>
      </c>
      <c r="I302" s="1131" t="n">
        <v>63.01</v>
      </c>
      <c r="J302" s="1132" t="n">
        <v>0.2336</v>
      </c>
      <c r="K302" s="1133" t="n">
        <f>ROUND(I302,2)+(ROUND(I302,2)*J302)</f>
        <v>77.729136</v>
      </c>
      <c r="L302" s="1134" t="n">
        <f>ROUND(S302,2)+ROUND(S303,2)+ROUND(S304,2)+ROUND(S305,2)</f>
        <v>20178.72</v>
      </c>
      <c r="M302" s="1128" t="s">
        <v>21</v>
      </c>
      <c r="N302" s="1128" t="s">
        <v>233</v>
      </c>
      <c r="O302" s="1128" t="s">
        <v>234</v>
      </c>
      <c r="P302" s="1128" t="s">
        <v>20</v>
      </c>
      <c r="Q302" s="1128" t="s">
        <v>29</v>
      </c>
      <c r="R302" s="1135" t="n">
        <v>64.9</v>
      </c>
      <c r="S302" s="1136" t="n">
        <f>ROUND(K302,2)*R302</f>
        <v>5044.677000000001</v>
      </c>
    </row>
    <row r="303" ht="45.0" customHeight="true">
      <c r="P303" s="1128" t="s">
        <v>34</v>
      </c>
      <c r="Q303" s="1128" t="s">
        <v>35</v>
      </c>
      <c r="R303" s="1137" t="n">
        <v>64.9</v>
      </c>
      <c r="S303" s="1138" t="n">
        <f>ROUND(K302,2)*R303</f>
        <v>5044.677000000001</v>
      </c>
    </row>
    <row r="304" ht="45.0" customHeight="true">
      <c r="P304" s="1128" t="s">
        <v>36</v>
      </c>
      <c r="Q304" s="1128" t="s">
        <v>37</v>
      </c>
      <c r="R304" s="1139" t="n">
        <v>64.9</v>
      </c>
      <c r="S304" s="1140" t="n">
        <f>ROUND(K302,2)*R304</f>
        <v>5044.677000000001</v>
      </c>
    </row>
    <row r="305" ht="45.0" customHeight="true">
      <c r="P305" s="1128" t="s">
        <v>38</v>
      </c>
      <c r="Q305" s="1128" t="s">
        <v>39</v>
      </c>
      <c r="R305" s="1141" t="n">
        <v>64.9</v>
      </c>
      <c r="S305" s="1142" t="n">
        <f>ROUND(K302,2)*R305</f>
        <v>5044.677000000001</v>
      </c>
    </row>
    <row r="306" ht="45.0" customHeight="true">
      <c r="A306" s="1143" t="s">
        <v>23</v>
      </c>
      <c r="B306" s="1143" t="s">
        <v>262</v>
      </c>
      <c r="C306" s="1143" t="s">
        <v>25</v>
      </c>
      <c r="D306" s="1143" t="s">
        <v>236</v>
      </c>
      <c r="E306" s="1143" t="s">
        <v>237</v>
      </c>
      <c r="F306" s="1144" t="n">
        <f>R306+R307+R308+R309</f>
        <v>323.0</v>
      </c>
      <c r="G306" s="1143" t="s">
        <v>28</v>
      </c>
      <c r="H306" s="1145" t="n">
        <v>0.81</v>
      </c>
      <c r="I306" s="1146" t="n">
        <v>0.81</v>
      </c>
      <c r="J306" s="1147" t="n">
        <v>0.2336</v>
      </c>
      <c r="K306" s="1148" t="n">
        <f>ROUND(I306,2)+(ROUND(I306,2)*J306)</f>
        <v>0.9992160000000001</v>
      </c>
      <c r="L306" s="1149" t="n">
        <f>ROUND(S306,2)+ROUND(S307,2)+ROUND(S308,2)+ROUND(S309,2)</f>
        <v>323.0</v>
      </c>
      <c r="M306" s="1143" t="s">
        <v>21</v>
      </c>
      <c r="N306" s="1143" t="s">
        <v>233</v>
      </c>
      <c r="O306" s="1143" t="s">
        <v>234</v>
      </c>
      <c r="P306" s="1143" t="s">
        <v>20</v>
      </c>
      <c r="Q306" s="1143" t="s">
        <v>29</v>
      </c>
      <c r="R306" s="1150" t="n">
        <v>80.75</v>
      </c>
      <c r="S306" s="1151" t="n">
        <f>ROUND(K306,2)*R306</f>
        <v>80.75</v>
      </c>
    </row>
    <row r="307" ht="45.0" customHeight="true">
      <c r="P307" s="1143" t="s">
        <v>34</v>
      </c>
      <c r="Q307" s="1143" t="s">
        <v>35</v>
      </c>
      <c r="R307" s="1152" t="n">
        <v>80.75</v>
      </c>
      <c r="S307" s="1153" t="n">
        <f>ROUND(K306,2)*R307</f>
        <v>80.75</v>
      </c>
    </row>
    <row r="308" ht="45.0" customHeight="true">
      <c r="P308" s="1143" t="s">
        <v>36</v>
      </c>
      <c r="Q308" s="1143" t="s">
        <v>37</v>
      </c>
      <c r="R308" s="1154" t="n">
        <v>80.75</v>
      </c>
      <c r="S308" s="1155" t="n">
        <f>ROUND(K306,2)*R308</f>
        <v>80.75</v>
      </c>
    </row>
    <row r="309" ht="45.0" customHeight="true">
      <c r="P309" s="1143" t="s">
        <v>38</v>
      </c>
      <c r="Q309" s="1143" t="s">
        <v>39</v>
      </c>
      <c r="R309" s="1156" t="n">
        <v>80.75</v>
      </c>
      <c r="S309" s="1157" t="n">
        <f>ROUND(K306,2)*R309</f>
        <v>80.75</v>
      </c>
    </row>
    <row r="310" ht="45.0" customHeight="true">
      <c r="A310" s="1158" t="s">
        <v>23</v>
      </c>
      <c r="B310" s="1158" t="s">
        <v>263</v>
      </c>
      <c r="C310" s="1158" t="s">
        <v>25</v>
      </c>
      <c r="D310" s="1158" t="s">
        <v>264</v>
      </c>
      <c r="E310" s="1158" t="s">
        <v>265</v>
      </c>
      <c r="F310" s="1159" t="n">
        <f>R310+R311+R312+R313</f>
        <v>25.8</v>
      </c>
      <c r="G310" s="1158" t="s">
        <v>44</v>
      </c>
      <c r="H310" s="1160" t="n">
        <v>895.59</v>
      </c>
      <c r="I310" s="1161" t="n">
        <v>895.59</v>
      </c>
      <c r="J310" s="1162" t="n">
        <v>0.2336</v>
      </c>
      <c r="K310" s="1163" t="n">
        <f>ROUND(I310,2)+(ROUND(I310,2)*J310)</f>
        <v>1104.799824</v>
      </c>
      <c r="L310" s="1164" t="n">
        <f>ROUND(S310,2)+ROUND(S311,2)+ROUND(S312,2)+ROUND(S313,2)</f>
        <v>28503.84</v>
      </c>
      <c r="M310" s="1158" t="s">
        <v>21</v>
      </c>
      <c r="N310" s="1158" t="s">
        <v>233</v>
      </c>
      <c r="O310" s="1158" t="s">
        <v>234</v>
      </c>
      <c r="P310" s="1158" t="s">
        <v>20</v>
      </c>
      <c r="Q310" s="1158" t="s">
        <v>29</v>
      </c>
      <c r="R310" s="1165" t="n">
        <v>6.45</v>
      </c>
      <c r="S310" s="1166" t="n">
        <f>ROUND(K310,2)*R310</f>
        <v>7125.96</v>
      </c>
    </row>
    <row r="311" ht="45.0" customHeight="true">
      <c r="P311" s="1158" t="s">
        <v>34</v>
      </c>
      <c r="Q311" s="1158" t="s">
        <v>35</v>
      </c>
      <c r="R311" s="1167" t="n">
        <v>6.45</v>
      </c>
      <c r="S311" s="1168" t="n">
        <f>ROUND(K310,2)*R311</f>
        <v>7125.96</v>
      </c>
    </row>
    <row r="312" ht="45.0" customHeight="true">
      <c r="P312" s="1158" t="s">
        <v>36</v>
      </c>
      <c r="Q312" s="1158" t="s">
        <v>37</v>
      </c>
      <c r="R312" s="1169" t="n">
        <v>6.45</v>
      </c>
      <c r="S312" s="1170" t="n">
        <f>ROUND(K310,2)*R312</f>
        <v>7125.96</v>
      </c>
    </row>
    <row r="313" ht="45.0" customHeight="true">
      <c r="P313" s="1158" t="s">
        <v>38</v>
      </c>
      <c r="Q313" s="1158" t="s">
        <v>39</v>
      </c>
      <c r="R313" s="1171" t="n">
        <v>6.45</v>
      </c>
      <c r="S313" s="1172" t="n">
        <f>ROUND(K310,2)*R313</f>
        <v>7125.96</v>
      </c>
    </row>
    <row r="314" ht="45.0" customHeight="true">
      <c r="A314" s="1173" t="s">
        <v>23</v>
      </c>
      <c r="B314" s="1173" t="s">
        <v>266</v>
      </c>
      <c r="C314" s="1173" t="s">
        <v>25</v>
      </c>
      <c r="D314" s="1173" t="s">
        <v>267</v>
      </c>
      <c r="E314" s="1173" t="s">
        <v>268</v>
      </c>
      <c r="F314" s="1174" t="n">
        <f>R314+R315+R316+R317</f>
        <v>50.4</v>
      </c>
      <c r="G314" s="1173" t="s">
        <v>33</v>
      </c>
      <c r="H314" s="1175" t="n">
        <v>85.12</v>
      </c>
      <c r="I314" s="1176" t="n">
        <v>85.12</v>
      </c>
      <c r="J314" s="1177" t="n">
        <v>0.2336</v>
      </c>
      <c r="K314" s="1178" t="n">
        <f>ROUND(I314,2)+(ROUND(I314,2)*J314)</f>
        <v>105.00403200000001</v>
      </c>
      <c r="L314" s="1179" t="n">
        <f>ROUND(S314,2)+ROUND(S315,2)+ROUND(S316,2)+ROUND(S317,2)</f>
        <v>5292.0</v>
      </c>
      <c r="M314" s="1173" t="s">
        <v>21</v>
      </c>
      <c r="N314" s="1173" t="s">
        <v>233</v>
      </c>
      <c r="O314" s="1173" t="s">
        <v>234</v>
      </c>
      <c r="P314" s="1173" t="s">
        <v>20</v>
      </c>
      <c r="Q314" s="1173" t="s">
        <v>29</v>
      </c>
      <c r="R314" s="1180" t="n">
        <v>12.6</v>
      </c>
      <c r="S314" s="1181" t="n">
        <f>ROUND(K314,2)*R314</f>
        <v>1323.0</v>
      </c>
    </row>
    <row r="315" ht="45.0" customHeight="true">
      <c r="P315" s="1173" t="s">
        <v>34</v>
      </c>
      <c r="Q315" s="1173" t="s">
        <v>35</v>
      </c>
      <c r="R315" s="1182" t="n">
        <v>12.6</v>
      </c>
      <c r="S315" s="1183" t="n">
        <f>ROUND(K314,2)*R315</f>
        <v>1323.0</v>
      </c>
    </row>
    <row r="316" ht="45.0" customHeight="true">
      <c r="P316" s="1173" t="s">
        <v>36</v>
      </c>
      <c r="Q316" s="1173" t="s">
        <v>37</v>
      </c>
      <c r="R316" s="1184" t="n">
        <v>12.6</v>
      </c>
      <c r="S316" s="1185" t="n">
        <f>ROUND(K314,2)*R316</f>
        <v>1323.0</v>
      </c>
    </row>
    <row r="317" ht="45.0" customHeight="true">
      <c r="P317" s="1173" t="s">
        <v>38</v>
      </c>
      <c r="Q317" s="1173" t="s">
        <v>39</v>
      </c>
      <c r="R317" s="1186" t="n">
        <v>12.6</v>
      </c>
      <c r="S317" s="1187" t="n">
        <f>ROUND(K314,2)*R317</f>
        <v>1323.0</v>
      </c>
    </row>
    <row r="318" ht="45.0" customHeight="true">
      <c r="A318" s="1188" t="s">
        <v>23</v>
      </c>
      <c r="B318" s="1188" t="s">
        <v>269</v>
      </c>
      <c r="C318" s="1188" t="s">
        <v>25</v>
      </c>
      <c r="D318" s="1188" t="s">
        <v>270</v>
      </c>
      <c r="E318" s="1188" t="s">
        <v>271</v>
      </c>
      <c r="F318" s="1189" t="n">
        <f>R318+R319+R320+R321</f>
        <v>774.0</v>
      </c>
      <c r="G318" s="1188" t="s">
        <v>33</v>
      </c>
      <c r="H318" s="1190" t="n">
        <v>7.13</v>
      </c>
      <c r="I318" s="1191" t="n">
        <v>7.13</v>
      </c>
      <c r="J318" s="1192" t="n">
        <v>0.2336</v>
      </c>
      <c r="K318" s="1193" t="n">
        <f>ROUND(I318,2)+(ROUND(I318,2)*J318)</f>
        <v>8.795568</v>
      </c>
      <c r="L318" s="1194" t="n">
        <f>ROUND(S318,2)+ROUND(S319,2)+ROUND(S320,2)+ROUND(S321,2)</f>
        <v>6811.2</v>
      </c>
      <c r="M318" s="1188" t="s">
        <v>21</v>
      </c>
      <c r="N318" s="1188" t="s">
        <v>233</v>
      </c>
      <c r="O318" s="1188" t="s">
        <v>234</v>
      </c>
      <c r="P318" s="1188" t="s">
        <v>20</v>
      </c>
      <c r="Q318" s="1188" t="s">
        <v>29</v>
      </c>
      <c r="R318" s="1195" t="n">
        <v>193.5</v>
      </c>
      <c r="S318" s="1196" t="n">
        <f>ROUND(K318,2)*R318</f>
        <v>1702.8000000000002</v>
      </c>
    </row>
    <row r="319" ht="45.0" customHeight="true">
      <c r="P319" s="1188" t="s">
        <v>34</v>
      </c>
      <c r="Q319" s="1188" t="s">
        <v>35</v>
      </c>
      <c r="R319" s="1197" t="n">
        <v>193.5</v>
      </c>
      <c r="S319" s="1198" t="n">
        <f>ROUND(K318,2)*R319</f>
        <v>1702.8000000000002</v>
      </c>
    </row>
    <row r="320" ht="45.0" customHeight="true">
      <c r="P320" s="1188" t="s">
        <v>36</v>
      </c>
      <c r="Q320" s="1188" t="s">
        <v>37</v>
      </c>
      <c r="R320" s="1199" t="n">
        <v>193.5</v>
      </c>
      <c r="S320" s="1200" t="n">
        <f>ROUND(K318,2)*R320</f>
        <v>1702.8000000000002</v>
      </c>
    </row>
    <row r="321" ht="45.0" customHeight="true">
      <c r="P321" s="1188" t="s">
        <v>38</v>
      </c>
      <c r="Q321" s="1188" t="s">
        <v>39</v>
      </c>
      <c r="R321" s="1201" t="n">
        <v>193.5</v>
      </c>
      <c r="S321" s="1202" t="n">
        <f>ROUND(K318,2)*R321</f>
        <v>1702.8000000000002</v>
      </c>
    </row>
    <row r="322" ht="45.0" customHeight="true">
      <c r="A322" s="1203" t="s">
        <v>23</v>
      </c>
      <c r="B322" s="1203" t="s">
        <v>272</v>
      </c>
      <c r="C322" s="1203" t="s">
        <v>25</v>
      </c>
      <c r="D322" s="1203" t="s">
        <v>273</v>
      </c>
      <c r="E322" s="1203" t="s">
        <v>274</v>
      </c>
      <c r="F322" s="1204" t="n">
        <f>R322+R323+R324+R325</f>
        <v>130.0</v>
      </c>
      <c r="G322" s="1203" t="s">
        <v>33</v>
      </c>
      <c r="H322" s="1205" t="n">
        <v>118.23</v>
      </c>
      <c r="I322" s="1206" t="n">
        <v>118.23</v>
      </c>
      <c r="J322" s="1207" t="n">
        <v>0.2336</v>
      </c>
      <c r="K322" s="1208" t="n">
        <f>ROUND(I322,2)+(ROUND(I322,2)*J322)</f>
        <v>145.84852800000002</v>
      </c>
      <c r="L322" s="1209" t="n">
        <f>ROUND(S322,2)+ROUND(S323,2)+ROUND(S324,2)+ROUND(S325,2)</f>
        <v>18960.52</v>
      </c>
      <c r="M322" s="1203" t="s">
        <v>21</v>
      </c>
      <c r="N322" s="1203" t="s">
        <v>233</v>
      </c>
      <c r="O322" s="1203" t="s">
        <v>234</v>
      </c>
      <c r="P322" s="1203" t="s">
        <v>20</v>
      </c>
      <c r="Q322" s="1203" t="s">
        <v>29</v>
      </c>
      <c r="R322" s="1210" t="n">
        <v>32.5</v>
      </c>
      <c r="S322" s="1211" t="n">
        <f>ROUND(K322,2)*R322</f>
        <v>4740.125</v>
      </c>
    </row>
    <row r="323" ht="45.0" customHeight="true">
      <c r="P323" s="1203" t="s">
        <v>34</v>
      </c>
      <c r="Q323" s="1203" t="s">
        <v>35</v>
      </c>
      <c r="R323" s="1212" t="n">
        <v>32.5</v>
      </c>
      <c r="S323" s="1213" t="n">
        <f>ROUND(K322,2)*R323</f>
        <v>4740.125</v>
      </c>
    </row>
    <row r="324" ht="45.0" customHeight="true">
      <c r="P324" s="1203" t="s">
        <v>36</v>
      </c>
      <c r="Q324" s="1203" t="s">
        <v>37</v>
      </c>
      <c r="R324" s="1214" t="n">
        <v>32.5</v>
      </c>
      <c r="S324" s="1215" t="n">
        <f>ROUND(K322,2)*R324</f>
        <v>4740.125</v>
      </c>
    </row>
    <row r="325" ht="45.0" customHeight="true">
      <c r="P325" s="1203" t="s">
        <v>38</v>
      </c>
      <c r="Q325" s="1203" t="s">
        <v>39</v>
      </c>
      <c r="R325" s="1216" t="n">
        <v>32.5</v>
      </c>
      <c r="S325" s="1217" t="n">
        <f>ROUND(K322,2)*R325</f>
        <v>4740.125</v>
      </c>
    </row>
    <row r="326" ht="45.0" customHeight="true">
      <c r="A326" s="1219" t="s">
        <v>19</v>
      </c>
      <c r="B326" s="1219" t="s">
        <v>275</v>
      </c>
      <c r="C326" s="1219" t="s">
        <v>21</v>
      </c>
      <c r="D326" s="1219" t="s">
        <v>21</v>
      </c>
      <c r="E326" s="1219" t="s">
        <v>276</v>
      </c>
      <c r="F326" s="1219" t="s">
        <v>21</v>
      </c>
      <c r="G326" s="1219" t="s">
        <v>21</v>
      </c>
      <c r="H326" s="1219" t="s">
        <v>21</v>
      </c>
      <c r="I326" s="1219" t="s">
        <v>21</v>
      </c>
      <c r="J326" s="1219" t="s">
        <v>21</v>
      </c>
      <c r="K326" s="1219" t="s">
        <v>21</v>
      </c>
      <c r="L326" s="1220" t="n">
        <f>ROUND(L327,2)+ROUND(L331,2)+ROUND(L335,2)+ROUND(L339,2)+ROUND(L343,2)+ROUND(L347,2)+ROUND(L351,2)+ROUND(L355,2)+ROUND(L359,2)+ROUND(L363,2)+ROUND(L367,2)+ROUND(L371,2)+ROUND(L375,2)+ROUND(L379,2)+ROUND(L383,2)+ROUND(L387,2)+ROUND(L391,2)+ROUND(L395,2)+ROUND(L399,2)+ROUND(L403,2)+ROUND(L407,2)+ROUND(L411,2)+ROUND(L415,2)+ROUND(L419,2)+ROUND(L423,2)+ROUND(L427,2)+ROUND(L431,2)+ROUND(L435,2)+ROUND(L439,2)+ROUND(L443,2)+ROUND(L447,2)+ROUND(L451,2)+ROUND(L455,2)+ROUND(L459,2)+ROUND(L463,2)+ROUND(L467,2)+ROUND(L471,2)+ROUND(L475,2)+ROUND(L479,2)+ROUND(L483,2)+ROUND(L487,2)+ROUND(L491,2)+ROUND(L495,2)+ROUND(L499,2)+ROUND(L503,2)+ROUND(L507,2)+ROUND(L511,2)+ROUND(L515,2)+ROUND(L519,2)+ROUND(L523,2)+ROUND(L527,2)+ROUND(L531,2)+ROUND(L535,2)+ROUND(L539,2)+ROUND(L543,2)+ROUND(L547,2)+ROUND(L551,2)+ROUND(L555,2)+ROUND(L559,2)+ROUND(L563,2)+ROUND(L567,2)+ROUND(L571,2)+ROUND(L575,2)+ROUND(L579,2)+ROUND(L583,2)+ROUND(L587,2)+ROUND(L591,2)+ROUND(L595,2)+ROUND(L599,2)+ROUND(L603,2)+ROUND(L607,2)+ROUND(L611,2)+ROUND(L615,2)+ROUND(L619,2)+ROUND(L623,2)+ROUND(L627,2)+ROUND(L631,2)+ROUND(L635,2)+ROUND(L639,2)+ROUND(L643,2)+ROUND(L647,2)+ROUND(L651,2)+ROUND(L655,2)+ROUND(L659,2)+ROUND(L663,2)</f>
        <v>572460.0800000001</v>
      </c>
      <c r="M326" s="1219" t="s">
        <v>21</v>
      </c>
      <c r="N326" s="1219" t="s">
        <v>21</v>
      </c>
      <c r="O326" s="1219" t="s">
        <v>21</v>
      </c>
      <c r="P326" s="1219" t="s">
        <v>21</v>
      </c>
      <c r="Q326" s="1219" t="s">
        <v>21</v>
      </c>
      <c r="R326" s="1219" t="s">
        <v>21</v>
      </c>
      <c r="S326" s="1219" t="s">
        <v>21</v>
      </c>
    </row>
    <row r="327" ht="45.0" customHeight="true">
      <c r="A327" s="1221" t="s">
        <v>23</v>
      </c>
      <c r="B327" s="1221" t="s">
        <v>277</v>
      </c>
      <c r="C327" s="1221" t="s">
        <v>25</v>
      </c>
      <c r="D327" s="1221" t="s">
        <v>278</v>
      </c>
      <c r="E327" s="1221" t="s">
        <v>279</v>
      </c>
      <c r="F327" s="1222" t="n">
        <f>R327+R328+R329+R330</f>
        <v>40.0</v>
      </c>
      <c r="G327" s="1221" t="s">
        <v>146</v>
      </c>
      <c r="H327" s="1223" t="n">
        <v>11.49</v>
      </c>
      <c r="I327" s="1224" t="n">
        <v>11.49</v>
      </c>
      <c r="J327" s="1225" t="n">
        <v>0.2336</v>
      </c>
      <c r="K327" s="1226" t="n">
        <f>ROUND(I327,2)+(ROUND(I327,2)*J327)</f>
        <v>14.174064000000001</v>
      </c>
      <c r="L327" s="1227" t="n">
        <f>ROUND(S327,2)+ROUND(S328,2)+ROUND(S329,2)+ROUND(S330,2)</f>
        <v>566.8</v>
      </c>
      <c r="M327" s="1221" t="s">
        <v>21</v>
      </c>
      <c r="N327" s="1221" t="s">
        <v>275</v>
      </c>
      <c r="O327" s="1221" t="s">
        <v>276</v>
      </c>
      <c r="P327" s="1221" t="s">
        <v>20</v>
      </c>
      <c r="Q327" s="1221" t="s">
        <v>29</v>
      </c>
      <c r="R327" s="1228" t="n">
        <v>10.0</v>
      </c>
      <c r="S327" s="1229" t="n">
        <f>ROUND(K327,2)*R327</f>
        <v>141.7</v>
      </c>
    </row>
    <row r="328" ht="45.0" customHeight="true">
      <c r="P328" s="1221" t="s">
        <v>34</v>
      </c>
      <c r="Q328" s="1221" t="s">
        <v>35</v>
      </c>
      <c r="R328" s="1230" t="n">
        <v>10.0</v>
      </c>
      <c r="S328" s="1231" t="n">
        <f>ROUND(K327,2)*R328</f>
        <v>141.7</v>
      </c>
    </row>
    <row r="329" ht="45.0" customHeight="true">
      <c r="P329" s="1221" t="s">
        <v>36</v>
      </c>
      <c r="Q329" s="1221" t="s">
        <v>37</v>
      </c>
      <c r="R329" s="1232" t="n">
        <v>10.0</v>
      </c>
      <c r="S329" s="1233" t="n">
        <f>ROUND(K327,2)*R329</f>
        <v>141.7</v>
      </c>
    </row>
    <row r="330" ht="45.0" customHeight="true">
      <c r="P330" s="1221" t="s">
        <v>38</v>
      </c>
      <c r="Q330" s="1221" t="s">
        <v>39</v>
      </c>
      <c r="R330" s="1234" t="n">
        <v>10.0</v>
      </c>
      <c r="S330" s="1235" t="n">
        <f>ROUND(K327,2)*R330</f>
        <v>141.7</v>
      </c>
    </row>
    <row r="331" ht="45.0" customHeight="true">
      <c r="A331" s="1236" t="s">
        <v>23</v>
      </c>
      <c r="B331" s="1236" t="s">
        <v>280</v>
      </c>
      <c r="C331" s="1236" t="s">
        <v>25</v>
      </c>
      <c r="D331" s="1236" t="s">
        <v>281</v>
      </c>
      <c r="E331" s="1236" t="s">
        <v>282</v>
      </c>
      <c r="F331" s="1237" t="n">
        <f>R331+R332+R333+R334</f>
        <v>20.0</v>
      </c>
      <c r="G331" s="1236" t="s">
        <v>146</v>
      </c>
      <c r="H331" s="1238" t="n">
        <v>11.49</v>
      </c>
      <c r="I331" s="1239" t="n">
        <v>11.49</v>
      </c>
      <c r="J331" s="1240" t="n">
        <v>0.2336</v>
      </c>
      <c r="K331" s="1241" t="n">
        <f>ROUND(I331,2)+(ROUND(I331,2)*J331)</f>
        <v>14.174064000000001</v>
      </c>
      <c r="L331" s="1242" t="n">
        <f>ROUND(S331,2)+ROUND(S332,2)+ROUND(S333,2)+ROUND(S334,2)</f>
        <v>283.4</v>
      </c>
      <c r="M331" s="1236" t="s">
        <v>21</v>
      </c>
      <c r="N331" s="1236" t="s">
        <v>275</v>
      </c>
      <c r="O331" s="1236" t="s">
        <v>276</v>
      </c>
      <c r="P331" s="1236" t="s">
        <v>20</v>
      </c>
      <c r="Q331" s="1236" t="s">
        <v>29</v>
      </c>
      <c r="R331" s="1243" t="n">
        <v>5.0</v>
      </c>
      <c r="S331" s="1244" t="n">
        <f>ROUND(K331,2)*R331</f>
        <v>70.85</v>
      </c>
    </row>
    <row r="332" ht="45.0" customHeight="true">
      <c r="P332" s="1236" t="s">
        <v>34</v>
      </c>
      <c r="Q332" s="1236" t="s">
        <v>35</v>
      </c>
      <c r="R332" s="1245" t="n">
        <v>5.0</v>
      </c>
      <c r="S332" s="1246" t="n">
        <f>ROUND(K331,2)*R332</f>
        <v>70.85</v>
      </c>
    </row>
    <row r="333" ht="45.0" customHeight="true">
      <c r="P333" s="1236" t="s">
        <v>36</v>
      </c>
      <c r="Q333" s="1236" t="s">
        <v>37</v>
      </c>
      <c r="R333" s="1247" t="n">
        <v>5.0</v>
      </c>
      <c r="S333" s="1248" t="n">
        <f>ROUND(K331,2)*R333</f>
        <v>70.85</v>
      </c>
    </row>
    <row r="334" ht="45.0" customHeight="true">
      <c r="P334" s="1236" t="s">
        <v>38</v>
      </c>
      <c r="Q334" s="1236" t="s">
        <v>39</v>
      </c>
      <c r="R334" s="1249" t="n">
        <v>5.0</v>
      </c>
      <c r="S334" s="1250" t="n">
        <f>ROUND(K331,2)*R334</f>
        <v>70.85</v>
      </c>
    </row>
    <row r="335" ht="45.0" customHeight="true">
      <c r="A335" s="1251" t="s">
        <v>23</v>
      </c>
      <c r="B335" s="1251" t="s">
        <v>283</v>
      </c>
      <c r="C335" s="1251" t="s">
        <v>25</v>
      </c>
      <c r="D335" s="1251" t="s">
        <v>284</v>
      </c>
      <c r="E335" s="1251" t="s">
        <v>285</v>
      </c>
      <c r="F335" s="1252" t="n">
        <f>R335+R336+R337+R338</f>
        <v>20.0</v>
      </c>
      <c r="G335" s="1251" t="s">
        <v>146</v>
      </c>
      <c r="H335" s="1253" t="n">
        <v>13.47</v>
      </c>
      <c r="I335" s="1254" t="n">
        <v>13.47</v>
      </c>
      <c r="J335" s="1255" t="n">
        <v>0.2336</v>
      </c>
      <c r="K335" s="1256" t="n">
        <f>ROUND(I335,2)+(ROUND(I335,2)*J335)</f>
        <v>16.616592</v>
      </c>
      <c r="L335" s="1257" t="n">
        <f>ROUND(S335,2)+ROUND(S336,2)+ROUND(S337,2)+ROUND(S338,2)</f>
        <v>332.4</v>
      </c>
      <c r="M335" s="1251" t="s">
        <v>21</v>
      </c>
      <c r="N335" s="1251" t="s">
        <v>275</v>
      </c>
      <c r="O335" s="1251" t="s">
        <v>276</v>
      </c>
      <c r="P335" s="1251" t="s">
        <v>20</v>
      </c>
      <c r="Q335" s="1251" t="s">
        <v>29</v>
      </c>
      <c r="R335" s="1258" t="n">
        <v>5.0</v>
      </c>
      <c r="S335" s="1259" t="n">
        <f>ROUND(K335,2)*R335</f>
        <v>83.10000000000001</v>
      </c>
    </row>
    <row r="336" ht="45.0" customHeight="true">
      <c r="P336" s="1251" t="s">
        <v>34</v>
      </c>
      <c r="Q336" s="1251" t="s">
        <v>35</v>
      </c>
      <c r="R336" s="1260" t="n">
        <v>5.0</v>
      </c>
      <c r="S336" s="1261" t="n">
        <f>ROUND(K335,2)*R336</f>
        <v>83.10000000000001</v>
      </c>
    </row>
    <row r="337" ht="45.0" customHeight="true">
      <c r="P337" s="1251" t="s">
        <v>36</v>
      </c>
      <c r="Q337" s="1251" t="s">
        <v>37</v>
      </c>
      <c r="R337" s="1262" t="n">
        <v>5.0</v>
      </c>
      <c r="S337" s="1263" t="n">
        <f>ROUND(K335,2)*R337</f>
        <v>83.10000000000001</v>
      </c>
    </row>
    <row r="338" ht="45.0" customHeight="true">
      <c r="P338" s="1251" t="s">
        <v>38</v>
      </c>
      <c r="Q338" s="1251" t="s">
        <v>39</v>
      </c>
      <c r="R338" s="1264" t="n">
        <v>5.0</v>
      </c>
      <c r="S338" s="1265" t="n">
        <f>ROUND(K335,2)*R338</f>
        <v>83.10000000000001</v>
      </c>
    </row>
    <row r="339" ht="45.0" customHeight="true">
      <c r="A339" s="1266" t="s">
        <v>23</v>
      </c>
      <c r="B339" s="1266" t="s">
        <v>286</v>
      </c>
      <c r="C339" s="1266" t="s">
        <v>25</v>
      </c>
      <c r="D339" s="1266" t="s">
        <v>287</v>
      </c>
      <c r="E339" s="1266" t="s">
        <v>288</v>
      </c>
      <c r="F339" s="1267" t="n">
        <f>R339+R340+R341+R342</f>
        <v>20.0</v>
      </c>
      <c r="G339" s="1266" t="s">
        <v>146</v>
      </c>
      <c r="H339" s="1268" t="n">
        <v>24.9</v>
      </c>
      <c r="I339" s="1269" t="n">
        <v>24.9</v>
      </c>
      <c r="J339" s="1270" t="n">
        <v>0.2336</v>
      </c>
      <c r="K339" s="1271" t="n">
        <f>ROUND(I339,2)+(ROUND(I339,2)*J339)</f>
        <v>30.716639999999998</v>
      </c>
      <c r="L339" s="1272" t="n">
        <f>ROUND(S339,2)+ROUND(S340,2)+ROUND(S341,2)+ROUND(S342,2)</f>
        <v>614.4</v>
      </c>
      <c r="M339" s="1266" t="s">
        <v>21</v>
      </c>
      <c r="N339" s="1266" t="s">
        <v>275</v>
      </c>
      <c r="O339" s="1266" t="s">
        <v>276</v>
      </c>
      <c r="P339" s="1266" t="s">
        <v>20</v>
      </c>
      <c r="Q339" s="1266" t="s">
        <v>29</v>
      </c>
      <c r="R339" s="1273" t="n">
        <v>5.0</v>
      </c>
      <c r="S339" s="1274" t="n">
        <f>ROUND(K339,2)*R339</f>
        <v>153.6</v>
      </c>
    </row>
    <row r="340" ht="45.0" customHeight="true">
      <c r="P340" s="1266" t="s">
        <v>34</v>
      </c>
      <c r="Q340" s="1266" t="s">
        <v>35</v>
      </c>
      <c r="R340" s="1275" t="n">
        <v>5.0</v>
      </c>
      <c r="S340" s="1276" t="n">
        <f>ROUND(K339,2)*R340</f>
        <v>153.6</v>
      </c>
    </row>
    <row r="341" ht="45.0" customHeight="true">
      <c r="P341" s="1266" t="s">
        <v>36</v>
      </c>
      <c r="Q341" s="1266" t="s">
        <v>37</v>
      </c>
      <c r="R341" s="1277" t="n">
        <v>5.0</v>
      </c>
      <c r="S341" s="1278" t="n">
        <f>ROUND(K339,2)*R341</f>
        <v>153.6</v>
      </c>
    </row>
    <row r="342" ht="45.0" customHeight="true">
      <c r="P342" s="1266" t="s">
        <v>38</v>
      </c>
      <c r="Q342" s="1266" t="s">
        <v>39</v>
      </c>
      <c r="R342" s="1279" t="n">
        <v>5.0</v>
      </c>
      <c r="S342" s="1280" t="n">
        <f>ROUND(K339,2)*R342</f>
        <v>153.6</v>
      </c>
    </row>
    <row r="343" ht="45.0" customHeight="true">
      <c r="A343" s="1281" t="s">
        <v>23</v>
      </c>
      <c r="B343" s="1281" t="s">
        <v>289</v>
      </c>
      <c r="C343" s="1281" t="s">
        <v>65</v>
      </c>
      <c r="D343" s="1281" t="s">
        <v>290</v>
      </c>
      <c r="E343" s="1281" t="s">
        <v>291</v>
      </c>
      <c r="F343" s="1282" t="n">
        <f>R343+R344+R345+R346</f>
        <v>40.0</v>
      </c>
      <c r="G343" s="1281" t="s">
        <v>146</v>
      </c>
      <c r="H343" s="1283" t="n">
        <v>220.23</v>
      </c>
      <c r="I343" s="1284" t="n">
        <v>220.23</v>
      </c>
      <c r="J343" s="1285" t="n">
        <v>0.2336</v>
      </c>
      <c r="K343" s="1286" t="n">
        <f>ROUND(I343,2)+(ROUND(I343,2)*J343)</f>
        <v>271.675728</v>
      </c>
      <c r="L343" s="1287" t="n">
        <f>ROUND(S343,2)+ROUND(S344,2)+ROUND(S345,2)+ROUND(S346,2)</f>
        <v>10867.2</v>
      </c>
      <c r="M343" s="1281" t="s">
        <v>21</v>
      </c>
      <c r="N343" s="1281" t="s">
        <v>275</v>
      </c>
      <c r="O343" s="1281" t="s">
        <v>276</v>
      </c>
      <c r="P343" s="1281" t="s">
        <v>20</v>
      </c>
      <c r="Q343" s="1281" t="s">
        <v>29</v>
      </c>
      <c r="R343" s="1288" t="n">
        <v>10.0</v>
      </c>
      <c r="S343" s="1289" t="n">
        <f>ROUND(K343,2)*R343</f>
        <v>2716.8</v>
      </c>
    </row>
    <row r="344" ht="45.0" customHeight="true">
      <c r="P344" s="1281" t="s">
        <v>34</v>
      </c>
      <c r="Q344" s="1281" t="s">
        <v>35</v>
      </c>
      <c r="R344" s="1290" t="n">
        <v>10.0</v>
      </c>
      <c r="S344" s="1291" t="n">
        <f>ROUND(K343,2)*R344</f>
        <v>2716.8</v>
      </c>
    </row>
    <row r="345" ht="45.0" customHeight="true">
      <c r="P345" s="1281" t="s">
        <v>36</v>
      </c>
      <c r="Q345" s="1281" t="s">
        <v>37</v>
      </c>
      <c r="R345" s="1292" t="n">
        <v>10.0</v>
      </c>
      <c r="S345" s="1293" t="n">
        <f>ROUND(K343,2)*R345</f>
        <v>2716.8</v>
      </c>
    </row>
    <row r="346" ht="45.0" customHeight="true">
      <c r="P346" s="1281" t="s">
        <v>38</v>
      </c>
      <c r="Q346" s="1281" t="s">
        <v>39</v>
      </c>
      <c r="R346" s="1294" t="n">
        <v>10.0</v>
      </c>
      <c r="S346" s="1295" t="n">
        <f>ROUND(K343,2)*R346</f>
        <v>2716.8</v>
      </c>
    </row>
    <row r="347" ht="45.0" customHeight="true">
      <c r="A347" s="1296" t="s">
        <v>23</v>
      </c>
      <c r="B347" s="1296" t="s">
        <v>292</v>
      </c>
      <c r="C347" s="1296" t="s">
        <v>25</v>
      </c>
      <c r="D347" s="1296" t="s">
        <v>293</v>
      </c>
      <c r="E347" s="1296" t="s">
        <v>294</v>
      </c>
      <c r="F347" s="1297" t="n">
        <f>R347+R348+R349+R350</f>
        <v>20.0</v>
      </c>
      <c r="G347" s="1296" t="s">
        <v>146</v>
      </c>
      <c r="H347" s="1298" t="n">
        <v>1599.33</v>
      </c>
      <c r="I347" s="1299" t="n">
        <v>1599.33</v>
      </c>
      <c r="J347" s="1300" t="n">
        <v>0.2336</v>
      </c>
      <c r="K347" s="1301" t="n">
        <f>ROUND(I347,2)+(ROUND(I347,2)*J347)</f>
        <v>1972.933488</v>
      </c>
      <c r="L347" s="1302" t="n">
        <f>ROUND(S347,2)+ROUND(S348,2)+ROUND(S349,2)+ROUND(S350,2)</f>
        <v>39458.6</v>
      </c>
      <c r="M347" s="1296" t="s">
        <v>21</v>
      </c>
      <c r="N347" s="1296" t="s">
        <v>275</v>
      </c>
      <c r="O347" s="1296" t="s">
        <v>276</v>
      </c>
      <c r="P347" s="1296" t="s">
        <v>20</v>
      </c>
      <c r="Q347" s="1296" t="s">
        <v>29</v>
      </c>
      <c r="R347" s="1303" t="n">
        <v>5.0</v>
      </c>
      <c r="S347" s="1304" t="n">
        <f>ROUND(K347,2)*R347</f>
        <v>9864.65</v>
      </c>
    </row>
    <row r="348" ht="45.0" customHeight="true">
      <c r="P348" s="1296" t="s">
        <v>34</v>
      </c>
      <c r="Q348" s="1296" t="s">
        <v>35</v>
      </c>
      <c r="R348" s="1305" t="n">
        <v>5.0</v>
      </c>
      <c r="S348" s="1306" t="n">
        <f>ROUND(K347,2)*R348</f>
        <v>9864.65</v>
      </c>
    </row>
    <row r="349" ht="45.0" customHeight="true">
      <c r="P349" s="1296" t="s">
        <v>36</v>
      </c>
      <c r="Q349" s="1296" t="s">
        <v>37</v>
      </c>
      <c r="R349" s="1307" t="n">
        <v>5.0</v>
      </c>
      <c r="S349" s="1308" t="n">
        <f>ROUND(K347,2)*R349</f>
        <v>9864.65</v>
      </c>
    </row>
    <row r="350" ht="45.0" customHeight="true">
      <c r="P350" s="1296" t="s">
        <v>38</v>
      </c>
      <c r="Q350" s="1296" t="s">
        <v>39</v>
      </c>
      <c r="R350" s="1309" t="n">
        <v>5.0</v>
      </c>
      <c r="S350" s="1310" t="n">
        <f>ROUND(K347,2)*R350</f>
        <v>9864.65</v>
      </c>
    </row>
    <row r="351" ht="45.0" customHeight="true">
      <c r="A351" s="1311" t="s">
        <v>23</v>
      </c>
      <c r="B351" s="1311" t="s">
        <v>295</v>
      </c>
      <c r="C351" s="1311" t="s">
        <v>65</v>
      </c>
      <c r="D351" s="1311" t="s">
        <v>296</v>
      </c>
      <c r="E351" s="1311" t="s">
        <v>297</v>
      </c>
      <c r="F351" s="1312" t="n">
        <f>R351+R352+R353+R354</f>
        <v>20.0</v>
      </c>
      <c r="G351" s="1311" t="s">
        <v>146</v>
      </c>
      <c r="H351" s="1313" t="n">
        <v>227.86</v>
      </c>
      <c r="I351" s="1314" t="n">
        <v>227.86</v>
      </c>
      <c r="J351" s="1315" t="n">
        <v>0.2336</v>
      </c>
      <c r="K351" s="1316" t="n">
        <f>ROUND(I351,2)+(ROUND(I351,2)*J351)</f>
        <v>281.088096</v>
      </c>
      <c r="L351" s="1317" t="n">
        <f>ROUND(S351,2)+ROUND(S352,2)+ROUND(S353,2)+ROUND(S354,2)</f>
        <v>5621.8</v>
      </c>
      <c r="M351" s="1311" t="s">
        <v>21</v>
      </c>
      <c r="N351" s="1311" t="s">
        <v>275</v>
      </c>
      <c r="O351" s="1311" t="s">
        <v>276</v>
      </c>
      <c r="P351" s="1311" t="s">
        <v>20</v>
      </c>
      <c r="Q351" s="1311" t="s">
        <v>29</v>
      </c>
      <c r="R351" s="1318" t="n">
        <v>5.0</v>
      </c>
      <c r="S351" s="1319" t="n">
        <f>ROUND(K351,2)*R351</f>
        <v>1405.4499999999998</v>
      </c>
    </row>
    <row r="352" ht="45.0" customHeight="true">
      <c r="P352" s="1311" t="s">
        <v>34</v>
      </c>
      <c r="Q352" s="1311" t="s">
        <v>35</v>
      </c>
      <c r="R352" s="1320" t="n">
        <v>5.0</v>
      </c>
      <c r="S352" s="1321" t="n">
        <f>ROUND(K351,2)*R352</f>
        <v>1405.4499999999998</v>
      </c>
    </row>
    <row r="353" ht="45.0" customHeight="true">
      <c r="P353" s="1311" t="s">
        <v>36</v>
      </c>
      <c r="Q353" s="1311" t="s">
        <v>37</v>
      </c>
      <c r="R353" s="1322" t="n">
        <v>5.0</v>
      </c>
      <c r="S353" s="1323" t="n">
        <f>ROUND(K351,2)*R353</f>
        <v>1405.4499999999998</v>
      </c>
    </row>
    <row r="354" ht="45.0" customHeight="true">
      <c r="P354" s="1311" t="s">
        <v>38</v>
      </c>
      <c r="Q354" s="1311" t="s">
        <v>39</v>
      </c>
      <c r="R354" s="1324" t="n">
        <v>5.0</v>
      </c>
      <c r="S354" s="1325" t="n">
        <f>ROUND(K351,2)*R354</f>
        <v>1405.4499999999998</v>
      </c>
    </row>
    <row r="355" ht="45.0" customHeight="true">
      <c r="A355" s="1326" t="s">
        <v>23</v>
      </c>
      <c r="B355" s="1326" t="s">
        <v>298</v>
      </c>
      <c r="C355" s="1326" t="s">
        <v>25</v>
      </c>
      <c r="D355" s="1326" t="s">
        <v>299</v>
      </c>
      <c r="E355" s="1326" t="s">
        <v>300</v>
      </c>
      <c r="F355" s="1327" t="n">
        <f>R355+R356+R357+R358</f>
        <v>140.0</v>
      </c>
      <c r="G355" s="1326" t="s">
        <v>146</v>
      </c>
      <c r="H355" s="1328" t="n">
        <v>30.28</v>
      </c>
      <c r="I355" s="1329" t="n">
        <v>30.28</v>
      </c>
      <c r="J355" s="1330" t="n">
        <v>0.2336</v>
      </c>
      <c r="K355" s="1331" t="n">
        <f>ROUND(I355,2)+(ROUND(I355,2)*J355)</f>
        <v>37.353408</v>
      </c>
      <c r="L355" s="1332" t="n">
        <f>ROUND(S355,2)+ROUND(S356,2)+ROUND(S357,2)+ROUND(S358,2)</f>
        <v>5229.0</v>
      </c>
      <c r="M355" s="1326" t="s">
        <v>21</v>
      </c>
      <c r="N355" s="1326" t="s">
        <v>275</v>
      </c>
      <c r="O355" s="1326" t="s">
        <v>276</v>
      </c>
      <c r="P355" s="1326" t="s">
        <v>20</v>
      </c>
      <c r="Q355" s="1326" t="s">
        <v>29</v>
      </c>
      <c r="R355" s="1333" t="n">
        <v>35.0</v>
      </c>
      <c r="S355" s="1334" t="n">
        <f>ROUND(K355,2)*R355</f>
        <v>1307.25</v>
      </c>
    </row>
    <row r="356" ht="45.0" customHeight="true">
      <c r="P356" s="1326" t="s">
        <v>34</v>
      </c>
      <c r="Q356" s="1326" t="s">
        <v>35</v>
      </c>
      <c r="R356" s="1335" t="n">
        <v>35.0</v>
      </c>
      <c r="S356" s="1336" t="n">
        <f>ROUND(K355,2)*R356</f>
        <v>1307.25</v>
      </c>
    </row>
    <row r="357" ht="45.0" customHeight="true">
      <c r="P357" s="1326" t="s">
        <v>36</v>
      </c>
      <c r="Q357" s="1326" t="s">
        <v>37</v>
      </c>
      <c r="R357" s="1337" t="n">
        <v>35.0</v>
      </c>
      <c r="S357" s="1338" t="n">
        <f>ROUND(K355,2)*R357</f>
        <v>1307.25</v>
      </c>
    </row>
    <row r="358" ht="45.0" customHeight="true">
      <c r="P358" s="1326" t="s">
        <v>38</v>
      </c>
      <c r="Q358" s="1326" t="s">
        <v>39</v>
      </c>
      <c r="R358" s="1339" t="n">
        <v>35.0</v>
      </c>
      <c r="S358" s="1340" t="n">
        <f>ROUND(K355,2)*R358</f>
        <v>1307.25</v>
      </c>
    </row>
    <row r="359" ht="45.0" customHeight="true">
      <c r="A359" s="1341" t="s">
        <v>23</v>
      </c>
      <c r="B359" s="1341" t="s">
        <v>301</v>
      </c>
      <c r="C359" s="1341" t="s">
        <v>25</v>
      </c>
      <c r="D359" s="1341" t="s">
        <v>302</v>
      </c>
      <c r="E359" s="1341" t="s">
        <v>303</v>
      </c>
      <c r="F359" s="1342" t="n">
        <f>R359+R360+R361+R362</f>
        <v>140.0</v>
      </c>
      <c r="G359" s="1341" t="s">
        <v>146</v>
      </c>
      <c r="H359" s="1343" t="n">
        <v>13.49</v>
      </c>
      <c r="I359" s="1344" t="n">
        <v>13.49</v>
      </c>
      <c r="J359" s="1345" t="n">
        <v>0.2336</v>
      </c>
      <c r="K359" s="1346" t="n">
        <f>ROUND(I359,2)+(ROUND(I359,2)*J359)</f>
        <v>16.641264</v>
      </c>
      <c r="L359" s="1347" t="n">
        <f>ROUND(S359,2)+ROUND(S360,2)+ROUND(S361,2)+ROUND(S362,2)</f>
        <v>2329.6</v>
      </c>
      <c r="M359" s="1341" t="s">
        <v>21</v>
      </c>
      <c r="N359" s="1341" t="s">
        <v>275</v>
      </c>
      <c r="O359" s="1341" t="s">
        <v>276</v>
      </c>
      <c r="P359" s="1341" t="s">
        <v>20</v>
      </c>
      <c r="Q359" s="1341" t="s">
        <v>29</v>
      </c>
      <c r="R359" s="1348" t="n">
        <v>35.0</v>
      </c>
      <c r="S359" s="1349" t="n">
        <f>ROUND(K359,2)*R359</f>
        <v>582.4</v>
      </c>
    </row>
    <row r="360" ht="45.0" customHeight="true">
      <c r="P360" s="1341" t="s">
        <v>34</v>
      </c>
      <c r="Q360" s="1341" t="s">
        <v>35</v>
      </c>
      <c r="R360" s="1350" t="n">
        <v>35.0</v>
      </c>
      <c r="S360" s="1351" t="n">
        <f>ROUND(K359,2)*R360</f>
        <v>582.4</v>
      </c>
    </row>
    <row r="361" ht="45.0" customHeight="true">
      <c r="P361" s="1341" t="s">
        <v>36</v>
      </c>
      <c r="Q361" s="1341" t="s">
        <v>37</v>
      </c>
      <c r="R361" s="1352" t="n">
        <v>35.0</v>
      </c>
      <c r="S361" s="1353" t="n">
        <f>ROUND(K359,2)*R361</f>
        <v>582.4</v>
      </c>
    </row>
    <row r="362" ht="45.0" customHeight="true">
      <c r="P362" s="1341" t="s">
        <v>38</v>
      </c>
      <c r="Q362" s="1341" t="s">
        <v>39</v>
      </c>
      <c r="R362" s="1354" t="n">
        <v>35.0</v>
      </c>
      <c r="S362" s="1355" t="n">
        <f>ROUND(K359,2)*R362</f>
        <v>582.4</v>
      </c>
    </row>
    <row r="363" ht="45.0" customHeight="true">
      <c r="A363" s="1356" t="s">
        <v>23</v>
      </c>
      <c r="B363" s="1356" t="s">
        <v>304</v>
      </c>
      <c r="C363" s="1356" t="s">
        <v>25</v>
      </c>
      <c r="D363" s="1356" t="s">
        <v>305</v>
      </c>
      <c r="E363" s="1356" t="s">
        <v>306</v>
      </c>
      <c r="F363" s="1357" t="n">
        <f>R363+R364+R365+R366</f>
        <v>100.0</v>
      </c>
      <c r="G363" s="1356" t="s">
        <v>146</v>
      </c>
      <c r="H363" s="1358" t="n">
        <v>29.39</v>
      </c>
      <c r="I363" s="1359" t="n">
        <v>29.39</v>
      </c>
      <c r="J363" s="1360" t="n">
        <v>0.2336</v>
      </c>
      <c r="K363" s="1361" t="n">
        <f>ROUND(I363,2)+(ROUND(I363,2)*J363)</f>
        <v>36.255504</v>
      </c>
      <c r="L363" s="1362" t="n">
        <f>ROUND(S363,2)+ROUND(S364,2)+ROUND(S365,2)+ROUND(S366,2)</f>
        <v>3626.0</v>
      </c>
      <c r="M363" s="1356" t="s">
        <v>21</v>
      </c>
      <c r="N363" s="1356" t="s">
        <v>275</v>
      </c>
      <c r="O363" s="1356" t="s">
        <v>276</v>
      </c>
      <c r="P363" s="1356" t="s">
        <v>20</v>
      </c>
      <c r="Q363" s="1356" t="s">
        <v>29</v>
      </c>
      <c r="R363" s="1363" t="n">
        <v>25.0</v>
      </c>
      <c r="S363" s="1364" t="n">
        <f>ROUND(K363,2)*R363</f>
        <v>906.5</v>
      </c>
    </row>
    <row r="364" ht="45.0" customHeight="true">
      <c r="P364" s="1356" t="s">
        <v>34</v>
      </c>
      <c r="Q364" s="1356" t="s">
        <v>35</v>
      </c>
      <c r="R364" s="1365" t="n">
        <v>25.0</v>
      </c>
      <c r="S364" s="1366" t="n">
        <f>ROUND(K363,2)*R364</f>
        <v>906.5</v>
      </c>
    </row>
    <row r="365" ht="45.0" customHeight="true">
      <c r="P365" s="1356" t="s">
        <v>36</v>
      </c>
      <c r="Q365" s="1356" t="s">
        <v>37</v>
      </c>
      <c r="R365" s="1367" t="n">
        <v>25.0</v>
      </c>
      <c r="S365" s="1368" t="n">
        <f>ROUND(K363,2)*R365</f>
        <v>906.5</v>
      </c>
    </row>
    <row r="366" ht="45.0" customHeight="true">
      <c r="P366" s="1356" t="s">
        <v>38</v>
      </c>
      <c r="Q366" s="1356" t="s">
        <v>39</v>
      </c>
      <c r="R366" s="1369" t="n">
        <v>25.0</v>
      </c>
      <c r="S366" s="1370" t="n">
        <f>ROUND(K363,2)*R366</f>
        <v>906.5</v>
      </c>
    </row>
    <row r="367" ht="45.0" customHeight="true">
      <c r="A367" s="1371" t="s">
        <v>23</v>
      </c>
      <c r="B367" s="1371" t="s">
        <v>307</v>
      </c>
      <c r="C367" s="1371" t="s">
        <v>25</v>
      </c>
      <c r="D367" s="1371" t="s">
        <v>308</v>
      </c>
      <c r="E367" s="1371" t="s">
        <v>309</v>
      </c>
      <c r="F367" s="1372" t="n">
        <f>R367+R368+R369+R370</f>
        <v>20.0</v>
      </c>
      <c r="G367" s="1371" t="s">
        <v>146</v>
      </c>
      <c r="H367" s="1373" t="n">
        <v>44.37</v>
      </c>
      <c r="I367" s="1374" t="n">
        <v>44.37</v>
      </c>
      <c r="J367" s="1375" t="n">
        <v>0.2336</v>
      </c>
      <c r="K367" s="1376" t="n">
        <f>ROUND(I367,2)+(ROUND(I367,2)*J367)</f>
        <v>54.734832</v>
      </c>
      <c r="L367" s="1377" t="n">
        <f>ROUND(S367,2)+ROUND(S368,2)+ROUND(S369,2)+ROUND(S370,2)</f>
        <v>1094.6</v>
      </c>
      <c r="M367" s="1371" t="s">
        <v>21</v>
      </c>
      <c r="N367" s="1371" t="s">
        <v>275</v>
      </c>
      <c r="O367" s="1371" t="s">
        <v>276</v>
      </c>
      <c r="P367" s="1371" t="s">
        <v>20</v>
      </c>
      <c r="Q367" s="1371" t="s">
        <v>29</v>
      </c>
      <c r="R367" s="1378" t="n">
        <v>5.0</v>
      </c>
      <c r="S367" s="1379" t="n">
        <f>ROUND(K367,2)*R367</f>
        <v>273.65</v>
      </c>
    </row>
    <row r="368" ht="45.0" customHeight="true">
      <c r="P368" s="1371" t="s">
        <v>34</v>
      </c>
      <c r="Q368" s="1371" t="s">
        <v>35</v>
      </c>
      <c r="R368" s="1380" t="n">
        <v>5.0</v>
      </c>
      <c r="S368" s="1381" t="n">
        <f>ROUND(K367,2)*R368</f>
        <v>273.65</v>
      </c>
    </row>
    <row r="369" ht="45.0" customHeight="true">
      <c r="P369" s="1371" t="s">
        <v>36</v>
      </c>
      <c r="Q369" s="1371" t="s">
        <v>37</v>
      </c>
      <c r="R369" s="1382" t="n">
        <v>5.0</v>
      </c>
      <c r="S369" s="1383" t="n">
        <f>ROUND(K367,2)*R369</f>
        <v>273.65</v>
      </c>
    </row>
    <row r="370" ht="45.0" customHeight="true">
      <c r="P370" s="1371" t="s">
        <v>38</v>
      </c>
      <c r="Q370" s="1371" t="s">
        <v>39</v>
      </c>
      <c r="R370" s="1384" t="n">
        <v>5.0</v>
      </c>
      <c r="S370" s="1385" t="n">
        <f>ROUND(K367,2)*R370</f>
        <v>273.65</v>
      </c>
    </row>
    <row r="371" ht="45.0" customHeight="true">
      <c r="A371" s="1386" t="s">
        <v>23</v>
      </c>
      <c r="B371" s="1386" t="s">
        <v>310</v>
      </c>
      <c r="C371" s="1386" t="s">
        <v>25</v>
      </c>
      <c r="D371" s="1386" t="s">
        <v>311</v>
      </c>
      <c r="E371" s="1386" t="s">
        <v>312</v>
      </c>
      <c r="F371" s="1387" t="n">
        <f>R371+R372+R373+R374</f>
        <v>200.0</v>
      </c>
      <c r="G371" s="1386" t="s">
        <v>146</v>
      </c>
      <c r="H371" s="1388" t="n">
        <v>30.66</v>
      </c>
      <c r="I371" s="1389" t="n">
        <v>30.66</v>
      </c>
      <c r="J371" s="1390" t="n">
        <v>0.2336</v>
      </c>
      <c r="K371" s="1391" t="n">
        <f>ROUND(I371,2)+(ROUND(I371,2)*J371)</f>
        <v>37.822176</v>
      </c>
      <c r="L371" s="1392" t="n">
        <f>ROUND(S371,2)+ROUND(S372,2)+ROUND(S373,2)+ROUND(S374,2)</f>
        <v>7564.0</v>
      </c>
      <c r="M371" s="1386" t="s">
        <v>21</v>
      </c>
      <c r="N371" s="1386" t="s">
        <v>275</v>
      </c>
      <c r="O371" s="1386" t="s">
        <v>276</v>
      </c>
      <c r="P371" s="1386" t="s">
        <v>20</v>
      </c>
      <c r="Q371" s="1386" t="s">
        <v>29</v>
      </c>
      <c r="R371" s="1393" t="n">
        <v>50.0</v>
      </c>
      <c r="S371" s="1394" t="n">
        <f>ROUND(K371,2)*R371</f>
        <v>1891.0</v>
      </c>
    </row>
    <row r="372" ht="45.0" customHeight="true">
      <c r="P372" s="1386" t="s">
        <v>34</v>
      </c>
      <c r="Q372" s="1386" t="s">
        <v>35</v>
      </c>
      <c r="R372" s="1395" t="n">
        <v>50.0</v>
      </c>
      <c r="S372" s="1396" t="n">
        <f>ROUND(K371,2)*R372</f>
        <v>1891.0</v>
      </c>
    </row>
    <row r="373" ht="45.0" customHeight="true">
      <c r="P373" s="1386" t="s">
        <v>36</v>
      </c>
      <c r="Q373" s="1386" t="s">
        <v>37</v>
      </c>
      <c r="R373" s="1397" t="n">
        <v>50.0</v>
      </c>
      <c r="S373" s="1398" t="n">
        <f>ROUND(K371,2)*R373</f>
        <v>1891.0</v>
      </c>
    </row>
    <row r="374" ht="45.0" customHeight="true">
      <c r="P374" s="1386" t="s">
        <v>38</v>
      </c>
      <c r="Q374" s="1386" t="s">
        <v>39</v>
      </c>
      <c r="R374" s="1399" t="n">
        <v>50.0</v>
      </c>
      <c r="S374" s="1400" t="n">
        <f>ROUND(K371,2)*R374</f>
        <v>1891.0</v>
      </c>
    </row>
    <row r="375" ht="45.0" customHeight="true">
      <c r="A375" s="1401" t="s">
        <v>23</v>
      </c>
      <c r="B375" s="1401" t="s">
        <v>313</v>
      </c>
      <c r="C375" s="1401" t="s">
        <v>25</v>
      </c>
      <c r="D375" s="1401" t="s">
        <v>314</v>
      </c>
      <c r="E375" s="1401" t="s">
        <v>315</v>
      </c>
      <c r="F375" s="1402" t="n">
        <f>R375+R376+R377+R378</f>
        <v>120.0</v>
      </c>
      <c r="G375" s="1401" t="s">
        <v>146</v>
      </c>
      <c r="H375" s="1403" t="n">
        <v>35.12</v>
      </c>
      <c r="I375" s="1404" t="n">
        <v>35.12</v>
      </c>
      <c r="J375" s="1405" t="n">
        <v>0.2336</v>
      </c>
      <c r="K375" s="1406" t="n">
        <f>ROUND(I375,2)+(ROUND(I375,2)*J375)</f>
        <v>43.324031999999995</v>
      </c>
      <c r="L375" s="1407" t="n">
        <f>ROUND(S375,2)+ROUND(S376,2)+ROUND(S377,2)+ROUND(S378,2)</f>
        <v>5198.4</v>
      </c>
      <c r="M375" s="1401" t="s">
        <v>21</v>
      </c>
      <c r="N375" s="1401" t="s">
        <v>275</v>
      </c>
      <c r="O375" s="1401" t="s">
        <v>276</v>
      </c>
      <c r="P375" s="1401" t="s">
        <v>20</v>
      </c>
      <c r="Q375" s="1401" t="s">
        <v>29</v>
      </c>
      <c r="R375" s="1408" t="n">
        <v>30.0</v>
      </c>
      <c r="S375" s="1409" t="n">
        <f>ROUND(K375,2)*R375</f>
        <v>1299.6</v>
      </c>
    </row>
    <row r="376" ht="45.0" customHeight="true">
      <c r="P376" s="1401" t="s">
        <v>34</v>
      </c>
      <c r="Q376" s="1401" t="s">
        <v>35</v>
      </c>
      <c r="R376" s="1410" t="n">
        <v>30.0</v>
      </c>
      <c r="S376" s="1411" t="n">
        <f>ROUND(K375,2)*R376</f>
        <v>1299.6</v>
      </c>
    </row>
    <row r="377" ht="45.0" customHeight="true">
      <c r="P377" s="1401" t="s">
        <v>36</v>
      </c>
      <c r="Q377" s="1401" t="s">
        <v>37</v>
      </c>
      <c r="R377" s="1412" t="n">
        <v>30.0</v>
      </c>
      <c r="S377" s="1413" t="n">
        <f>ROUND(K375,2)*R377</f>
        <v>1299.6</v>
      </c>
    </row>
    <row r="378" ht="45.0" customHeight="true">
      <c r="P378" s="1401" t="s">
        <v>38</v>
      </c>
      <c r="Q378" s="1401" t="s">
        <v>39</v>
      </c>
      <c r="R378" s="1414" t="n">
        <v>30.0</v>
      </c>
      <c r="S378" s="1415" t="n">
        <f>ROUND(K375,2)*R378</f>
        <v>1299.6</v>
      </c>
    </row>
    <row r="379" ht="45.0" customHeight="true">
      <c r="A379" s="1416" t="s">
        <v>23</v>
      </c>
      <c r="B379" s="1416" t="s">
        <v>316</v>
      </c>
      <c r="C379" s="1416" t="s">
        <v>25</v>
      </c>
      <c r="D379" s="1416" t="s">
        <v>317</v>
      </c>
      <c r="E379" s="1416" t="s">
        <v>318</v>
      </c>
      <c r="F379" s="1417" t="n">
        <f>R379+R380+R381+R382</f>
        <v>20.0</v>
      </c>
      <c r="G379" s="1416" t="s">
        <v>146</v>
      </c>
      <c r="H379" s="1418" t="n">
        <v>48.21</v>
      </c>
      <c r="I379" s="1419" t="n">
        <v>48.21</v>
      </c>
      <c r="J379" s="1420" t="n">
        <v>0.2336</v>
      </c>
      <c r="K379" s="1421" t="n">
        <f>ROUND(I379,2)+(ROUND(I379,2)*J379)</f>
        <v>59.471856</v>
      </c>
      <c r="L379" s="1422" t="n">
        <f>ROUND(S379,2)+ROUND(S380,2)+ROUND(S381,2)+ROUND(S382,2)</f>
        <v>1189.4</v>
      </c>
      <c r="M379" s="1416" t="s">
        <v>21</v>
      </c>
      <c r="N379" s="1416" t="s">
        <v>275</v>
      </c>
      <c r="O379" s="1416" t="s">
        <v>276</v>
      </c>
      <c r="P379" s="1416" t="s">
        <v>20</v>
      </c>
      <c r="Q379" s="1416" t="s">
        <v>29</v>
      </c>
      <c r="R379" s="1423" t="n">
        <v>5.0</v>
      </c>
      <c r="S379" s="1424" t="n">
        <f>ROUND(K379,2)*R379</f>
        <v>297.35</v>
      </c>
    </row>
    <row r="380" ht="45.0" customHeight="true">
      <c r="P380" s="1416" t="s">
        <v>34</v>
      </c>
      <c r="Q380" s="1416" t="s">
        <v>35</v>
      </c>
      <c r="R380" s="1425" t="n">
        <v>5.0</v>
      </c>
      <c r="S380" s="1426" t="n">
        <f>ROUND(K379,2)*R380</f>
        <v>297.35</v>
      </c>
    </row>
    <row r="381" ht="45.0" customHeight="true">
      <c r="P381" s="1416" t="s">
        <v>36</v>
      </c>
      <c r="Q381" s="1416" t="s">
        <v>37</v>
      </c>
      <c r="R381" s="1427" t="n">
        <v>5.0</v>
      </c>
      <c r="S381" s="1428" t="n">
        <f>ROUND(K379,2)*R381</f>
        <v>297.35</v>
      </c>
    </row>
    <row r="382" ht="45.0" customHeight="true">
      <c r="P382" s="1416" t="s">
        <v>38</v>
      </c>
      <c r="Q382" s="1416" t="s">
        <v>39</v>
      </c>
      <c r="R382" s="1429" t="n">
        <v>5.0</v>
      </c>
      <c r="S382" s="1430" t="n">
        <f>ROUND(K379,2)*R382</f>
        <v>297.35</v>
      </c>
    </row>
    <row r="383" ht="45.0" customHeight="true">
      <c r="A383" s="1431" t="s">
        <v>23</v>
      </c>
      <c r="B383" s="1431" t="s">
        <v>319</v>
      </c>
      <c r="C383" s="1431" t="s">
        <v>25</v>
      </c>
      <c r="D383" s="1431" t="s">
        <v>320</v>
      </c>
      <c r="E383" s="1431" t="s">
        <v>321</v>
      </c>
      <c r="F383" s="1432" t="n">
        <f>R383+R384+R385+R386</f>
        <v>20.0</v>
      </c>
      <c r="G383" s="1431" t="s">
        <v>146</v>
      </c>
      <c r="H383" s="1433" t="n">
        <v>28.6</v>
      </c>
      <c r="I383" s="1434" t="n">
        <v>28.6</v>
      </c>
      <c r="J383" s="1435" t="n">
        <v>0.2336</v>
      </c>
      <c r="K383" s="1436" t="n">
        <f>ROUND(I383,2)+(ROUND(I383,2)*J383)</f>
        <v>35.28096</v>
      </c>
      <c r="L383" s="1437" t="n">
        <f>ROUND(S383,2)+ROUND(S384,2)+ROUND(S385,2)+ROUND(S386,2)</f>
        <v>705.6</v>
      </c>
      <c r="M383" s="1431" t="s">
        <v>21</v>
      </c>
      <c r="N383" s="1431" t="s">
        <v>275</v>
      </c>
      <c r="O383" s="1431" t="s">
        <v>276</v>
      </c>
      <c r="P383" s="1431" t="s">
        <v>20</v>
      </c>
      <c r="Q383" s="1431" t="s">
        <v>29</v>
      </c>
      <c r="R383" s="1438" t="n">
        <v>5.0</v>
      </c>
      <c r="S383" s="1439" t="n">
        <f>ROUND(K383,2)*R383</f>
        <v>176.4</v>
      </c>
    </row>
    <row r="384" ht="45.0" customHeight="true">
      <c r="P384" s="1431" t="s">
        <v>34</v>
      </c>
      <c r="Q384" s="1431" t="s">
        <v>35</v>
      </c>
      <c r="R384" s="1440" t="n">
        <v>5.0</v>
      </c>
      <c r="S384" s="1441" t="n">
        <f>ROUND(K383,2)*R384</f>
        <v>176.4</v>
      </c>
    </row>
    <row r="385" ht="45.0" customHeight="true">
      <c r="P385" s="1431" t="s">
        <v>36</v>
      </c>
      <c r="Q385" s="1431" t="s">
        <v>37</v>
      </c>
      <c r="R385" s="1442" t="n">
        <v>5.0</v>
      </c>
      <c r="S385" s="1443" t="n">
        <f>ROUND(K383,2)*R385</f>
        <v>176.4</v>
      </c>
    </row>
    <row r="386" ht="45.0" customHeight="true">
      <c r="P386" s="1431" t="s">
        <v>38</v>
      </c>
      <c r="Q386" s="1431" t="s">
        <v>39</v>
      </c>
      <c r="R386" s="1444" t="n">
        <v>5.0</v>
      </c>
      <c r="S386" s="1445" t="n">
        <f>ROUND(K383,2)*R386</f>
        <v>176.4</v>
      </c>
    </row>
    <row r="387" ht="45.0" customHeight="true">
      <c r="A387" s="1446" t="s">
        <v>23</v>
      </c>
      <c r="B387" s="1446" t="s">
        <v>322</v>
      </c>
      <c r="C387" s="1446" t="s">
        <v>25</v>
      </c>
      <c r="D387" s="1446" t="s">
        <v>323</v>
      </c>
      <c r="E387" s="1446" t="s">
        <v>324</v>
      </c>
      <c r="F387" s="1447" t="n">
        <f>R387+R388+R389+R390</f>
        <v>20.0</v>
      </c>
      <c r="G387" s="1446" t="s">
        <v>146</v>
      </c>
      <c r="H387" s="1448" t="n">
        <v>45.23</v>
      </c>
      <c r="I387" s="1449" t="n">
        <v>45.23</v>
      </c>
      <c r="J387" s="1450" t="n">
        <v>0.2336</v>
      </c>
      <c r="K387" s="1451" t="n">
        <f>ROUND(I387,2)+(ROUND(I387,2)*J387)</f>
        <v>55.795728</v>
      </c>
      <c r="L387" s="1452" t="n">
        <f>ROUND(S387,2)+ROUND(S388,2)+ROUND(S389,2)+ROUND(S390,2)</f>
        <v>1116.0</v>
      </c>
      <c r="M387" s="1446" t="s">
        <v>21</v>
      </c>
      <c r="N387" s="1446" t="s">
        <v>275</v>
      </c>
      <c r="O387" s="1446" t="s">
        <v>276</v>
      </c>
      <c r="P387" s="1446" t="s">
        <v>20</v>
      </c>
      <c r="Q387" s="1446" t="s">
        <v>29</v>
      </c>
      <c r="R387" s="1453" t="n">
        <v>5.0</v>
      </c>
      <c r="S387" s="1454" t="n">
        <f>ROUND(K387,2)*R387</f>
        <v>279.0</v>
      </c>
    </row>
    <row r="388" ht="45.0" customHeight="true">
      <c r="P388" s="1446" t="s">
        <v>34</v>
      </c>
      <c r="Q388" s="1446" t="s">
        <v>35</v>
      </c>
      <c r="R388" s="1455" t="n">
        <v>5.0</v>
      </c>
      <c r="S388" s="1456" t="n">
        <f>ROUND(K387,2)*R388</f>
        <v>279.0</v>
      </c>
    </row>
    <row r="389" ht="45.0" customHeight="true">
      <c r="P389" s="1446" t="s">
        <v>36</v>
      </c>
      <c r="Q389" s="1446" t="s">
        <v>37</v>
      </c>
      <c r="R389" s="1457" t="n">
        <v>5.0</v>
      </c>
      <c r="S389" s="1458" t="n">
        <f>ROUND(K387,2)*R389</f>
        <v>279.0</v>
      </c>
    </row>
    <row r="390" ht="45.0" customHeight="true">
      <c r="P390" s="1446" t="s">
        <v>38</v>
      </c>
      <c r="Q390" s="1446" t="s">
        <v>39</v>
      </c>
      <c r="R390" s="1459" t="n">
        <v>5.0</v>
      </c>
      <c r="S390" s="1460" t="n">
        <f>ROUND(K387,2)*R390</f>
        <v>279.0</v>
      </c>
    </row>
    <row r="391" ht="45.0" customHeight="true">
      <c r="A391" s="1461" t="s">
        <v>23</v>
      </c>
      <c r="B391" s="1461" t="s">
        <v>325</v>
      </c>
      <c r="C391" s="1461" t="s">
        <v>65</v>
      </c>
      <c r="D391" s="1461" t="s">
        <v>326</v>
      </c>
      <c r="E391" s="1461" t="s">
        <v>327</v>
      </c>
      <c r="F391" s="1462" t="n">
        <f>R391+R392+R393+R394</f>
        <v>40.0</v>
      </c>
      <c r="G391" s="1461" t="s">
        <v>146</v>
      </c>
      <c r="H391" s="1463" t="n">
        <v>8.2</v>
      </c>
      <c r="I391" s="1464" t="n">
        <v>8.2</v>
      </c>
      <c r="J391" s="1465" t="n">
        <v>0.2336</v>
      </c>
      <c r="K391" s="1466" t="n">
        <f>ROUND(I391,2)+(ROUND(I391,2)*J391)</f>
        <v>10.11552</v>
      </c>
      <c r="L391" s="1467" t="n">
        <f>ROUND(S391,2)+ROUND(S392,2)+ROUND(S393,2)+ROUND(S394,2)</f>
        <v>404.8</v>
      </c>
      <c r="M391" s="1461" t="s">
        <v>21</v>
      </c>
      <c r="N391" s="1461" t="s">
        <v>275</v>
      </c>
      <c r="O391" s="1461" t="s">
        <v>276</v>
      </c>
      <c r="P391" s="1461" t="s">
        <v>20</v>
      </c>
      <c r="Q391" s="1461" t="s">
        <v>29</v>
      </c>
      <c r="R391" s="1468" t="n">
        <v>10.0</v>
      </c>
      <c r="S391" s="1469" t="n">
        <f>ROUND(K391,2)*R391</f>
        <v>101.19999999999999</v>
      </c>
    </row>
    <row r="392" ht="45.0" customHeight="true">
      <c r="P392" s="1461" t="s">
        <v>34</v>
      </c>
      <c r="Q392" s="1461" t="s">
        <v>35</v>
      </c>
      <c r="R392" s="1470" t="n">
        <v>10.0</v>
      </c>
      <c r="S392" s="1471" t="n">
        <f>ROUND(K391,2)*R392</f>
        <v>101.19999999999999</v>
      </c>
    </row>
    <row r="393" ht="45.0" customHeight="true">
      <c r="P393" s="1461" t="s">
        <v>36</v>
      </c>
      <c r="Q393" s="1461" t="s">
        <v>37</v>
      </c>
      <c r="R393" s="1472" t="n">
        <v>10.0</v>
      </c>
      <c r="S393" s="1473" t="n">
        <f>ROUND(K391,2)*R393</f>
        <v>101.19999999999999</v>
      </c>
    </row>
    <row r="394" ht="45.0" customHeight="true">
      <c r="P394" s="1461" t="s">
        <v>38</v>
      </c>
      <c r="Q394" s="1461" t="s">
        <v>39</v>
      </c>
      <c r="R394" s="1474" t="n">
        <v>10.0</v>
      </c>
      <c r="S394" s="1475" t="n">
        <f>ROUND(K391,2)*R394</f>
        <v>101.19999999999999</v>
      </c>
    </row>
    <row r="395" ht="45.0" customHeight="true">
      <c r="A395" s="1476" t="s">
        <v>23</v>
      </c>
      <c r="B395" s="1476" t="s">
        <v>328</v>
      </c>
      <c r="C395" s="1476" t="s">
        <v>25</v>
      </c>
      <c r="D395" s="1476" t="s">
        <v>329</v>
      </c>
      <c r="E395" s="1476" t="s">
        <v>330</v>
      </c>
      <c r="F395" s="1477" t="n">
        <f>R395+R396+R397+R398</f>
        <v>240.0</v>
      </c>
      <c r="G395" s="1476" t="s">
        <v>146</v>
      </c>
      <c r="H395" s="1478" t="n">
        <v>12.53</v>
      </c>
      <c r="I395" s="1479" t="n">
        <v>12.53</v>
      </c>
      <c r="J395" s="1480" t="n">
        <v>0.2336</v>
      </c>
      <c r="K395" s="1481" t="n">
        <f>ROUND(I395,2)+(ROUND(I395,2)*J395)</f>
        <v>15.457007999999998</v>
      </c>
      <c r="L395" s="1482" t="n">
        <f>ROUND(S395,2)+ROUND(S396,2)+ROUND(S397,2)+ROUND(S398,2)</f>
        <v>3710.4</v>
      </c>
      <c r="M395" s="1476" t="s">
        <v>21</v>
      </c>
      <c r="N395" s="1476" t="s">
        <v>275</v>
      </c>
      <c r="O395" s="1476" t="s">
        <v>276</v>
      </c>
      <c r="P395" s="1476" t="s">
        <v>20</v>
      </c>
      <c r="Q395" s="1476" t="s">
        <v>29</v>
      </c>
      <c r="R395" s="1483" t="n">
        <v>60.0</v>
      </c>
      <c r="S395" s="1484" t="n">
        <f>ROUND(K395,2)*R395</f>
        <v>927.6</v>
      </c>
    </row>
    <row r="396" ht="45.0" customHeight="true">
      <c r="P396" s="1476" t="s">
        <v>34</v>
      </c>
      <c r="Q396" s="1476" t="s">
        <v>35</v>
      </c>
      <c r="R396" s="1485" t="n">
        <v>60.0</v>
      </c>
      <c r="S396" s="1486" t="n">
        <f>ROUND(K395,2)*R396</f>
        <v>927.6</v>
      </c>
    </row>
    <row r="397" ht="45.0" customHeight="true">
      <c r="P397" s="1476" t="s">
        <v>36</v>
      </c>
      <c r="Q397" s="1476" t="s">
        <v>37</v>
      </c>
      <c r="R397" s="1487" t="n">
        <v>60.0</v>
      </c>
      <c r="S397" s="1488" t="n">
        <f>ROUND(K395,2)*R397</f>
        <v>927.6</v>
      </c>
    </row>
    <row r="398" ht="45.0" customHeight="true">
      <c r="P398" s="1476" t="s">
        <v>38</v>
      </c>
      <c r="Q398" s="1476" t="s">
        <v>39</v>
      </c>
      <c r="R398" s="1489" t="n">
        <v>60.0</v>
      </c>
      <c r="S398" s="1490" t="n">
        <f>ROUND(K395,2)*R398</f>
        <v>927.6</v>
      </c>
    </row>
    <row r="399" ht="45.0" customHeight="true">
      <c r="A399" s="1491" t="s">
        <v>23</v>
      </c>
      <c r="B399" s="1491" t="s">
        <v>331</v>
      </c>
      <c r="C399" s="1491" t="s">
        <v>25</v>
      </c>
      <c r="D399" s="1491" t="s">
        <v>332</v>
      </c>
      <c r="E399" s="1491" t="s">
        <v>333</v>
      </c>
      <c r="F399" s="1492" t="n">
        <f>R399+R400+R401+R402</f>
        <v>260.0</v>
      </c>
      <c r="G399" s="1491" t="s">
        <v>146</v>
      </c>
      <c r="H399" s="1493" t="n">
        <v>20.08</v>
      </c>
      <c r="I399" s="1494" t="n">
        <v>20.08</v>
      </c>
      <c r="J399" s="1495" t="n">
        <v>0.2336</v>
      </c>
      <c r="K399" s="1496" t="n">
        <f>ROUND(I399,2)+(ROUND(I399,2)*J399)</f>
        <v>24.770688</v>
      </c>
      <c r="L399" s="1497" t="n">
        <f>ROUND(S399,2)+ROUND(S400,2)+ROUND(S401,2)+ROUND(S402,2)</f>
        <v>6440.2</v>
      </c>
      <c r="M399" s="1491" t="s">
        <v>21</v>
      </c>
      <c r="N399" s="1491" t="s">
        <v>275</v>
      </c>
      <c r="O399" s="1491" t="s">
        <v>276</v>
      </c>
      <c r="P399" s="1491" t="s">
        <v>20</v>
      </c>
      <c r="Q399" s="1491" t="s">
        <v>29</v>
      </c>
      <c r="R399" s="1498" t="n">
        <v>65.0</v>
      </c>
      <c r="S399" s="1499" t="n">
        <f>ROUND(K399,2)*R399</f>
        <v>1610.05</v>
      </c>
    </row>
    <row r="400" ht="45.0" customHeight="true">
      <c r="P400" s="1491" t="s">
        <v>34</v>
      </c>
      <c r="Q400" s="1491" t="s">
        <v>35</v>
      </c>
      <c r="R400" s="1500" t="n">
        <v>65.0</v>
      </c>
      <c r="S400" s="1501" t="n">
        <f>ROUND(K399,2)*R400</f>
        <v>1610.05</v>
      </c>
    </row>
    <row r="401" ht="45.0" customHeight="true">
      <c r="P401" s="1491" t="s">
        <v>36</v>
      </c>
      <c r="Q401" s="1491" t="s">
        <v>37</v>
      </c>
      <c r="R401" s="1502" t="n">
        <v>65.0</v>
      </c>
      <c r="S401" s="1503" t="n">
        <f>ROUND(K399,2)*R401</f>
        <v>1610.05</v>
      </c>
    </row>
    <row r="402" ht="45.0" customHeight="true">
      <c r="P402" s="1491" t="s">
        <v>38</v>
      </c>
      <c r="Q402" s="1491" t="s">
        <v>39</v>
      </c>
      <c r="R402" s="1504" t="n">
        <v>65.0</v>
      </c>
      <c r="S402" s="1505" t="n">
        <f>ROUND(K399,2)*R402</f>
        <v>1610.05</v>
      </c>
    </row>
    <row r="403" ht="45.0" customHeight="true">
      <c r="A403" s="1506" t="s">
        <v>23</v>
      </c>
      <c r="B403" s="1506" t="s">
        <v>334</v>
      </c>
      <c r="C403" s="1506" t="s">
        <v>25</v>
      </c>
      <c r="D403" s="1506" t="s">
        <v>335</v>
      </c>
      <c r="E403" s="1506" t="s">
        <v>336</v>
      </c>
      <c r="F403" s="1507" t="n">
        <f>R403+R404+R405+R406</f>
        <v>40.0</v>
      </c>
      <c r="G403" s="1506" t="s">
        <v>146</v>
      </c>
      <c r="H403" s="1508" t="n">
        <v>35.49</v>
      </c>
      <c r="I403" s="1509" t="n">
        <v>35.49</v>
      </c>
      <c r="J403" s="1510" t="n">
        <v>0.2336</v>
      </c>
      <c r="K403" s="1511" t="n">
        <f>ROUND(I403,2)+(ROUND(I403,2)*J403)</f>
        <v>43.780464</v>
      </c>
      <c r="L403" s="1512" t="n">
        <f>ROUND(S403,2)+ROUND(S404,2)+ROUND(S405,2)+ROUND(S406,2)</f>
        <v>1751.2</v>
      </c>
      <c r="M403" s="1506" t="s">
        <v>21</v>
      </c>
      <c r="N403" s="1506" t="s">
        <v>275</v>
      </c>
      <c r="O403" s="1506" t="s">
        <v>276</v>
      </c>
      <c r="P403" s="1506" t="s">
        <v>20</v>
      </c>
      <c r="Q403" s="1506" t="s">
        <v>29</v>
      </c>
      <c r="R403" s="1513" t="n">
        <v>10.0</v>
      </c>
      <c r="S403" s="1514" t="n">
        <f>ROUND(K403,2)*R403</f>
        <v>437.8</v>
      </c>
    </row>
    <row r="404" ht="45.0" customHeight="true">
      <c r="P404" s="1506" t="s">
        <v>34</v>
      </c>
      <c r="Q404" s="1506" t="s">
        <v>35</v>
      </c>
      <c r="R404" s="1515" t="n">
        <v>10.0</v>
      </c>
      <c r="S404" s="1516" t="n">
        <f>ROUND(K403,2)*R404</f>
        <v>437.8</v>
      </c>
    </row>
    <row r="405" ht="45.0" customHeight="true">
      <c r="P405" s="1506" t="s">
        <v>36</v>
      </c>
      <c r="Q405" s="1506" t="s">
        <v>37</v>
      </c>
      <c r="R405" s="1517" t="n">
        <v>10.0</v>
      </c>
      <c r="S405" s="1518" t="n">
        <f>ROUND(K403,2)*R405</f>
        <v>437.8</v>
      </c>
    </row>
    <row r="406" ht="45.0" customHeight="true">
      <c r="P406" s="1506" t="s">
        <v>38</v>
      </c>
      <c r="Q406" s="1506" t="s">
        <v>39</v>
      </c>
      <c r="R406" s="1519" t="n">
        <v>10.0</v>
      </c>
      <c r="S406" s="1520" t="n">
        <f>ROUND(K403,2)*R406</f>
        <v>437.8</v>
      </c>
    </row>
    <row r="407" ht="45.0" customHeight="true">
      <c r="A407" s="1521" t="s">
        <v>23</v>
      </c>
      <c r="B407" s="1521" t="s">
        <v>337</v>
      </c>
      <c r="C407" s="1521" t="s">
        <v>25</v>
      </c>
      <c r="D407" s="1521" t="s">
        <v>338</v>
      </c>
      <c r="E407" s="1521" t="s">
        <v>339</v>
      </c>
      <c r="F407" s="1522" t="n">
        <f>R407+R408+R409+R410</f>
        <v>140.0</v>
      </c>
      <c r="G407" s="1521" t="s">
        <v>146</v>
      </c>
      <c r="H407" s="1523" t="n">
        <v>16.98</v>
      </c>
      <c r="I407" s="1524" t="n">
        <v>16.98</v>
      </c>
      <c r="J407" s="1525" t="n">
        <v>0.2336</v>
      </c>
      <c r="K407" s="1526" t="n">
        <f>ROUND(I407,2)+(ROUND(I407,2)*J407)</f>
        <v>20.946528</v>
      </c>
      <c r="L407" s="1527" t="n">
        <f>ROUND(S407,2)+ROUND(S408,2)+ROUND(S409,2)+ROUND(S410,2)</f>
        <v>2933.0</v>
      </c>
      <c r="M407" s="1521" t="s">
        <v>21</v>
      </c>
      <c r="N407" s="1521" t="s">
        <v>275</v>
      </c>
      <c r="O407" s="1521" t="s">
        <v>276</v>
      </c>
      <c r="P407" s="1521" t="s">
        <v>20</v>
      </c>
      <c r="Q407" s="1521" t="s">
        <v>29</v>
      </c>
      <c r="R407" s="1528" t="n">
        <v>35.0</v>
      </c>
      <c r="S407" s="1529" t="n">
        <f>ROUND(K407,2)*R407</f>
        <v>733.25</v>
      </c>
    </row>
    <row r="408" ht="45.0" customHeight="true">
      <c r="P408" s="1521" t="s">
        <v>34</v>
      </c>
      <c r="Q408" s="1521" t="s">
        <v>35</v>
      </c>
      <c r="R408" s="1530" t="n">
        <v>35.0</v>
      </c>
      <c r="S408" s="1531" t="n">
        <f>ROUND(K407,2)*R408</f>
        <v>733.25</v>
      </c>
    </row>
    <row r="409" ht="45.0" customHeight="true">
      <c r="P409" s="1521" t="s">
        <v>36</v>
      </c>
      <c r="Q409" s="1521" t="s">
        <v>37</v>
      </c>
      <c r="R409" s="1532" t="n">
        <v>35.0</v>
      </c>
      <c r="S409" s="1533" t="n">
        <f>ROUND(K407,2)*R409</f>
        <v>733.25</v>
      </c>
    </row>
    <row r="410" ht="45.0" customHeight="true">
      <c r="P410" s="1521" t="s">
        <v>38</v>
      </c>
      <c r="Q410" s="1521" t="s">
        <v>39</v>
      </c>
      <c r="R410" s="1534" t="n">
        <v>35.0</v>
      </c>
      <c r="S410" s="1535" t="n">
        <f>ROUND(K407,2)*R410</f>
        <v>733.25</v>
      </c>
    </row>
    <row r="411" ht="45.0" customHeight="true">
      <c r="A411" s="1536" t="s">
        <v>23</v>
      </c>
      <c r="B411" s="1536" t="s">
        <v>340</v>
      </c>
      <c r="C411" s="1536" t="s">
        <v>25</v>
      </c>
      <c r="D411" s="1536" t="s">
        <v>341</v>
      </c>
      <c r="E411" s="1536" t="s">
        <v>342</v>
      </c>
      <c r="F411" s="1537" t="n">
        <f>R411+R412+R413+R414</f>
        <v>1958.0</v>
      </c>
      <c r="G411" s="1536" t="s">
        <v>33</v>
      </c>
      <c r="H411" s="1538" t="n">
        <v>3.26</v>
      </c>
      <c r="I411" s="1539" t="n">
        <v>3.26</v>
      </c>
      <c r="J411" s="1540" t="n">
        <v>0.2336</v>
      </c>
      <c r="K411" s="1541" t="n">
        <f>ROUND(I411,2)+(ROUND(I411,2)*J411)</f>
        <v>4.021535999999999</v>
      </c>
      <c r="L411" s="1542" t="n">
        <f>ROUND(S411,2)+ROUND(S412,2)+ROUND(S413,2)+ROUND(S414,2)</f>
        <v>7871.16</v>
      </c>
      <c r="M411" s="1536" t="s">
        <v>21</v>
      </c>
      <c r="N411" s="1536" t="s">
        <v>275</v>
      </c>
      <c r="O411" s="1536" t="s">
        <v>276</v>
      </c>
      <c r="P411" s="1536" t="s">
        <v>20</v>
      </c>
      <c r="Q411" s="1536" t="s">
        <v>29</v>
      </c>
      <c r="R411" s="1543" t="n">
        <v>489.5</v>
      </c>
      <c r="S411" s="1544" t="n">
        <f>ROUND(K411,2)*R411</f>
        <v>1967.7899999999997</v>
      </c>
    </row>
    <row r="412" ht="45.0" customHeight="true">
      <c r="P412" s="1536" t="s">
        <v>34</v>
      </c>
      <c r="Q412" s="1536" t="s">
        <v>35</v>
      </c>
      <c r="R412" s="1545" t="n">
        <v>489.5</v>
      </c>
      <c r="S412" s="1546" t="n">
        <f>ROUND(K411,2)*R412</f>
        <v>1967.7899999999997</v>
      </c>
    </row>
    <row r="413" ht="45.0" customHeight="true">
      <c r="P413" s="1536" t="s">
        <v>36</v>
      </c>
      <c r="Q413" s="1536" t="s">
        <v>37</v>
      </c>
      <c r="R413" s="1547" t="n">
        <v>489.5</v>
      </c>
      <c r="S413" s="1548" t="n">
        <f>ROUND(K411,2)*R413</f>
        <v>1967.7899999999997</v>
      </c>
    </row>
    <row r="414" ht="45.0" customHeight="true">
      <c r="P414" s="1536" t="s">
        <v>38</v>
      </c>
      <c r="Q414" s="1536" t="s">
        <v>39</v>
      </c>
      <c r="R414" s="1549" t="n">
        <v>489.5</v>
      </c>
      <c r="S414" s="1550" t="n">
        <f>ROUND(K411,2)*R414</f>
        <v>1967.7899999999997</v>
      </c>
    </row>
    <row r="415" ht="45.0" customHeight="true">
      <c r="A415" s="1551" t="s">
        <v>23</v>
      </c>
      <c r="B415" s="1551" t="s">
        <v>343</v>
      </c>
      <c r="C415" s="1551" t="s">
        <v>25</v>
      </c>
      <c r="D415" s="1551" t="s">
        <v>344</v>
      </c>
      <c r="E415" s="1551" t="s">
        <v>345</v>
      </c>
      <c r="F415" s="1552" t="n">
        <f>R415+R416+R417+R418</f>
        <v>5176.0</v>
      </c>
      <c r="G415" s="1551" t="s">
        <v>33</v>
      </c>
      <c r="H415" s="1553" t="n">
        <v>4.72</v>
      </c>
      <c r="I415" s="1554" t="n">
        <v>4.72</v>
      </c>
      <c r="J415" s="1555" t="n">
        <v>0.2336</v>
      </c>
      <c r="K415" s="1556" t="n">
        <f>ROUND(I415,2)+(ROUND(I415,2)*J415)</f>
        <v>5.822592</v>
      </c>
      <c r="L415" s="1557" t="n">
        <f>ROUND(S415,2)+ROUND(S416,2)+ROUND(S417,2)+ROUND(S418,2)</f>
        <v>30124.32</v>
      </c>
      <c r="M415" s="1551" t="s">
        <v>21</v>
      </c>
      <c r="N415" s="1551" t="s">
        <v>275</v>
      </c>
      <c r="O415" s="1551" t="s">
        <v>276</v>
      </c>
      <c r="P415" s="1551" t="s">
        <v>20</v>
      </c>
      <c r="Q415" s="1551" t="s">
        <v>29</v>
      </c>
      <c r="R415" s="1558" t="n">
        <v>1294.0</v>
      </c>
      <c r="S415" s="1559" t="n">
        <f>ROUND(K415,2)*R415</f>
        <v>7531.08</v>
      </c>
    </row>
    <row r="416" ht="45.0" customHeight="true">
      <c r="P416" s="1551" t="s">
        <v>34</v>
      </c>
      <c r="Q416" s="1551" t="s">
        <v>35</v>
      </c>
      <c r="R416" s="1560" t="n">
        <v>1294.0</v>
      </c>
      <c r="S416" s="1561" t="n">
        <f>ROUND(K415,2)*R416</f>
        <v>7531.08</v>
      </c>
    </row>
    <row r="417" ht="45.0" customHeight="true">
      <c r="P417" s="1551" t="s">
        <v>36</v>
      </c>
      <c r="Q417" s="1551" t="s">
        <v>37</v>
      </c>
      <c r="R417" s="1562" t="n">
        <v>1294.0</v>
      </c>
      <c r="S417" s="1563" t="n">
        <f>ROUND(K415,2)*R417</f>
        <v>7531.08</v>
      </c>
    </row>
    <row r="418" ht="45.0" customHeight="true">
      <c r="P418" s="1551" t="s">
        <v>38</v>
      </c>
      <c r="Q418" s="1551" t="s">
        <v>39</v>
      </c>
      <c r="R418" s="1564" t="n">
        <v>1294.0</v>
      </c>
      <c r="S418" s="1565" t="n">
        <f>ROUND(K415,2)*R418</f>
        <v>7531.08</v>
      </c>
    </row>
    <row r="419" ht="45.0" customHeight="true">
      <c r="A419" s="1566" t="s">
        <v>23</v>
      </c>
      <c r="B419" s="1566" t="s">
        <v>346</v>
      </c>
      <c r="C419" s="1566" t="s">
        <v>25</v>
      </c>
      <c r="D419" s="1566" t="s">
        <v>347</v>
      </c>
      <c r="E419" s="1566" t="s">
        <v>348</v>
      </c>
      <c r="F419" s="1567" t="n">
        <f>R419+R420+R421+R422</f>
        <v>496.0</v>
      </c>
      <c r="G419" s="1566" t="s">
        <v>33</v>
      </c>
      <c r="H419" s="1568" t="n">
        <v>7.27</v>
      </c>
      <c r="I419" s="1569" t="n">
        <v>7.27</v>
      </c>
      <c r="J419" s="1570" t="n">
        <v>0.2336</v>
      </c>
      <c r="K419" s="1571" t="n">
        <f>ROUND(I419,2)+(ROUND(I419,2)*J419)</f>
        <v>8.968271999999999</v>
      </c>
      <c r="L419" s="1572" t="n">
        <f>ROUND(S419,2)+ROUND(S420,2)+ROUND(S421,2)+ROUND(S422,2)</f>
        <v>4449.12</v>
      </c>
      <c r="M419" s="1566" t="s">
        <v>21</v>
      </c>
      <c r="N419" s="1566" t="s">
        <v>275</v>
      </c>
      <c r="O419" s="1566" t="s">
        <v>276</v>
      </c>
      <c r="P419" s="1566" t="s">
        <v>20</v>
      </c>
      <c r="Q419" s="1566" t="s">
        <v>29</v>
      </c>
      <c r="R419" s="1573" t="n">
        <v>124.0</v>
      </c>
      <c r="S419" s="1574" t="n">
        <f>ROUND(K419,2)*R419</f>
        <v>1112.28</v>
      </c>
    </row>
    <row r="420" ht="45.0" customHeight="true">
      <c r="P420" s="1566" t="s">
        <v>34</v>
      </c>
      <c r="Q420" s="1566" t="s">
        <v>35</v>
      </c>
      <c r="R420" s="1575" t="n">
        <v>124.0</v>
      </c>
      <c r="S420" s="1576" t="n">
        <f>ROUND(K419,2)*R420</f>
        <v>1112.28</v>
      </c>
    </row>
    <row r="421" ht="45.0" customHeight="true">
      <c r="P421" s="1566" t="s">
        <v>36</v>
      </c>
      <c r="Q421" s="1566" t="s">
        <v>37</v>
      </c>
      <c r="R421" s="1577" t="n">
        <v>124.0</v>
      </c>
      <c r="S421" s="1578" t="n">
        <f>ROUND(K419,2)*R421</f>
        <v>1112.28</v>
      </c>
    </row>
    <row r="422" ht="45.0" customHeight="true">
      <c r="P422" s="1566" t="s">
        <v>38</v>
      </c>
      <c r="Q422" s="1566" t="s">
        <v>39</v>
      </c>
      <c r="R422" s="1579" t="n">
        <v>124.0</v>
      </c>
      <c r="S422" s="1580" t="n">
        <f>ROUND(K419,2)*R422</f>
        <v>1112.28</v>
      </c>
    </row>
    <row r="423" ht="45.0" customHeight="true">
      <c r="A423" s="1581" t="s">
        <v>23</v>
      </c>
      <c r="B423" s="1581" t="s">
        <v>349</v>
      </c>
      <c r="C423" s="1581" t="s">
        <v>25</v>
      </c>
      <c r="D423" s="1581" t="s">
        <v>350</v>
      </c>
      <c r="E423" s="1581" t="s">
        <v>351</v>
      </c>
      <c r="F423" s="1582" t="n">
        <f>R423+R424+R425+R426</f>
        <v>518.0</v>
      </c>
      <c r="G423" s="1581" t="s">
        <v>33</v>
      </c>
      <c r="H423" s="1583" t="n">
        <v>11.45</v>
      </c>
      <c r="I423" s="1584" t="n">
        <v>11.45</v>
      </c>
      <c r="J423" s="1585" t="n">
        <v>0.2336</v>
      </c>
      <c r="K423" s="1586" t="n">
        <f>ROUND(I423,2)+(ROUND(I423,2)*J423)</f>
        <v>14.12472</v>
      </c>
      <c r="L423" s="1587" t="n">
        <f>ROUND(S423,2)+ROUND(S424,2)+ROUND(S425,2)+ROUND(S426,2)</f>
        <v>7314.16</v>
      </c>
      <c r="M423" s="1581" t="s">
        <v>21</v>
      </c>
      <c r="N423" s="1581" t="s">
        <v>275</v>
      </c>
      <c r="O423" s="1581" t="s">
        <v>276</v>
      </c>
      <c r="P423" s="1581" t="s">
        <v>20</v>
      </c>
      <c r="Q423" s="1581" t="s">
        <v>29</v>
      </c>
      <c r="R423" s="1588" t="n">
        <v>129.5</v>
      </c>
      <c r="S423" s="1589" t="n">
        <f>ROUND(K423,2)*R423</f>
        <v>1828.54</v>
      </c>
    </row>
    <row r="424" ht="45.0" customHeight="true">
      <c r="P424" s="1581" t="s">
        <v>34</v>
      </c>
      <c r="Q424" s="1581" t="s">
        <v>35</v>
      </c>
      <c r="R424" s="1590" t="n">
        <v>129.5</v>
      </c>
      <c r="S424" s="1591" t="n">
        <f>ROUND(K423,2)*R424</f>
        <v>1828.54</v>
      </c>
    </row>
    <row r="425" ht="45.0" customHeight="true">
      <c r="P425" s="1581" t="s">
        <v>36</v>
      </c>
      <c r="Q425" s="1581" t="s">
        <v>37</v>
      </c>
      <c r="R425" s="1592" t="n">
        <v>129.5</v>
      </c>
      <c r="S425" s="1593" t="n">
        <f>ROUND(K423,2)*R425</f>
        <v>1828.54</v>
      </c>
    </row>
    <row r="426" ht="45.0" customHeight="true">
      <c r="P426" s="1581" t="s">
        <v>38</v>
      </c>
      <c r="Q426" s="1581" t="s">
        <v>39</v>
      </c>
      <c r="R426" s="1594" t="n">
        <v>129.5</v>
      </c>
      <c r="S426" s="1595" t="n">
        <f>ROUND(K423,2)*R426</f>
        <v>1828.54</v>
      </c>
    </row>
    <row r="427" ht="45.0" customHeight="true">
      <c r="A427" s="1596" t="s">
        <v>23</v>
      </c>
      <c r="B427" s="1596" t="s">
        <v>352</v>
      </c>
      <c r="C427" s="1596" t="s">
        <v>25</v>
      </c>
      <c r="D427" s="1596" t="s">
        <v>353</v>
      </c>
      <c r="E427" s="1596" t="s">
        <v>354</v>
      </c>
      <c r="F427" s="1597" t="n">
        <f>R427+R428+R429+R430</f>
        <v>166.0</v>
      </c>
      <c r="G427" s="1596" t="s">
        <v>33</v>
      </c>
      <c r="H427" s="1598" t="n">
        <v>17.47</v>
      </c>
      <c r="I427" s="1599" t="n">
        <v>17.47</v>
      </c>
      <c r="J427" s="1600" t="n">
        <v>0.2336</v>
      </c>
      <c r="K427" s="1601" t="n">
        <f>ROUND(I427,2)+(ROUND(I427,2)*J427)</f>
        <v>21.550992</v>
      </c>
      <c r="L427" s="1602" t="n">
        <f>ROUND(S427,2)+ROUND(S428,2)+ROUND(S429,2)+ROUND(S430,2)</f>
        <v>3577.32</v>
      </c>
      <c r="M427" s="1596" t="s">
        <v>21</v>
      </c>
      <c r="N427" s="1596" t="s">
        <v>275</v>
      </c>
      <c r="O427" s="1596" t="s">
        <v>276</v>
      </c>
      <c r="P427" s="1596" t="s">
        <v>20</v>
      </c>
      <c r="Q427" s="1596" t="s">
        <v>29</v>
      </c>
      <c r="R427" s="1603" t="n">
        <v>41.5</v>
      </c>
      <c r="S427" s="1604" t="n">
        <f>ROUND(K427,2)*R427</f>
        <v>894.325</v>
      </c>
    </row>
    <row r="428" ht="45.0" customHeight="true">
      <c r="P428" s="1596" t="s">
        <v>34</v>
      </c>
      <c r="Q428" s="1596" t="s">
        <v>35</v>
      </c>
      <c r="R428" s="1605" t="n">
        <v>41.5</v>
      </c>
      <c r="S428" s="1606" t="n">
        <f>ROUND(K427,2)*R428</f>
        <v>894.325</v>
      </c>
    </row>
    <row r="429" ht="45.0" customHeight="true">
      <c r="P429" s="1596" t="s">
        <v>36</v>
      </c>
      <c r="Q429" s="1596" t="s">
        <v>37</v>
      </c>
      <c r="R429" s="1607" t="n">
        <v>41.5</v>
      </c>
      <c r="S429" s="1608" t="n">
        <f>ROUND(K427,2)*R429</f>
        <v>894.325</v>
      </c>
    </row>
    <row r="430" ht="45.0" customHeight="true">
      <c r="P430" s="1596" t="s">
        <v>38</v>
      </c>
      <c r="Q430" s="1596" t="s">
        <v>39</v>
      </c>
      <c r="R430" s="1609" t="n">
        <v>41.5</v>
      </c>
      <c r="S430" s="1610" t="n">
        <f>ROUND(K427,2)*R430</f>
        <v>894.325</v>
      </c>
    </row>
    <row r="431" ht="45.0" customHeight="true">
      <c r="A431" s="1611" t="s">
        <v>23</v>
      </c>
      <c r="B431" s="1611" t="s">
        <v>355</v>
      </c>
      <c r="C431" s="1611" t="s">
        <v>25</v>
      </c>
      <c r="D431" s="1611" t="s">
        <v>356</v>
      </c>
      <c r="E431" s="1611" t="s">
        <v>357</v>
      </c>
      <c r="F431" s="1612" t="n">
        <f>R431+R432+R433+R434</f>
        <v>894.0</v>
      </c>
      <c r="G431" s="1611" t="s">
        <v>33</v>
      </c>
      <c r="H431" s="1613" t="n">
        <v>19.39</v>
      </c>
      <c r="I431" s="1614" t="n">
        <v>19.39</v>
      </c>
      <c r="J431" s="1615" t="n">
        <v>0.2336</v>
      </c>
      <c r="K431" s="1616" t="n">
        <f>ROUND(I431,2)+(ROUND(I431,2)*J431)</f>
        <v>23.919504</v>
      </c>
      <c r="L431" s="1617" t="n">
        <f>ROUND(S431,2)+ROUND(S432,2)+ROUND(S433,2)+ROUND(S434,2)</f>
        <v>21384.48</v>
      </c>
      <c r="M431" s="1611" t="s">
        <v>21</v>
      </c>
      <c r="N431" s="1611" t="s">
        <v>275</v>
      </c>
      <c r="O431" s="1611" t="s">
        <v>276</v>
      </c>
      <c r="P431" s="1611" t="s">
        <v>20</v>
      </c>
      <c r="Q431" s="1611" t="s">
        <v>29</v>
      </c>
      <c r="R431" s="1618" t="n">
        <v>223.5</v>
      </c>
      <c r="S431" s="1619" t="n">
        <f>ROUND(K431,2)*R431</f>
        <v>5346.120000000001</v>
      </c>
    </row>
    <row r="432" ht="45.0" customHeight="true">
      <c r="P432" s="1611" t="s">
        <v>34</v>
      </c>
      <c r="Q432" s="1611" t="s">
        <v>35</v>
      </c>
      <c r="R432" s="1620" t="n">
        <v>223.5</v>
      </c>
      <c r="S432" s="1621" t="n">
        <f>ROUND(K431,2)*R432</f>
        <v>5346.120000000001</v>
      </c>
    </row>
    <row r="433" ht="45.0" customHeight="true">
      <c r="P433" s="1611" t="s">
        <v>36</v>
      </c>
      <c r="Q433" s="1611" t="s">
        <v>37</v>
      </c>
      <c r="R433" s="1622" t="n">
        <v>223.5</v>
      </c>
      <c r="S433" s="1623" t="n">
        <f>ROUND(K431,2)*R433</f>
        <v>5346.120000000001</v>
      </c>
    </row>
    <row r="434" ht="45.0" customHeight="true">
      <c r="P434" s="1611" t="s">
        <v>38</v>
      </c>
      <c r="Q434" s="1611" t="s">
        <v>39</v>
      </c>
      <c r="R434" s="1624" t="n">
        <v>223.5</v>
      </c>
      <c r="S434" s="1625" t="n">
        <f>ROUND(K431,2)*R434</f>
        <v>5346.120000000001</v>
      </c>
    </row>
    <row r="435" ht="45.0" customHeight="true">
      <c r="A435" s="1626" t="s">
        <v>23</v>
      </c>
      <c r="B435" s="1626" t="s">
        <v>358</v>
      </c>
      <c r="C435" s="1626" t="s">
        <v>25</v>
      </c>
      <c r="D435" s="1626" t="s">
        <v>359</v>
      </c>
      <c r="E435" s="1626" t="s">
        <v>360</v>
      </c>
      <c r="F435" s="1627" t="n">
        <f>R435+R436+R437+R438</f>
        <v>1166.0</v>
      </c>
      <c r="G435" s="1626" t="s">
        <v>33</v>
      </c>
      <c r="H435" s="1628" t="n">
        <v>10.27</v>
      </c>
      <c r="I435" s="1629" t="n">
        <v>10.27</v>
      </c>
      <c r="J435" s="1630" t="n">
        <v>0.2336</v>
      </c>
      <c r="K435" s="1631" t="n">
        <f>ROUND(I435,2)+(ROUND(I435,2)*J435)</f>
        <v>12.669072</v>
      </c>
      <c r="L435" s="1632" t="n">
        <f>ROUND(S435,2)+ROUND(S436,2)+ROUND(S437,2)+ROUND(S438,2)</f>
        <v>14773.24</v>
      </c>
      <c r="M435" s="1626" t="s">
        <v>21</v>
      </c>
      <c r="N435" s="1626" t="s">
        <v>275</v>
      </c>
      <c r="O435" s="1626" t="s">
        <v>276</v>
      </c>
      <c r="P435" s="1626" t="s">
        <v>20</v>
      </c>
      <c r="Q435" s="1626" t="s">
        <v>29</v>
      </c>
      <c r="R435" s="1633" t="n">
        <v>291.5</v>
      </c>
      <c r="S435" s="1634" t="n">
        <f>ROUND(K435,2)*R435</f>
        <v>3693.305</v>
      </c>
    </row>
    <row r="436" ht="45.0" customHeight="true">
      <c r="P436" s="1626" t="s">
        <v>34</v>
      </c>
      <c r="Q436" s="1626" t="s">
        <v>35</v>
      </c>
      <c r="R436" s="1635" t="n">
        <v>291.5</v>
      </c>
      <c r="S436" s="1636" t="n">
        <f>ROUND(K435,2)*R436</f>
        <v>3693.305</v>
      </c>
    </row>
    <row r="437" ht="45.0" customHeight="true">
      <c r="P437" s="1626" t="s">
        <v>36</v>
      </c>
      <c r="Q437" s="1626" t="s">
        <v>37</v>
      </c>
      <c r="R437" s="1637" t="n">
        <v>291.5</v>
      </c>
      <c r="S437" s="1638" t="n">
        <f>ROUND(K435,2)*R437</f>
        <v>3693.305</v>
      </c>
    </row>
    <row r="438" ht="45.0" customHeight="true">
      <c r="P438" s="1626" t="s">
        <v>38</v>
      </c>
      <c r="Q438" s="1626" t="s">
        <v>39</v>
      </c>
      <c r="R438" s="1639" t="n">
        <v>291.5</v>
      </c>
      <c r="S438" s="1640" t="n">
        <f>ROUND(K435,2)*R438</f>
        <v>3693.305</v>
      </c>
    </row>
    <row r="439" ht="45.0" customHeight="true">
      <c r="A439" s="1641" t="s">
        <v>23</v>
      </c>
      <c r="B439" s="1641" t="s">
        <v>361</v>
      </c>
      <c r="C439" s="1641" t="s">
        <v>25</v>
      </c>
      <c r="D439" s="1641" t="s">
        <v>362</v>
      </c>
      <c r="E439" s="1641" t="s">
        <v>363</v>
      </c>
      <c r="F439" s="1642" t="n">
        <f>R439+R440+R441+R442</f>
        <v>441.2</v>
      </c>
      <c r="G439" s="1641" t="s">
        <v>33</v>
      </c>
      <c r="H439" s="1643" t="n">
        <v>8.06</v>
      </c>
      <c r="I439" s="1644" t="n">
        <v>8.06</v>
      </c>
      <c r="J439" s="1645" t="n">
        <v>0.2336</v>
      </c>
      <c r="K439" s="1646" t="n">
        <f>ROUND(I439,2)+(ROUND(I439,2)*J439)</f>
        <v>9.942816</v>
      </c>
      <c r="L439" s="1647" t="n">
        <f>ROUND(S439,2)+ROUND(S440,2)+ROUND(S441,2)+ROUND(S442,2)</f>
        <v>4385.52</v>
      </c>
      <c r="M439" s="1641" t="s">
        <v>21</v>
      </c>
      <c r="N439" s="1641" t="s">
        <v>275</v>
      </c>
      <c r="O439" s="1641" t="s">
        <v>276</v>
      </c>
      <c r="P439" s="1641" t="s">
        <v>20</v>
      </c>
      <c r="Q439" s="1641" t="s">
        <v>29</v>
      </c>
      <c r="R439" s="1648" t="n">
        <v>110.3</v>
      </c>
      <c r="S439" s="1649" t="n">
        <f>ROUND(K439,2)*R439</f>
        <v>1096.3819999999998</v>
      </c>
    </row>
    <row r="440" ht="45.0" customHeight="true">
      <c r="P440" s="1641" t="s">
        <v>34</v>
      </c>
      <c r="Q440" s="1641" t="s">
        <v>35</v>
      </c>
      <c r="R440" s="1650" t="n">
        <v>110.3</v>
      </c>
      <c r="S440" s="1651" t="n">
        <f>ROUND(K439,2)*R440</f>
        <v>1096.3819999999998</v>
      </c>
    </row>
    <row r="441" ht="45.0" customHeight="true">
      <c r="P441" s="1641" t="s">
        <v>36</v>
      </c>
      <c r="Q441" s="1641" t="s">
        <v>37</v>
      </c>
      <c r="R441" s="1652" t="n">
        <v>110.3</v>
      </c>
      <c r="S441" s="1653" t="n">
        <f>ROUND(K439,2)*R441</f>
        <v>1096.3819999999998</v>
      </c>
    </row>
    <row r="442" ht="45.0" customHeight="true">
      <c r="P442" s="1641" t="s">
        <v>38</v>
      </c>
      <c r="Q442" s="1641" t="s">
        <v>39</v>
      </c>
      <c r="R442" s="1654" t="n">
        <v>110.3</v>
      </c>
      <c r="S442" s="1655" t="n">
        <f>ROUND(K439,2)*R442</f>
        <v>1096.3819999999998</v>
      </c>
    </row>
    <row r="443" ht="45.0" customHeight="true">
      <c r="A443" s="1656" t="s">
        <v>23</v>
      </c>
      <c r="B443" s="1656" t="s">
        <v>364</v>
      </c>
      <c r="C443" s="1656" t="s">
        <v>25</v>
      </c>
      <c r="D443" s="1656" t="s">
        <v>365</v>
      </c>
      <c r="E443" s="1656" t="s">
        <v>366</v>
      </c>
      <c r="F443" s="1657" t="n">
        <f>R443+R444+R445+R446</f>
        <v>1166.0</v>
      </c>
      <c r="G443" s="1656" t="s">
        <v>33</v>
      </c>
      <c r="H443" s="1658" t="n">
        <v>9.64</v>
      </c>
      <c r="I443" s="1659" t="n">
        <v>9.64</v>
      </c>
      <c r="J443" s="1660" t="n">
        <v>0.2336</v>
      </c>
      <c r="K443" s="1661" t="n">
        <f>ROUND(I443,2)+(ROUND(I443,2)*J443)</f>
        <v>11.891904</v>
      </c>
      <c r="L443" s="1662" t="n">
        <f>ROUND(S443,2)+ROUND(S444,2)+ROUND(S445,2)+ROUND(S446,2)</f>
        <v>13863.76</v>
      </c>
      <c r="M443" s="1656" t="s">
        <v>21</v>
      </c>
      <c r="N443" s="1656" t="s">
        <v>275</v>
      </c>
      <c r="O443" s="1656" t="s">
        <v>276</v>
      </c>
      <c r="P443" s="1656" t="s">
        <v>20</v>
      </c>
      <c r="Q443" s="1656" t="s">
        <v>29</v>
      </c>
      <c r="R443" s="1663" t="n">
        <v>291.5</v>
      </c>
      <c r="S443" s="1664" t="n">
        <f>ROUND(K443,2)*R443</f>
        <v>3465.935</v>
      </c>
    </row>
    <row r="444" ht="45.0" customHeight="true">
      <c r="P444" s="1656" t="s">
        <v>34</v>
      </c>
      <c r="Q444" s="1656" t="s">
        <v>35</v>
      </c>
      <c r="R444" s="1665" t="n">
        <v>291.5</v>
      </c>
      <c r="S444" s="1666" t="n">
        <f>ROUND(K443,2)*R444</f>
        <v>3465.935</v>
      </c>
    </row>
    <row r="445" ht="45.0" customHeight="true">
      <c r="P445" s="1656" t="s">
        <v>36</v>
      </c>
      <c r="Q445" s="1656" t="s">
        <v>37</v>
      </c>
      <c r="R445" s="1667" t="n">
        <v>291.5</v>
      </c>
      <c r="S445" s="1668" t="n">
        <f>ROUND(K443,2)*R445</f>
        <v>3465.935</v>
      </c>
    </row>
    <row r="446" ht="45.0" customHeight="true">
      <c r="P446" s="1656" t="s">
        <v>38</v>
      </c>
      <c r="Q446" s="1656" t="s">
        <v>39</v>
      </c>
      <c r="R446" s="1669" t="n">
        <v>291.5</v>
      </c>
      <c r="S446" s="1670" t="n">
        <f>ROUND(K443,2)*R446</f>
        <v>3465.935</v>
      </c>
    </row>
    <row r="447" ht="45.0" customHeight="true">
      <c r="A447" s="1671" t="s">
        <v>23</v>
      </c>
      <c r="B447" s="1671" t="s">
        <v>367</v>
      </c>
      <c r="C447" s="1671" t="s">
        <v>25</v>
      </c>
      <c r="D447" s="1671" t="s">
        <v>368</v>
      </c>
      <c r="E447" s="1671" t="s">
        <v>369</v>
      </c>
      <c r="F447" s="1672" t="n">
        <f>R447+R448+R449+R450</f>
        <v>140.0</v>
      </c>
      <c r="G447" s="1671" t="s">
        <v>146</v>
      </c>
      <c r="H447" s="1673" t="n">
        <v>13.13</v>
      </c>
      <c r="I447" s="1674" t="n">
        <v>13.13</v>
      </c>
      <c r="J447" s="1675" t="n">
        <v>0.2336</v>
      </c>
      <c r="K447" s="1676" t="n">
        <f>ROUND(I447,2)+(ROUND(I447,2)*J447)</f>
        <v>16.197168</v>
      </c>
      <c r="L447" s="1677" t="n">
        <f>ROUND(S447,2)+ROUND(S448,2)+ROUND(S449,2)+ROUND(S450,2)</f>
        <v>2268.0</v>
      </c>
      <c r="M447" s="1671" t="s">
        <v>21</v>
      </c>
      <c r="N447" s="1671" t="s">
        <v>275</v>
      </c>
      <c r="O447" s="1671" t="s">
        <v>276</v>
      </c>
      <c r="P447" s="1671" t="s">
        <v>20</v>
      </c>
      <c r="Q447" s="1671" t="s">
        <v>29</v>
      </c>
      <c r="R447" s="1678" t="n">
        <v>35.0</v>
      </c>
      <c r="S447" s="1679" t="n">
        <f>ROUND(K447,2)*R447</f>
        <v>567.0</v>
      </c>
    </row>
    <row r="448" ht="45.0" customHeight="true">
      <c r="P448" s="1671" t="s">
        <v>34</v>
      </c>
      <c r="Q448" s="1671" t="s">
        <v>35</v>
      </c>
      <c r="R448" s="1680" t="n">
        <v>35.0</v>
      </c>
      <c r="S448" s="1681" t="n">
        <f>ROUND(K447,2)*R448</f>
        <v>567.0</v>
      </c>
    </row>
    <row r="449" ht="45.0" customHeight="true">
      <c r="P449" s="1671" t="s">
        <v>36</v>
      </c>
      <c r="Q449" s="1671" t="s">
        <v>37</v>
      </c>
      <c r="R449" s="1682" t="n">
        <v>35.0</v>
      </c>
      <c r="S449" s="1683" t="n">
        <f>ROUND(K447,2)*R449</f>
        <v>567.0</v>
      </c>
    </row>
    <row r="450" ht="45.0" customHeight="true">
      <c r="P450" s="1671" t="s">
        <v>38</v>
      </c>
      <c r="Q450" s="1671" t="s">
        <v>39</v>
      </c>
      <c r="R450" s="1684" t="n">
        <v>35.0</v>
      </c>
      <c r="S450" s="1685" t="n">
        <f>ROUND(K447,2)*R450</f>
        <v>567.0</v>
      </c>
    </row>
    <row r="451" ht="45.0" customHeight="true">
      <c r="A451" s="1686" t="s">
        <v>23</v>
      </c>
      <c r="B451" s="1686" t="s">
        <v>370</v>
      </c>
      <c r="C451" s="1686" t="s">
        <v>25</v>
      </c>
      <c r="D451" s="1686" t="s">
        <v>371</v>
      </c>
      <c r="E451" s="1686" t="s">
        <v>372</v>
      </c>
      <c r="F451" s="1687" t="n">
        <f>R451+R452+R453+R454</f>
        <v>160.0</v>
      </c>
      <c r="G451" s="1686" t="s">
        <v>146</v>
      </c>
      <c r="H451" s="1688" t="n">
        <v>9.47</v>
      </c>
      <c r="I451" s="1689" t="n">
        <v>9.47</v>
      </c>
      <c r="J451" s="1690" t="n">
        <v>0.2336</v>
      </c>
      <c r="K451" s="1691" t="n">
        <f>ROUND(I451,2)+(ROUND(I451,2)*J451)</f>
        <v>11.682192</v>
      </c>
      <c r="L451" s="1692" t="n">
        <f>ROUND(S451,2)+ROUND(S452,2)+ROUND(S453,2)+ROUND(S454,2)</f>
        <v>1868.8</v>
      </c>
      <c r="M451" s="1686" t="s">
        <v>21</v>
      </c>
      <c r="N451" s="1686" t="s">
        <v>275</v>
      </c>
      <c r="O451" s="1686" t="s">
        <v>276</v>
      </c>
      <c r="P451" s="1686" t="s">
        <v>20</v>
      </c>
      <c r="Q451" s="1686" t="s">
        <v>29</v>
      </c>
      <c r="R451" s="1693" t="n">
        <v>40.0</v>
      </c>
      <c r="S451" s="1694" t="n">
        <f>ROUND(K451,2)*R451</f>
        <v>467.2</v>
      </c>
    </row>
    <row r="452" ht="45.0" customHeight="true">
      <c r="P452" s="1686" t="s">
        <v>34</v>
      </c>
      <c r="Q452" s="1686" t="s">
        <v>35</v>
      </c>
      <c r="R452" s="1695" t="n">
        <v>40.0</v>
      </c>
      <c r="S452" s="1696" t="n">
        <f>ROUND(K451,2)*R452</f>
        <v>467.2</v>
      </c>
    </row>
    <row r="453" ht="45.0" customHeight="true">
      <c r="P453" s="1686" t="s">
        <v>36</v>
      </c>
      <c r="Q453" s="1686" t="s">
        <v>37</v>
      </c>
      <c r="R453" s="1697" t="n">
        <v>40.0</v>
      </c>
      <c r="S453" s="1698" t="n">
        <f>ROUND(K451,2)*R453</f>
        <v>467.2</v>
      </c>
    </row>
    <row r="454" ht="45.0" customHeight="true">
      <c r="P454" s="1686" t="s">
        <v>38</v>
      </c>
      <c r="Q454" s="1686" t="s">
        <v>39</v>
      </c>
      <c r="R454" s="1699" t="n">
        <v>40.0</v>
      </c>
      <c r="S454" s="1700" t="n">
        <f>ROUND(K451,2)*R454</f>
        <v>467.2</v>
      </c>
    </row>
    <row r="455" ht="45.0" customHeight="true">
      <c r="A455" s="1701" t="s">
        <v>23</v>
      </c>
      <c r="B455" s="1701" t="s">
        <v>373</v>
      </c>
      <c r="C455" s="1701" t="s">
        <v>25</v>
      </c>
      <c r="D455" s="1701" t="s">
        <v>374</v>
      </c>
      <c r="E455" s="1701" t="s">
        <v>375</v>
      </c>
      <c r="F455" s="1702" t="n">
        <f>R455+R456+R457+R458</f>
        <v>80.0</v>
      </c>
      <c r="G455" s="1701" t="s">
        <v>146</v>
      </c>
      <c r="H455" s="1703" t="n">
        <v>14.26</v>
      </c>
      <c r="I455" s="1704" t="n">
        <v>14.26</v>
      </c>
      <c r="J455" s="1705" t="n">
        <v>0.2336</v>
      </c>
      <c r="K455" s="1706" t="n">
        <f>ROUND(I455,2)+(ROUND(I455,2)*J455)</f>
        <v>17.591136</v>
      </c>
      <c r="L455" s="1707" t="n">
        <f>ROUND(S455,2)+ROUND(S456,2)+ROUND(S457,2)+ROUND(S458,2)</f>
        <v>1407.2</v>
      </c>
      <c r="M455" s="1701" t="s">
        <v>21</v>
      </c>
      <c r="N455" s="1701" t="s">
        <v>275</v>
      </c>
      <c r="O455" s="1701" t="s">
        <v>276</v>
      </c>
      <c r="P455" s="1701" t="s">
        <v>20</v>
      </c>
      <c r="Q455" s="1701" t="s">
        <v>29</v>
      </c>
      <c r="R455" s="1708" t="n">
        <v>20.0</v>
      </c>
      <c r="S455" s="1709" t="n">
        <f>ROUND(K455,2)*R455</f>
        <v>351.8</v>
      </c>
    </row>
    <row r="456" ht="45.0" customHeight="true">
      <c r="P456" s="1701" t="s">
        <v>34</v>
      </c>
      <c r="Q456" s="1701" t="s">
        <v>35</v>
      </c>
      <c r="R456" s="1710" t="n">
        <v>20.0</v>
      </c>
      <c r="S456" s="1711" t="n">
        <f>ROUND(K455,2)*R456</f>
        <v>351.8</v>
      </c>
    </row>
    <row r="457" ht="45.0" customHeight="true">
      <c r="P457" s="1701" t="s">
        <v>36</v>
      </c>
      <c r="Q457" s="1701" t="s">
        <v>37</v>
      </c>
      <c r="R457" s="1712" t="n">
        <v>20.0</v>
      </c>
      <c r="S457" s="1713" t="n">
        <f>ROUND(K455,2)*R457</f>
        <v>351.8</v>
      </c>
    </row>
    <row r="458" ht="45.0" customHeight="true">
      <c r="P458" s="1701" t="s">
        <v>38</v>
      </c>
      <c r="Q458" s="1701" t="s">
        <v>39</v>
      </c>
      <c r="R458" s="1714" t="n">
        <v>20.0</v>
      </c>
      <c r="S458" s="1715" t="n">
        <f>ROUND(K455,2)*R458</f>
        <v>351.8</v>
      </c>
    </row>
    <row r="459" ht="45.0" customHeight="true">
      <c r="A459" s="1716" t="s">
        <v>23</v>
      </c>
      <c r="B459" s="1716" t="s">
        <v>376</v>
      </c>
      <c r="C459" s="1716" t="s">
        <v>25</v>
      </c>
      <c r="D459" s="1716" t="s">
        <v>377</v>
      </c>
      <c r="E459" s="1716" t="s">
        <v>378</v>
      </c>
      <c r="F459" s="1717" t="n">
        <f>R459+R460+R461+R462</f>
        <v>160.0</v>
      </c>
      <c r="G459" s="1716" t="s">
        <v>146</v>
      </c>
      <c r="H459" s="1718" t="n">
        <v>7.08</v>
      </c>
      <c r="I459" s="1719" t="n">
        <v>7.08</v>
      </c>
      <c r="J459" s="1720" t="n">
        <v>0.2336</v>
      </c>
      <c r="K459" s="1721" t="n">
        <f>ROUND(I459,2)+(ROUND(I459,2)*J459)</f>
        <v>8.733888</v>
      </c>
      <c r="L459" s="1722" t="n">
        <f>ROUND(S459,2)+ROUND(S460,2)+ROUND(S461,2)+ROUND(S462,2)</f>
        <v>1396.8</v>
      </c>
      <c r="M459" s="1716" t="s">
        <v>21</v>
      </c>
      <c r="N459" s="1716" t="s">
        <v>275</v>
      </c>
      <c r="O459" s="1716" t="s">
        <v>276</v>
      </c>
      <c r="P459" s="1716" t="s">
        <v>20</v>
      </c>
      <c r="Q459" s="1716" t="s">
        <v>29</v>
      </c>
      <c r="R459" s="1723" t="n">
        <v>40.0</v>
      </c>
      <c r="S459" s="1724" t="n">
        <f>ROUND(K459,2)*R459</f>
        <v>349.20000000000005</v>
      </c>
    </row>
    <row r="460" ht="45.0" customHeight="true">
      <c r="P460" s="1716" t="s">
        <v>34</v>
      </c>
      <c r="Q460" s="1716" t="s">
        <v>35</v>
      </c>
      <c r="R460" s="1725" t="n">
        <v>40.0</v>
      </c>
      <c r="S460" s="1726" t="n">
        <f>ROUND(K459,2)*R460</f>
        <v>349.20000000000005</v>
      </c>
    </row>
    <row r="461" ht="45.0" customHeight="true">
      <c r="P461" s="1716" t="s">
        <v>36</v>
      </c>
      <c r="Q461" s="1716" t="s">
        <v>37</v>
      </c>
      <c r="R461" s="1727" t="n">
        <v>40.0</v>
      </c>
      <c r="S461" s="1728" t="n">
        <f>ROUND(K459,2)*R461</f>
        <v>349.20000000000005</v>
      </c>
    </row>
    <row r="462" ht="45.0" customHeight="true">
      <c r="P462" s="1716" t="s">
        <v>38</v>
      </c>
      <c r="Q462" s="1716" t="s">
        <v>39</v>
      </c>
      <c r="R462" s="1729" t="n">
        <v>40.0</v>
      </c>
      <c r="S462" s="1730" t="n">
        <f>ROUND(K459,2)*R462</f>
        <v>349.20000000000005</v>
      </c>
    </row>
    <row r="463" ht="45.0" customHeight="true">
      <c r="A463" s="1731" t="s">
        <v>23</v>
      </c>
      <c r="B463" s="1731" t="s">
        <v>379</v>
      </c>
      <c r="C463" s="1731" t="s">
        <v>25</v>
      </c>
      <c r="D463" s="1731" t="s">
        <v>380</v>
      </c>
      <c r="E463" s="1731" t="s">
        <v>381</v>
      </c>
      <c r="F463" s="1732" t="n">
        <f>R463+R464+R465+R466</f>
        <v>102.0</v>
      </c>
      <c r="G463" s="1731" t="s">
        <v>33</v>
      </c>
      <c r="H463" s="1733" t="n">
        <v>4.92</v>
      </c>
      <c r="I463" s="1734" t="n">
        <v>4.92</v>
      </c>
      <c r="J463" s="1735" t="n">
        <v>0.2336</v>
      </c>
      <c r="K463" s="1736" t="n">
        <f>ROUND(I463,2)+(ROUND(I463,2)*J463)</f>
        <v>6.069312</v>
      </c>
      <c r="L463" s="1737" t="n">
        <f>ROUND(S463,2)+ROUND(S464,2)+ROUND(S465,2)+ROUND(S466,2)</f>
        <v>619.16</v>
      </c>
      <c r="M463" s="1731" t="s">
        <v>21</v>
      </c>
      <c r="N463" s="1731" t="s">
        <v>275</v>
      </c>
      <c r="O463" s="1731" t="s">
        <v>276</v>
      </c>
      <c r="P463" s="1731" t="s">
        <v>20</v>
      </c>
      <c r="Q463" s="1731" t="s">
        <v>29</v>
      </c>
      <c r="R463" s="1738" t="n">
        <v>25.5</v>
      </c>
      <c r="S463" s="1739" t="n">
        <f>ROUND(K463,2)*R463</f>
        <v>154.785</v>
      </c>
    </row>
    <row r="464" ht="45.0" customHeight="true">
      <c r="P464" s="1731" t="s">
        <v>34</v>
      </c>
      <c r="Q464" s="1731" t="s">
        <v>35</v>
      </c>
      <c r="R464" s="1740" t="n">
        <v>25.5</v>
      </c>
      <c r="S464" s="1741" t="n">
        <f>ROUND(K463,2)*R464</f>
        <v>154.785</v>
      </c>
    </row>
    <row r="465" ht="45.0" customHeight="true">
      <c r="P465" s="1731" t="s">
        <v>36</v>
      </c>
      <c r="Q465" s="1731" t="s">
        <v>37</v>
      </c>
      <c r="R465" s="1742" t="n">
        <v>25.5</v>
      </c>
      <c r="S465" s="1743" t="n">
        <f>ROUND(K463,2)*R465</f>
        <v>154.785</v>
      </c>
    </row>
    <row r="466" ht="45.0" customHeight="true">
      <c r="P466" s="1731" t="s">
        <v>38</v>
      </c>
      <c r="Q466" s="1731" t="s">
        <v>39</v>
      </c>
      <c r="R466" s="1744" t="n">
        <v>25.5</v>
      </c>
      <c r="S466" s="1745" t="n">
        <f>ROUND(K463,2)*R466</f>
        <v>154.785</v>
      </c>
    </row>
    <row r="467" ht="45.0" customHeight="true">
      <c r="A467" s="1746" t="s">
        <v>23</v>
      </c>
      <c r="B467" s="1746" t="s">
        <v>382</v>
      </c>
      <c r="C467" s="1746" t="s">
        <v>25</v>
      </c>
      <c r="D467" s="1746" t="s">
        <v>383</v>
      </c>
      <c r="E467" s="1746" t="s">
        <v>384</v>
      </c>
      <c r="F467" s="1747" t="n">
        <f>R467+R468+R469+R470</f>
        <v>174.0</v>
      </c>
      <c r="G467" s="1746" t="s">
        <v>33</v>
      </c>
      <c r="H467" s="1748" t="n">
        <v>25.77</v>
      </c>
      <c r="I467" s="1749" t="n">
        <v>25.77</v>
      </c>
      <c r="J467" s="1750" t="n">
        <v>0.2336</v>
      </c>
      <c r="K467" s="1751" t="n">
        <f>ROUND(I467,2)+(ROUND(I467,2)*J467)</f>
        <v>31.789872</v>
      </c>
      <c r="L467" s="1752" t="n">
        <f>ROUND(S467,2)+ROUND(S468,2)+ROUND(S469,2)+ROUND(S470,2)</f>
        <v>5531.48</v>
      </c>
      <c r="M467" s="1746" t="s">
        <v>21</v>
      </c>
      <c r="N467" s="1746" t="s">
        <v>275</v>
      </c>
      <c r="O467" s="1746" t="s">
        <v>276</v>
      </c>
      <c r="P467" s="1746" t="s">
        <v>20</v>
      </c>
      <c r="Q467" s="1746" t="s">
        <v>29</v>
      </c>
      <c r="R467" s="1753" t="n">
        <v>43.5</v>
      </c>
      <c r="S467" s="1754" t="n">
        <f>ROUND(K467,2)*R467</f>
        <v>1382.865</v>
      </c>
    </row>
    <row r="468" ht="45.0" customHeight="true">
      <c r="P468" s="1746" t="s">
        <v>34</v>
      </c>
      <c r="Q468" s="1746" t="s">
        <v>35</v>
      </c>
      <c r="R468" s="1755" t="n">
        <v>43.5</v>
      </c>
      <c r="S468" s="1756" t="n">
        <f>ROUND(K467,2)*R468</f>
        <v>1382.865</v>
      </c>
    </row>
    <row r="469" ht="45.0" customHeight="true">
      <c r="P469" s="1746" t="s">
        <v>36</v>
      </c>
      <c r="Q469" s="1746" t="s">
        <v>37</v>
      </c>
      <c r="R469" s="1757" t="n">
        <v>43.5</v>
      </c>
      <c r="S469" s="1758" t="n">
        <f>ROUND(K467,2)*R469</f>
        <v>1382.865</v>
      </c>
    </row>
    <row r="470" ht="45.0" customHeight="true">
      <c r="P470" s="1746" t="s">
        <v>38</v>
      </c>
      <c r="Q470" s="1746" t="s">
        <v>39</v>
      </c>
      <c r="R470" s="1759" t="n">
        <v>43.5</v>
      </c>
      <c r="S470" s="1760" t="n">
        <f>ROUND(K467,2)*R470</f>
        <v>1382.865</v>
      </c>
    </row>
    <row r="471" ht="45.0" customHeight="true">
      <c r="A471" s="1761" t="s">
        <v>23</v>
      </c>
      <c r="B471" s="1761" t="s">
        <v>385</v>
      </c>
      <c r="C471" s="1761" t="s">
        <v>25</v>
      </c>
      <c r="D471" s="1761" t="s">
        <v>386</v>
      </c>
      <c r="E471" s="1761" t="s">
        <v>387</v>
      </c>
      <c r="F471" s="1762" t="n">
        <f>R471+R472+R473+R474</f>
        <v>20.0</v>
      </c>
      <c r="G471" s="1761" t="s">
        <v>146</v>
      </c>
      <c r="H471" s="1763" t="n">
        <v>95.91</v>
      </c>
      <c r="I471" s="1764" t="n">
        <v>95.91</v>
      </c>
      <c r="J471" s="1765" t="n">
        <v>0.2336</v>
      </c>
      <c r="K471" s="1766" t="n">
        <f>ROUND(I471,2)+(ROUND(I471,2)*J471)</f>
        <v>118.31457599999999</v>
      </c>
      <c r="L471" s="1767" t="n">
        <f>ROUND(S471,2)+ROUND(S472,2)+ROUND(S473,2)+ROUND(S474,2)</f>
        <v>2366.2</v>
      </c>
      <c r="M471" s="1761" t="s">
        <v>21</v>
      </c>
      <c r="N471" s="1761" t="s">
        <v>275</v>
      </c>
      <c r="O471" s="1761" t="s">
        <v>276</v>
      </c>
      <c r="P471" s="1761" t="s">
        <v>20</v>
      </c>
      <c r="Q471" s="1761" t="s">
        <v>29</v>
      </c>
      <c r="R471" s="1768" t="n">
        <v>5.0</v>
      </c>
      <c r="S471" s="1769" t="n">
        <f>ROUND(K471,2)*R471</f>
        <v>591.55</v>
      </c>
    </row>
    <row r="472" ht="45.0" customHeight="true">
      <c r="P472" s="1761" t="s">
        <v>34</v>
      </c>
      <c r="Q472" s="1761" t="s">
        <v>35</v>
      </c>
      <c r="R472" s="1770" t="n">
        <v>5.0</v>
      </c>
      <c r="S472" s="1771" t="n">
        <f>ROUND(K471,2)*R472</f>
        <v>591.55</v>
      </c>
    </row>
    <row r="473" ht="45.0" customHeight="true">
      <c r="P473" s="1761" t="s">
        <v>36</v>
      </c>
      <c r="Q473" s="1761" t="s">
        <v>37</v>
      </c>
      <c r="R473" s="1772" t="n">
        <v>5.0</v>
      </c>
      <c r="S473" s="1773" t="n">
        <f>ROUND(K471,2)*R473</f>
        <v>591.55</v>
      </c>
    </row>
    <row r="474" ht="45.0" customHeight="true">
      <c r="P474" s="1761" t="s">
        <v>38</v>
      </c>
      <c r="Q474" s="1761" t="s">
        <v>39</v>
      </c>
      <c r="R474" s="1774" t="n">
        <v>5.0</v>
      </c>
      <c r="S474" s="1775" t="n">
        <f>ROUND(K471,2)*R474</f>
        <v>591.55</v>
      </c>
    </row>
    <row r="475" ht="45.0" customHeight="true">
      <c r="A475" s="1776" t="s">
        <v>23</v>
      </c>
      <c r="B475" s="1776" t="s">
        <v>388</v>
      </c>
      <c r="C475" s="1776" t="s">
        <v>25</v>
      </c>
      <c r="D475" s="1776" t="s">
        <v>389</v>
      </c>
      <c r="E475" s="1776" t="s">
        <v>390</v>
      </c>
      <c r="F475" s="1777" t="n">
        <f>R475+R476+R477+R478</f>
        <v>60.0</v>
      </c>
      <c r="G475" s="1776" t="s">
        <v>146</v>
      </c>
      <c r="H475" s="1778" t="n">
        <v>100.92</v>
      </c>
      <c r="I475" s="1779" t="n">
        <v>100.92</v>
      </c>
      <c r="J475" s="1780" t="n">
        <v>0.2336</v>
      </c>
      <c r="K475" s="1781" t="n">
        <f>ROUND(I475,2)+(ROUND(I475,2)*J475)</f>
        <v>124.494912</v>
      </c>
      <c r="L475" s="1782" t="n">
        <f>ROUND(S475,2)+ROUND(S476,2)+ROUND(S477,2)+ROUND(S478,2)</f>
        <v>7469.4</v>
      </c>
      <c r="M475" s="1776" t="s">
        <v>21</v>
      </c>
      <c r="N475" s="1776" t="s">
        <v>275</v>
      </c>
      <c r="O475" s="1776" t="s">
        <v>276</v>
      </c>
      <c r="P475" s="1776" t="s">
        <v>20</v>
      </c>
      <c r="Q475" s="1776" t="s">
        <v>29</v>
      </c>
      <c r="R475" s="1783" t="n">
        <v>15.0</v>
      </c>
      <c r="S475" s="1784" t="n">
        <f>ROUND(K475,2)*R475</f>
        <v>1867.35</v>
      </c>
    </row>
    <row r="476" ht="45.0" customHeight="true">
      <c r="P476" s="1776" t="s">
        <v>34</v>
      </c>
      <c r="Q476" s="1776" t="s">
        <v>35</v>
      </c>
      <c r="R476" s="1785" t="n">
        <v>15.0</v>
      </c>
      <c r="S476" s="1786" t="n">
        <f>ROUND(K475,2)*R476</f>
        <v>1867.35</v>
      </c>
    </row>
    <row r="477" ht="45.0" customHeight="true">
      <c r="P477" s="1776" t="s">
        <v>36</v>
      </c>
      <c r="Q477" s="1776" t="s">
        <v>37</v>
      </c>
      <c r="R477" s="1787" t="n">
        <v>15.0</v>
      </c>
      <c r="S477" s="1788" t="n">
        <f>ROUND(K475,2)*R477</f>
        <v>1867.35</v>
      </c>
    </row>
    <row r="478" ht="45.0" customHeight="true">
      <c r="P478" s="1776" t="s">
        <v>38</v>
      </c>
      <c r="Q478" s="1776" t="s">
        <v>39</v>
      </c>
      <c r="R478" s="1789" t="n">
        <v>15.0</v>
      </c>
      <c r="S478" s="1790" t="n">
        <f>ROUND(K475,2)*R478</f>
        <v>1867.35</v>
      </c>
    </row>
    <row r="479" ht="45.0" customHeight="true">
      <c r="A479" s="1791" t="s">
        <v>23</v>
      </c>
      <c r="B479" s="1791" t="s">
        <v>391</v>
      </c>
      <c r="C479" s="1791" t="s">
        <v>25</v>
      </c>
      <c r="D479" s="1791" t="s">
        <v>392</v>
      </c>
      <c r="E479" s="1791" t="s">
        <v>393</v>
      </c>
      <c r="F479" s="1792" t="n">
        <f>R479+R480+R481+R482</f>
        <v>40.0</v>
      </c>
      <c r="G479" s="1791" t="s">
        <v>146</v>
      </c>
      <c r="H479" s="1793" t="n">
        <v>49.68</v>
      </c>
      <c r="I479" s="1794" t="n">
        <v>49.68</v>
      </c>
      <c r="J479" s="1795" t="n">
        <v>0.2336</v>
      </c>
      <c r="K479" s="1796" t="n">
        <f>ROUND(I479,2)+(ROUND(I479,2)*J479)</f>
        <v>61.285247999999996</v>
      </c>
      <c r="L479" s="1797" t="n">
        <f>ROUND(S479,2)+ROUND(S480,2)+ROUND(S481,2)+ROUND(S482,2)</f>
        <v>2451.6</v>
      </c>
      <c r="M479" s="1791" t="s">
        <v>21</v>
      </c>
      <c r="N479" s="1791" t="s">
        <v>275</v>
      </c>
      <c r="O479" s="1791" t="s">
        <v>276</v>
      </c>
      <c r="P479" s="1791" t="s">
        <v>20</v>
      </c>
      <c r="Q479" s="1791" t="s">
        <v>29</v>
      </c>
      <c r="R479" s="1798" t="n">
        <v>10.0</v>
      </c>
      <c r="S479" s="1799" t="n">
        <f>ROUND(K479,2)*R479</f>
        <v>612.9</v>
      </c>
    </row>
    <row r="480" ht="45.0" customHeight="true">
      <c r="P480" s="1791" t="s">
        <v>34</v>
      </c>
      <c r="Q480" s="1791" t="s">
        <v>35</v>
      </c>
      <c r="R480" s="1800" t="n">
        <v>10.0</v>
      </c>
      <c r="S480" s="1801" t="n">
        <f>ROUND(K479,2)*R480</f>
        <v>612.9</v>
      </c>
    </row>
    <row r="481" ht="45.0" customHeight="true">
      <c r="P481" s="1791" t="s">
        <v>36</v>
      </c>
      <c r="Q481" s="1791" t="s">
        <v>37</v>
      </c>
      <c r="R481" s="1802" t="n">
        <v>10.0</v>
      </c>
      <c r="S481" s="1803" t="n">
        <f>ROUND(K479,2)*R481</f>
        <v>612.9</v>
      </c>
    </row>
    <row r="482" ht="45.0" customHeight="true">
      <c r="P482" s="1791" t="s">
        <v>38</v>
      </c>
      <c r="Q482" s="1791" t="s">
        <v>39</v>
      </c>
      <c r="R482" s="1804" t="n">
        <v>10.0</v>
      </c>
      <c r="S482" s="1805" t="n">
        <f>ROUND(K479,2)*R482</f>
        <v>612.9</v>
      </c>
    </row>
    <row r="483" ht="45.0" customHeight="true">
      <c r="A483" s="1806" t="s">
        <v>23</v>
      </c>
      <c r="B483" s="1806" t="s">
        <v>394</v>
      </c>
      <c r="C483" s="1806" t="s">
        <v>25</v>
      </c>
      <c r="D483" s="1806" t="s">
        <v>395</v>
      </c>
      <c r="E483" s="1806" t="s">
        <v>396</v>
      </c>
      <c r="F483" s="1807" t="n">
        <f>R483+R484+R485+R486</f>
        <v>80.0</v>
      </c>
      <c r="G483" s="1806" t="s">
        <v>146</v>
      </c>
      <c r="H483" s="1808" t="n">
        <v>12.28</v>
      </c>
      <c r="I483" s="1809" t="n">
        <v>12.28</v>
      </c>
      <c r="J483" s="1810" t="n">
        <v>0.2336</v>
      </c>
      <c r="K483" s="1811" t="n">
        <f>ROUND(I483,2)+(ROUND(I483,2)*J483)</f>
        <v>15.148608</v>
      </c>
      <c r="L483" s="1812" t="n">
        <f>ROUND(S483,2)+ROUND(S484,2)+ROUND(S485,2)+ROUND(S486,2)</f>
        <v>1212.0</v>
      </c>
      <c r="M483" s="1806" t="s">
        <v>21</v>
      </c>
      <c r="N483" s="1806" t="s">
        <v>275</v>
      </c>
      <c r="O483" s="1806" t="s">
        <v>276</v>
      </c>
      <c r="P483" s="1806" t="s">
        <v>20</v>
      </c>
      <c r="Q483" s="1806" t="s">
        <v>29</v>
      </c>
      <c r="R483" s="1813" t="n">
        <v>20.0</v>
      </c>
      <c r="S483" s="1814" t="n">
        <f>ROUND(K483,2)*R483</f>
        <v>303.0</v>
      </c>
    </row>
    <row r="484" ht="45.0" customHeight="true">
      <c r="P484" s="1806" t="s">
        <v>34</v>
      </c>
      <c r="Q484" s="1806" t="s">
        <v>35</v>
      </c>
      <c r="R484" s="1815" t="n">
        <v>20.0</v>
      </c>
      <c r="S484" s="1816" t="n">
        <f>ROUND(K483,2)*R484</f>
        <v>303.0</v>
      </c>
    </row>
    <row r="485" ht="45.0" customHeight="true">
      <c r="P485" s="1806" t="s">
        <v>36</v>
      </c>
      <c r="Q485" s="1806" t="s">
        <v>37</v>
      </c>
      <c r="R485" s="1817" t="n">
        <v>20.0</v>
      </c>
      <c r="S485" s="1818" t="n">
        <f>ROUND(K483,2)*R485</f>
        <v>303.0</v>
      </c>
    </row>
    <row r="486" ht="45.0" customHeight="true">
      <c r="P486" s="1806" t="s">
        <v>38</v>
      </c>
      <c r="Q486" s="1806" t="s">
        <v>39</v>
      </c>
      <c r="R486" s="1819" t="n">
        <v>20.0</v>
      </c>
      <c r="S486" s="1820" t="n">
        <f>ROUND(K483,2)*R486</f>
        <v>303.0</v>
      </c>
    </row>
    <row r="487" ht="45.0" customHeight="true">
      <c r="A487" s="1821" t="s">
        <v>23</v>
      </c>
      <c r="B487" s="1821" t="s">
        <v>397</v>
      </c>
      <c r="C487" s="1821" t="s">
        <v>25</v>
      </c>
      <c r="D487" s="1821" t="s">
        <v>398</v>
      </c>
      <c r="E487" s="1821" t="s">
        <v>399</v>
      </c>
      <c r="F487" s="1822" t="n">
        <f>R487+R488+R489+R490</f>
        <v>20.0</v>
      </c>
      <c r="G487" s="1821" t="s">
        <v>146</v>
      </c>
      <c r="H487" s="1823" t="n">
        <v>174.18</v>
      </c>
      <c r="I487" s="1824" t="n">
        <v>174.18</v>
      </c>
      <c r="J487" s="1825" t="n">
        <v>0.2336</v>
      </c>
      <c r="K487" s="1826" t="n">
        <f>ROUND(I487,2)+(ROUND(I487,2)*J487)</f>
        <v>214.868448</v>
      </c>
      <c r="L487" s="1827" t="n">
        <f>ROUND(S487,2)+ROUND(S488,2)+ROUND(S489,2)+ROUND(S490,2)</f>
        <v>4297.4</v>
      </c>
      <c r="M487" s="1821" t="s">
        <v>21</v>
      </c>
      <c r="N487" s="1821" t="s">
        <v>275</v>
      </c>
      <c r="O487" s="1821" t="s">
        <v>276</v>
      </c>
      <c r="P487" s="1821" t="s">
        <v>20</v>
      </c>
      <c r="Q487" s="1821" t="s">
        <v>29</v>
      </c>
      <c r="R487" s="1828" t="n">
        <v>5.0</v>
      </c>
      <c r="S487" s="1829" t="n">
        <f>ROUND(K487,2)*R487</f>
        <v>1074.35</v>
      </c>
    </row>
    <row r="488" ht="45.0" customHeight="true">
      <c r="P488" s="1821" t="s">
        <v>34</v>
      </c>
      <c r="Q488" s="1821" t="s">
        <v>35</v>
      </c>
      <c r="R488" s="1830" t="n">
        <v>5.0</v>
      </c>
      <c r="S488" s="1831" t="n">
        <f>ROUND(K487,2)*R488</f>
        <v>1074.35</v>
      </c>
    </row>
    <row r="489" ht="45.0" customHeight="true">
      <c r="P489" s="1821" t="s">
        <v>36</v>
      </c>
      <c r="Q489" s="1821" t="s">
        <v>37</v>
      </c>
      <c r="R489" s="1832" t="n">
        <v>5.0</v>
      </c>
      <c r="S489" s="1833" t="n">
        <f>ROUND(K487,2)*R489</f>
        <v>1074.35</v>
      </c>
    </row>
    <row r="490" ht="45.0" customHeight="true">
      <c r="P490" s="1821" t="s">
        <v>38</v>
      </c>
      <c r="Q490" s="1821" t="s">
        <v>39</v>
      </c>
      <c r="R490" s="1834" t="n">
        <v>5.0</v>
      </c>
      <c r="S490" s="1835" t="n">
        <f>ROUND(K487,2)*R490</f>
        <v>1074.35</v>
      </c>
    </row>
    <row r="491" ht="45.0" customHeight="true">
      <c r="A491" s="1836" t="s">
        <v>23</v>
      </c>
      <c r="B491" s="1836" t="s">
        <v>400</v>
      </c>
      <c r="C491" s="1836" t="s">
        <v>65</v>
      </c>
      <c r="D491" s="1836" t="s">
        <v>401</v>
      </c>
      <c r="E491" s="1836" t="s">
        <v>402</v>
      </c>
      <c r="F491" s="1837" t="n">
        <f>R491+R492+R493+R494</f>
        <v>20.0</v>
      </c>
      <c r="G491" s="1836" t="s">
        <v>146</v>
      </c>
      <c r="H491" s="1838" t="n">
        <v>159.26</v>
      </c>
      <c r="I491" s="1839" t="n">
        <v>159.26</v>
      </c>
      <c r="J491" s="1840" t="n">
        <v>0.2336</v>
      </c>
      <c r="K491" s="1841" t="n">
        <f>ROUND(I491,2)+(ROUND(I491,2)*J491)</f>
        <v>196.463136</v>
      </c>
      <c r="L491" s="1842" t="n">
        <f>ROUND(S491,2)+ROUND(S492,2)+ROUND(S493,2)+ROUND(S494,2)</f>
        <v>3929.2</v>
      </c>
      <c r="M491" s="1836" t="s">
        <v>21</v>
      </c>
      <c r="N491" s="1836" t="s">
        <v>275</v>
      </c>
      <c r="O491" s="1836" t="s">
        <v>276</v>
      </c>
      <c r="P491" s="1836" t="s">
        <v>20</v>
      </c>
      <c r="Q491" s="1836" t="s">
        <v>29</v>
      </c>
      <c r="R491" s="1843" t="n">
        <v>5.0</v>
      </c>
      <c r="S491" s="1844" t="n">
        <f>ROUND(K491,2)*R491</f>
        <v>982.3000000000001</v>
      </c>
    </row>
    <row r="492" ht="45.0" customHeight="true">
      <c r="P492" s="1836" t="s">
        <v>34</v>
      </c>
      <c r="Q492" s="1836" t="s">
        <v>35</v>
      </c>
      <c r="R492" s="1845" t="n">
        <v>5.0</v>
      </c>
      <c r="S492" s="1846" t="n">
        <f>ROUND(K491,2)*R492</f>
        <v>982.3000000000001</v>
      </c>
    </row>
    <row r="493" ht="45.0" customHeight="true">
      <c r="P493" s="1836" t="s">
        <v>36</v>
      </c>
      <c r="Q493" s="1836" t="s">
        <v>37</v>
      </c>
      <c r="R493" s="1847" t="n">
        <v>5.0</v>
      </c>
      <c r="S493" s="1848" t="n">
        <f>ROUND(K491,2)*R493</f>
        <v>982.3000000000001</v>
      </c>
    </row>
    <row r="494" ht="45.0" customHeight="true">
      <c r="P494" s="1836" t="s">
        <v>38</v>
      </c>
      <c r="Q494" s="1836" t="s">
        <v>39</v>
      </c>
      <c r="R494" s="1849" t="n">
        <v>5.0</v>
      </c>
      <c r="S494" s="1850" t="n">
        <f>ROUND(K491,2)*R494</f>
        <v>982.3000000000001</v>
      </c>
    </row>
    <row r="495" ht="45.0" customHeight="true">
      <c r="A495" s="1851" t="s">
        <v>23</v>
      </c>
      <c r="B495" s="1851" t="s">
        <v>403</v>
      </c>
      <c r="C495" s="1851" t="s">
        <v>25</v>
      </c>
      <c r="D495" s="1851" t="s">
        <v>404</v>
      </c>
      <c r="E495" s="1851" t="s">
        <v>405</v>
      </c>
      <c r="F495" s="1852" t="n">
        <f>R495+R496+R497+R498</f>
        <v>20.0</v>
      </c>
      <c r="G495" s="1851" t="s">
        <v>146</v>
      </c>
      <c r="H495" s="1853" t="n">
        <v>42.55</v>
      </c>
      <c r="I495" s="1854" t="n">
        <v>42.55</v>
      </c>
      <c r="J495" s="1855" t="n">
        <v>0.2336</v>
      </c>
      <c r="K495" s="1856" t="n">
        <f>ROUND(I495,2)+(ROUND(I495,2)*J495)</f>
        <v>52.48967999999999</v>
      </c>
      <c r="L495" s="1857" t="n">
        <f>ROUND(S495,2)+ROUND(S496,2)+ROUND(S497,2)+ROUND(S498,2)</f>
        <v>1049.8</v>
      </c>
      <c r="M495" s="1851" t="s">
        <v>21</v>
      </c>
      <c r="N495" s="1851" t="s">
        <v>275</v>
      </c>
      <c r="O495" s="1851" t="s">
        <v>276</v>
      </c>
      <c r="P495" s="1851" t="s">
        <v>20</v>
      </c>
      <c r="Q495" s="1851" t="s">
        <v>29</v>
      </c>
      <c r="R495" s="1858" t="n">
        <v>5.0</v>
      </c>
      <c r="S495" s="1859" t="n">
        <f>ROUND(K495,2)*R495</f>
        <v>262.45</v>
      </c>
    </row>
    <row r="496" ht="45.0" customHeight="true">
      <c r="P496" s="1851" t="s">
        <v>34</v>
      </c>
      <c r="Q496" s="1851" t="s">
        <v>35</v>
      </c>
      <c r="R496" s="1860" t="n">
        <v>5.0</v>
      </c>
      <c r="S496" s="1861" t="n">
        <f>ROUND(K495,2)*R496</f>
        <v>262.45</v>
      </c>
    </row>
    <row r="497" ht="45.0" customHeight="true">
      <c r="P497" s="1851" t="s">
        <v>36</v>
      </c>
      <c r="Q497" s="1851" t="s">
        <v>37</v>
      </c>
      <c r="R497" s="1862" t="n">
        <v>5.0</v>
      </c>
      <c r="S497" s="1863" t="n">
        <f>ROUND(K495,2)*R497</f>
        <v>262.45</v>
      </c>
    </row>
    <row r="498" ht="45.0" customHeight="true">
      <c r="P498" s="1851" t="s">
        <v>38</v>
      </c>
      <c r="Q498" s="1851" t="s">
        <v>39</v>
      </c>
      <c r="R498" s="1864" t="n">
        <v>5.0</v>
      </c>
      <c r="S498" s="1865" t="n">
        <f>ROUND(K495,2)*R498</f>
        <v>262.45</v>
      </c>
    </row>
    <row r="499" ht="45.0" customHeight="true">
      <c r="A499" s="1866" t="s">
        <v>23</v>
      </c>
      <c r="B499" s="1866" t="s">
        <v>406</v>
      </c>
      <c r="C499" s="1866" t="s">
        <v>25</v>
      </c>
      <c r="D499" s="1866" t="s">
        <v>407</v>
      </c>
      <c r="E499" s="1866" t="s">
        <v>408</v>
      </c>
      <c r="F499" s="1867" t="n">
        <f>R499+R500+R501+R502</f>
        <v>135.0</v>
      </c>
      <c r="G499" s="1866" t="s">
        <v>33</v>
      </c>
      <c r="H499" s="1868" t="n">
        <v>12.98</v>
      </c>
      <c r="I499" s="1869" t="n">
        <v>12.98</v>
      </c>
      <c r="J499" s="1870" t="n">
        <v>0.2336</v>
      </c>
      <c r="K499" s="1871" t="n">
        <f>ROUND(I499,2)+(ROUND(I499,2)*J499)</f>
        <v>16.012128</v>
      </c>
      <c r="L499" s="1872" t="n">
        <f>ROUND(S499,2)+ROUND(S500,2)+ROUND(S501,2)+ROUND(S502,2)</f>
        <v>2161.36</v>
      </c>
      <c r="M499" s="1866" t="s">
        <v>21</v>
      </c>
      <c r="N499" s="1866" t="s">
        <v>275</v>
      </c>
      <c r="O499" s="1866" t="s">
        <v>276</v>
      </c>
      <c r="P499" s="1866" t="s">
        <v>20</v>
      </c>
      <c r="Q499" s="1866" t="s">
        <v>29</v>
      </c>
      <c r="R499" s="1873" t="n">
        <v>33.75</v>
      </c>
      <c r="S499" s="1874" t="n">
        <f>ROUND(K499,2)*R499</f>
        <v>540.3375000000001</v>
      </c>
    </row>
    <row r="500" ht="45.0" customHeight="true">
      <c r="P500" s="1866" t="s">
        <v>34</v>
      </c>
      <c r="Q500" s="1866" t="s">
        <v>35</v>
      </c>
      <c r="R500" s="1875" t="n">
        <v>33.75</v>
      </c>
      <c r="S500" s="1876" t="n">
        <f>ROUND(K499,2)*R500</f>
        <v>540.3375000000001</v>
      </c>
    </row>
    <row r="501" ht="45.0" customHeight="true">
      <c r="P501" s="1866" t="s">
        <v>36</v>
      </c>
      <c r="Q501" s="1866" t="s">
        <v>37</v>
      </c>
      <c r="R501" s="1877" t="n">
        <v>33.75</v>
      </c>
      <c r="S501" s="1878" t="n">
        <f>ROUND(K499,2)*R501</f>
        <v>540.3375000000001</v>
      </c>
    </row>
    <row r="502" ht="45.0" customHeight="true">
      <c r="P502" s="1866" t="s">
        <v>38</v>
      </c>
      <c r="Q502" s="1866" t="s">
        <v>39</v>
      </c>
      <c r="R502" s="1879" t="n">
        <v>33.75</v>
      </c>
      <c r="S502" s="1880" t="n">
        <f>ROUND(K499,2)*R502</f>
        <v>540.3375000000001</v>
      </c>
    </row>
    <row r="503" ht="45.0" customHeight="true">
      <c r="A503" s="1881" t="s">
        <v>23</v>
      </c>
      <c r="B503" s="1881" t="s">
        <v>409</v>
      </c>
      <c r="C503" s="1881" t="s">
        <v>25</v>
      </c>
      <c r="D503" s="1881" t="s">
        <v>380</v>
      </c>
      <c r="E503" s="1881" t="s">
        <v>381</v>
      </c>
      <c r="F503" s="1882" t="n">
        <f>R503+R504+R505+R506</f>
        <v>60.0</v>
      </c>
      <c r="G503" s="1881" t="s">
        <v>33</v>
      </c>
      <c r="H503" s="1883" t="n">
        <v>4.92</v>
      </c>
      <c r="I503" s="1884" t="n">
        <v>4.92</v>
      </c>
      <c r="J503" s="1885" t="n">
        <v>0.2336</v>
      </c>
      <c r="K503" s="1886" t="n">
        <f>ROUND(I503,2)+(ROUND(I503,2)*J503)</f>
        <v>6.069312</v>
      </c>
      <c r="L503" s="1887" t="n">
        <f>ROUND(S503,2)+ROUND(S504,2)+ROUND(S505,2)+ROUND(S506,2)</f>
        <v>364.2</v>
      </c>
      <c r="M503" s="1881" t="s">
        <v>21</v>
      </c>
      <c r="N503" s="1881" t="s">
        <v>275</v>
      </c>
      <c r="O503" s="1881" t="s">
        <v>276</v>
      </c>
      <c r="P503" s="1881" t="s">
        <v>20</v>
      </c>
      <c r="Q503" s="1881" t="s">
        <v>29</v>
      </c>
      <c r="R503" s="1888" t="n">
        <v>15.0</v>
      </c>
      <c r="S503" s="1889" t="n">
        <f>ROUND(K503,2)*R503</f>
        <v>91.05000000000001</v>
      </c>
    </row>
    <row r="504" ht="45.0" customHeight="true">
      <c r="P504" s="1881" t="s">
        <v>34</v>
      </c>
      <c r="Q504" s="1881" t="s">
        <v>35</v>
      </c>
      <c r="R504" s="1890" t="n">
        <v>15.0</v>
      </c>
      <c r="S504" s="1891" t="n">
        <f>ROUND(K503,2)*R504</f>
        <v>91.05000000000001</v>
      </c>
    </row>
    <row r="505" ht="45.0" customHeight="true">
      <c r="P505" s="1881" t="s">
        <v>36</v>
      </c>
      <c r="Q505" s="1881" t="s">
        <v>37</v>
      </c>
      <c r="R505" s="1892" t="n">
        <v>15.0</v>
      </c>
      <c r="S505" s="1893" t="n">
        <f>ROUND(K503,2)*R505</f>
        <v>91.05000000000001</v>
      </c>
    </row>
    <row r="506" ht="45.0" customHeight="true">
      <c r="P506" s="1881" t="s">
        <v>38</v>
      </c>
      <c r="Q506" s="1881" t="s">
        <v>39</v>
      </c>
      <c r="R506" s="1894" t="n">
        <v>15.0</v>
      </c>
      <c r="S506" s="1895" t="n">
        <f>ROUND(K503,2)*R506</f>
        <v>91.05000000000001</v>
      </c>
    </row>
    <row r="507" ht="45.0" customHeight="true">
      <c r="A507" s="1896" t="s">
        <v>23</v>
      </c>
      <c r="B507" s="1896" t="s">
        <v>410</v>
      </c>
      <c r="C507" s="1896" t="s">
        <v>25</v>
      </c>
      <c r="D507" s="1896" t="s">
        <v>371</v>
      </c>
      <c r="E507" s="1896" t="s">
        <v>372</v>
      </c>
      <c r="F507" s="1897" t="n">
        <f>R507+R508+R509+R510</f>
        <v>40.0</v>
      </c>
      <c r="G507" s="1896" t="s">
        <v>146</v>
      </c>
      <c r="H507" s="1898" t="n">
        <v>9.47</v>
      </c>
      <c r="I507" s="1899" t="n">
        <v>9.47</v>
      </c>
      <c r="J507" s="1900" t="n">
        <v>0.2336</v>
      </c>
      <c r="K507" s="1901" t="n">
        <f>ROUND(I507,2)+(ROUND(I507,2)*J507)</f>
        <v>11.682192</v>
      </c>
      <c r="L507" s="1902" t="n">
        <f>ROUND(S507,2)+ROUND(S508,2)+ROUND(S509,2)+ROUND(S510,2)</f>
        <v>467.2</v>
      </c>
      <c r="M507" s="1896" t="s">
        <v>21</v>
      </c>
      <c r="N507" s="1896" t="s">
        <v>275</v>
      </c>
      <c r="O507" s="1896" t="s">
        <v>276</v>
      </c>
      <c r="P507" s="1896" t="s">
        <v>20</v>
      </c>
      <c r="Q507" s="1896" t="s">
        <v>29</v>
      </c>
      <c r="R507" s="1903" t="n">
        <v>10.0</v>
      </c>
      <c r="S507" s="1904" t="n">
        <f>ROUND(K507,2)*R507</f>
        <v>116.8</v>
      </c>
    </row>
    <row r="508" ht="45.0" customHeight="true">
      <c r="P508" s="1896" t="s">
        <v>34</v>
      </c>
      <c r="Q508" s="1896" t="s">
        <v>35</v>
      </c>
      <c r="R508" s="1905" t="n">
        <v>10.0</v>
      </c>
      <c r="S508" s="1906" t="n">
        <f>ROUND(K507,2)*R508</f>
        <v>116.8</v>
      </c>
    </row>
    <row r="509" ht="45.0" customHeight="true">
      <c r="P509" s="1896" t="s">
        <v>36</v>
      </c>
      <c r="Q509" s="1896" t="s">
        <v>37</v>
      </c>
      <c r="R509" s="1907" t="n">
        <v>10.0</v>
      </c>
      <c r="S509" s="1908" t="n">
        <f>ROUND(K507,2)*R509</f>
        <v>116.8</v>
      </c>
    </row>
    <row r="510" ht="45.0" customHeight="true">
      <c r="P510" s="1896" t="s">
        <v>38</v>
      </c>
      <c r="Q510" s="1896" t="s">
        <v>39</v>
      </c>
      <c r="R510" s="1909" t="n">
        <v>10.0</v>
      </c>
      <c r="S510" s="1910" t="n">
        <f>ROUND(K507,2)*R510</f>
        <v>116.8</v>
      </c>
    </row>
    <row r="511" ht="45.0" customHeight="true">
      <c r="A511" s="1911" t="s">
        <v>23</v>
      </c>
      <c r="B511" s="1911" t="s">
        <v>411</v>
      </c>
      <c r="C511" s="1911" t="s">
        <v>25</v>
      </c>
      <c r="D511" s="1911" t="s">
        <v>412</v>
      </c>
      <c r="E511" s="1911" t="s">
        <v>413</v>
      </c>
      <c r="F511" s="1912" t="n">
        <f>R511+R512+R513+R514</f>
        <v>20.0</v>
      </c>
      <c r="G511" s="1911" t="s">
        <v>146</v>
      </c>
      <c r="H511" s="1913" t="n">
        <v>13.03</v>
      </c>
      <c r="I511" s="1914" t="n">
        <v>13.03</v>
      </c>
      <c r="J511" s="1915" t="n">
        <v>0.2336</v>
      </c>
      <c r="K511" s="1916" t="n">
        <f>ROUND(I511,2)+(ROUND(I511,2)*J511)</f>
        <v>16.073808</v>
      </c>
      <c r="L511" s="1917" t="n">
        <f>ROUND(S511,2)+ROUND(S512,2)+ROUND(S513,2)+ROUND(S514,2)</f>
        <v>321.4</v>
      </c>
      <c r="M511" s="1911" t="s">
        <v>21</v>
      </c>
      <c r="N511" s="1911" t="s">
        <v>275</v>
      </c>
      <c r="O511" s="1911" t="s">
        <v>276</v>
      </c>
      <c r="P511" s="1911" t="s">
        <v>20</v>
      </c>
      <c r="Q511" s="1911" t="s">
        <v>29</v>
      </c>
      <c r="R511" s="1918" t="n">
        <v>5.0</v>
      </c>
      <c r="S511" s="1919" t="n">
        <f>ROUND(K511,2)*R511</f>
        <v>80.35</v>
      </c>
    </row>
    <row r="512" ht="45.0" customHeight="true">
      <c r="P512" s="1911" t="s">
        <v>34</v>
      </c>
      <c r="Q512" s="1911" t="s">
        <v>35</v>
      </c>
      <c r="R512" s="1920" t="n">
        <v>5.0</v>
      </c>
      <c r="S512" s="1921" t="n">
        <f>ROUND(K511,2)*R512</f>
        <v>80.35</v>
      </c>
    </row>
    <row r="513" ht="45.0" customHeight="true">
      <c r="P513" s="1911" t="s">
        <v>36</v>
      </c>
      <c r="Q513" s="1911" t="s">
        <v>37</v>
      </c>
      <c r="R513" s="1922" t="n">
        <v>5.0</v>
      </c>
      <c r="S513" s="1923" t="n">
        <f>ROUND(K511,2)*R513</f>
        <v>80.35</v>
      </c>
    </row>
    <row r="514" ht="45.0" customHeight="true">
      <c r="P514" s="1911" t="s">
        <v>38</v>
      </c>
      <c r="Q514" s="1911" t="s">
        <v>39</v>
      </c>
      <c r="R514" s="1924" t="n">
        <v>5.0</v>
      </c>
      <c r="S514" s="1925" t="n">
        <f>ROUND(K511,2)*R514</f>
        <v>80.35</v>
      </c>
    </row>
    <row r="515" ht="45.0" customHeight="true">
      <c r="A515" s="1926" t="s">
        <v>23</v>
      </c>
      <c r="B515" s="1926" t="s">
        <v>414</v>
      </c>
      <c r="C515" s="1926" t="s">
        <v>25</v>
      </c>
      <c r="D515" s="1926" t="s">
        <v>415</v>
      </c>
      <c r="E515" s="1926" t="s">
        <v>416</v>
      </c>
      <c r="F515" s="1927" t="n">
        <f>R515+R516+R517+R518</f>
        <v>20.0</v>
      </c>
      <c r="G515" s="1926" t="s">
        <v>146</v>
      </c>
      <c r="H515" s="1928" t="n">
        <v>268.58</v>
      </c>
      <c r="I515" s="1929" t="n">
        <v>268.58</v>
      </c>
      <c r="J515" s="1930" t="n">
        <v>0.2336</v>
      </c>
      <c r="K515" s="1931" t="n">
        <f>ROUND(I515,2)+(ROUND(I515,2)*J515)</f>
        <v>331.320288</v>
      </c>
      <c r="L515" s="1932" t="n">
        <f>ROUND(S515,2)+ROUND(S516,2)+ROUND(S517,2)+ROUND(S518,2)</f>
        <v>6626.4</v>
      </c>
      <c r="M515" s="1926" t="s">
        <v>21</v>
      </c>
      <c r="N515" s="1926" t="s">
        <v>275</v>
      </c>
      <c r="O515" s="1926" t="s">
        <v>276</v>
      </c>
      <c r="P515" s="1926" t="s">
        <v>20</v>
      </c>
      <c r="Q515" s="1926" t="s">
        <v>29</v>
      </c>
      <c r="R515" s="1933" t="n">
        <v>5.0</v>
      </c>
      <c r="S515" s="1934" t="n">
        <f>ROUND(K515,2)*R515</f>
        <v>1656.6</v>
      </c>
    </row>
    <row r="516" ht="45.0" customHeight="true">
      <c r="P516" s="1926" t="s">
        <v>34</v>
      </c>
      <c r="Q516" s="1926" t="s">
        <v>35</v>
      </c>
      <c r="R516" s="1935" t="n">
        <v>5.0</v>
      </c>
      <c r="S516" s="1936" t="n">
        <f>ROUND(K515,2)*R516</f>
        <v>1656.6</v>
      </c>
    </row>
    <row r="517" ht="45.0" customHeight="true">
      <c r="P517" s="1926" t="s">
        <v>36</v>
      </c>
      <c r="Q517" s="1926" t="s">
        <v>37</v>
      </c>
      <c r="R517" s="1937" t="n">
        <v>5.0</v>
      </c>
      <c r="S517" s="1938" t="n">
        <f>ROUND(K515,2)*R517</f>
        <v>1656.6</v>
      </c>
    </row>
    <row r="518" ht="45.0" customHeight="true">
      <c r="P518" s="1926" t="s">
        <v>38</v>
      </c>
      <c r="Q518" s="1926" t="s">
        <v>39</v>
      </c>
      <c r="R518" s="1939" t="n">
        <v>5.0</v>
      </c>
      <c r="S518" s="1940" t="n">
        <f>ROUND(K515,2)*R518</f>
        <v>1656.6</v>
      </c>
    </row>
    <row r="519" ht="45.0" customHeight="true">
      <c r="A519" s="1941" t="s">
        <v>23</v>
      </c>
      <c r="B519" s="1941" t="s">
        <v>417</v>
      </c>
      <c r="C519" s="1941" t="s">
        <v>25</v>
      </c>
      <c r="D519" s="1941" t="s">
        <v>418</v>
      </c>
      <c r="E519" s="1941" t="s">
        <v>419</v>
      </c>
      <c r="F519" s="1942" t="n">
        <f>R519+R520+R521+R522</f>
        <v>20.0</v>
      </c>
      <c r="G519" s="1941" t="s">
        <v>146</v>
      </c>
      <c r="H519" s="1943" t="n">
        <v>4.91</v>
      </c>
      <c r="I519" s="1944" t="n">
        <v>4.91</v>
      </c>
      <c r="J519" s="1945" t="n">
        <v>0.2336</v>
      </c>
      <c r="K519" s="1946" t="n">
        <f>ROUND(I519,2)+(ROUND(I519,2)*J519)</f>
        <v>6.056976000000001</v>
      </c>
      <c r="L519" s="1947" t="n">
        <f>ROUND(S519,2)+ROUND(S520,2)+ROUND(S521,2)+ROUND(S522,2)</f>
        <v>121.2</v>
      </c>
      <c r="M519" s="1941" t="s">
        <v>21</v>
      </c>
      <c r="N519" s="1941" t="s">
        <v>275</v>
      </c>
      <c r="O519" s="1941" t="s">
        <v>276</v>
      </c>
      <c r="P519" s="1941" t="s">
        <v>20</v>
      </c>
      <c r="Q519" s="1941" t="s">
        <v>29</v>
      </c>
      <c r="R519" s="1948" t="n">
        <v>5.0</v>
      </c>
      <c r="S519" s="1949" t="n">
        <f>ROUND(K519,2)*R519</f>
        <v>30.299999999999997</v>
      </c>
    </row>
    <row r="520" ht="45.0" customHeight="true">
      <c r="P520" s="1941" t="s">
        <v>34</v>
      </c>
      <c r="Q520" s="1941" t="s">
        <v>35</v>
      </c>
      <c r="R520" s="1950" t="n">
        <v>5.0</v>
      </c>
      <c r="S520" s="1951" t="n">
        <f>ROUND(K519,2)*R520</f>
        <v>30.299999999999997</v>
      </c>
    </row>
    <row r="521" ht="45.0" customHeight="true">
      <c r="P521" s="1941" t="s">
        <v>36</v>
      </c>
      <c r="Q521" s="1941" t="s">
        <v>37</v>
      </c>
      <c r="R521" s="1952" t="n">
        <v>5.0</v>
      </c>
      <c r="S521" s="1953" t="n">
        <f>ROUND(K519,2)*R521</f>
        <v>30.299999999999997</v>
      </c>
    </row>
    <row r="522" ht="45.0" customHeight="true">
      <c r="P522" s="1941" t="s">
        <v>38</v>
      </c>
      <c r="Q522" s="1941" t="s">
        <v>39</v>
      </c>
      <c r="R522" s="1954" t="n">
        <v>5.0</v>
      </c>
      <c r="S522" s="1955" t="n">
        <f>ROUND(K519,2)*R522</f>
        <v>30.299999999999997</v>
      </c>
    </row>
    <row r="523" ht="45.0" customHeight="true">
      <c r="A523" s="1956" t="s">
        <v>23</v>
      </c>
      <c r="B523" s="1956" t="s">
        <v>420</v>
      </c>
      <c r="C523" s="1956" t="s">
        <v>25</v>
      </c>
      <c r="D523" s="1956" t="s">
        <v>421</v>
      </c>
      <c r="E523" s="1956" t="s">
        <v>422</v>
      </c>
      <c r="F523" s="1957" t="n">
        <f>R523+R524+R525+R526</f>
        <v>40.0</v>
      </c>
      <c r="G523" s="1956" t="s">
        <v>146</v>
      </c>
      <c r="H523" s="1958" t="n">
        <v>5.54</v>
      </c>
      <c r="I523" s="1959" t="n">
        <v>5.54</v>
      </c>
      <c r="J523" s="1960" t="n">
        <v>0.2336</v>
      </c>
      <c r="K523" s="1961" t="n">
        <f>ROUND(I523,2)+(ROUND(I523,2)*J523)</f>
        <v>6.834144</v>
      </c>
      <c r="L523" s="1962" t="n">
        <f>ROUND(S523,2)+ROUND(S524,2)+ROUND(S525,2)+ROUND(S526,2)</f>
        <v>273.2</v>
      </c>
      <c r="M523" s="1956" t="s">
        <v>21</v>
      </c>
      <c r="N523" s="1956" t="s">
        <v>275</v>
      </c>
      <c r="O523" s="1956" t="s">
        <v>276</v>
      </c>
      <c r="P523" s="1956" t="s">
        <v>20</v>
      </c>
      <c r="Q523" s="1956" t="s">
        <v>29</v>
      </c>
      <c r="R523" s="1963" t="n">
        <v>10.0</v>
      </c>
      <c r="S523" s="1964" t="n">
        <f>ROUND(K523,2)*R523</f>
        <v>68.3</v>
      </c>
    </row>
    <row r="524" ht="45.0" customHeight="true">
      <c r="P524" s="1956" t="s">
        <v>34</v>
      </c>
      <c r="Q524" s="1956" t="s">
        <v>35</v>
      </c>
      <c r="R524" s="1965" t="n">
        <v>10.0</v>
      </c>
      <c r="S524" s="1966" t="n">
        <f>ROUND(K523,2)*R524</f>
        <v>68.3</v>
      </c>
    </row>
    <row r="525" ht="45.0" customHeight="true">
      <c r="P525" s="1956" t="s">
        <v>36</v>
      </c>
      <c r="Q525" s="1956" t="s">
        <v>37</v>
      </c>
      <c r="R525" s="1967" t="n">
        <v>10.0</v>
      </c>
      <c r="S525" s="1968" t="n">
        <f>ROUND(K523,2)*R525</f>
        <v>68.3</v>
      </c>
    </row>
    <row r="526" ht="45.0" customHeight="true">
      <c r="P526" s="1956" t="s">
        <v>38</v>
      </c>
      <c r="Q526" s="1956" t="s">
        <v>39</v>
      </c>
      <c r="R526" s="1969" t="n">
        <v>10.0</v>
      </c>
      <c r="S526" s="1970" t="n">
        <f>ROUND(K523,2)*R526</f>
        <v>68.3</v>
      </c>
    </row>
    <row r="527" ht="45.0" customHeight="true">
      <c r="A527" s="1971" t="s">
        <v>23</v>
      </c>
      <c r="B527" s="1971" t="s">
        <v>423</v>
      </c>
      <c r="C527" s="1971" t="s">
        <v>25</v>
      </c>
      <c r="D527" s="1971" t="s">
        <v>424</v>
      </c>
      <c r="E527" s="1971" t="s">
        <v>425</v>
      </c>
      <c r="F527" s="1972" t="n">
        <f>R527+R528+R529+R530</f>
        <v>20.0</v>
      </c>
      <c r="G527" s="1971" t="s">
        <v>146</v>
      </c>
      <c r="H527" s="1973" t="n">
        <v>18.98</v>
      </c>
      <c r="I527" s="1974" t="n">
        <v>18.98</v>
      </c>
      <c r="J527" s="1975" t="n">
        <v>0.2336</v>
      </c>
      <c r="K527" s="1976" t="n">
        <f>ROUND(I527,2)+(ROUND(I527,2)*J527)</f>
        <v>23.413728</v>
      </c>
      <c r="L527" s="1977" t="n">
        <f>ROUND(S527,2)+ROUND(S528,2)+ROUND(S529,2)+ROUND(S530,2)</f>
        <v>468.2</v>
      </c>
      <c r="M527" s="1971" t="s">
        <v>21</v>
      </c>
      <c r="N527" s="1971" t="s">
        <v>275</v>
      </c>
      <c r="O527" s="1971" t="s">
        <v>276</v>
      </c>
      <c r="P527" s="1971" t="s">
        <v>20</v>
      </c>
      <c r="Q527" s="1971" t="s">
        <v>29</v>
      </c>
      <c r="R527" s="1978" t="n">
        <v>5.0</v>
      </c>
      <c r="S527" s="1979" t="n">
        <f>ROUND(K527,2)*R527</f>
        <v>117.05</v>
      </c>
    </row>
    <row r="528" ht="45.0" customHeight="true">
      <c r="P528" s="1971" t="s">
        <v>34</v>
      </c>
      <c r="Q528" s="1971" t="s">
        <v>35</v>
      </c>
      <c r="R528" s="1980" t="n">
        <v>5.0</v>
      </c>
      <c r="S528" s="1981" t="n">
        <f>ROUND(K527,2)*R528</f>
        <v>117.05</v>
      </c>
    </row>
    <row r="529" ht="45.0" customHeight="true">
      <c r="P529" s="1971" t="s">
        <v>36</v>
      </c>
      <c r="Q529" s="1971" t="s">
        <v>37</v>
      </c>
      <c r="R529" s="1982" t="n">
        <v>5.0</v>
      </c>
      <c r="S529" s="1983" t="n">
        <f>ROUND(K527,2)*R529</f>
        <v>117.05</v>
      </c>
    </row>
    <row r="530" ht="45.0" customHeight="true">
      <c r="P530" s="1971" t="s">
        <v>38</v>
      </c>
      <c r="Q530" s="1971" t="s">
        <v>39</v>
      </c>
      <c r="R530" s="1984" t="n">
        <v>5.0</v>
      </c>
      <c r="S530" s="1985" t="n">
        <f>ROUND(K527,2)*R530</f>
        <v>117.05</v>
      </c>
    </row>
    <row r="531" ht="45.0" customHeight="true">
      <c r="A531" s="1986" t="s">
        <v>23</v>
      </c>
      <c r="B531" s="1986" t="s">
        <v>426</v>
      </c>
      <c r="C531" s="1986" t="s">
        <v>25</v>
      </c>
      <c r="D531" s="1986" t="s">
        <v>427</v>
      </c>
      <c r="E531" s="1986" t="s">
        <v>428</v>
      </c>
      <c r="F531" s="1987" t="n">
        <f>R531+R532+R533+R534</f>
        <v>40.0</v>
      </c>
      <c r="G531" s="1986" t="s">
        <v>146</v>
      </c>
      <c r="H531" s="1988" t="n">
        <v>24.84</v>
      </c>
      <c r="I531" s="1989" t="n">
        <v>24.84</v>
      </c>
      <c r="J531" s="1990" t="n">
        <v>0.2336</v>
      </c>
      <c r="K531" s="1991" t="n">
        <f>ROUND(I531,2)+(ROUND(I531,2)*J531)</f>
        <v>30.642623999999998</v>
      </c>
      <c r="L531" s="1992" t="n">
        <f>ROUND(S531,2)+ROUND(S532,2)+ROUND(S533,2)+ROUND(S534,2)</f>
        <v>1225.6</v>
      </c>
      <c r="M531" s="1986" t="s">
        <v>21</v>
      </c>
      <c r="N531" s="1986" t="s">
        <v>275</v>
      </c>
      <c r="O531" s="1986" t="s">
        <v>276</v>
      </c>
      <c r="P531" s="1986" t="s">
        <v>20</v>
      </c>
      <c r="Q531" s="1986" t="s">
        <v>29</v>
      </c>
      <c r="R531" s="1993" t="n">
        <v>10.0</v>
      </c>
      <c r="S531" s="1994" t="n">
        <f>ROUND(K531,2)*R531</f>
        <v>306.4</v>
      </c>
    </row>
    <row r="532" ht="45.0" customHeight="true">
      <c r="P532" s="1986" t="s">
        <v>34</v>
      </c>
      <c r="Q532" s="1986" t="s">
        <v>35</v>
      </c>
      <c r="R532" s="1995" t="n">
        <v>10.0</v>
      </c>
      <c r="S532" s="1996" t="n">
        <f>ROUND(K531,2)*R532</f>
        <v>306.4</v>
      </c>
    </row>
    <row r="533" ht="45.0" customHeight="true">
      <c r="P533" s="1986" t="s">
        <v>36</v>
      </c>
      <c r="Q533" s="1986" t="s">
        <v>37</v>
      </c>
      <c r="R533" s="1997" t="n">
        <v>10.0</v>
      </c>
      <c r="S533" s="1998" t="n">
        <f>ROUND(K531,2)*R533</f>
        <v>306.4</v>
      </c>
    </row>
    <row r="534" ht="45.0" customHeight="true">
      <c r="P534" s="1986" t="s">
        <v>38</v>
      </c>
      <c r="Q534" s="1986" t="s">
        <v>39</v>
      </c>
      <c r="R534" s="1999" t="n">
        <v>10.0</v>
      </c>
      <c r="S534" s="2000" t="n">
        <f>ROUND(K531,2)*R534</f>
        <v>306.4</v>
      </c>
    </row>
    <row r="535" ht="45.0" customHeight="true">
      <c r="A535" s="2001" t="s">
        <v>23</v>
      </c>
      <c r="B535" s="2001" t="s">
        <v>429</v>
      </c>
      <c r="C535" s="2001" t="s">
        <v>25</v>
      </c>
      <c r="D535" s="2001" t="s">
        <v>430</v>
      </c>
      <c r="E535" s="2001" t="s">
        <v>431</v>
      </c>
      <c r="F535" s="2002" t="n">
        <f>R535+R536+R537+R538</f>
        <v>20.0</v>
      </c>
      <c r="G535" s="2001" t="s">
        <v>146</v>
      </c>
      <c r="H535" s="2003" t="n">
        <v>39.31</v>
      </c>
      <c r="I535" s="2004" t="n">
        <v>39.31</v>
      </c>
      <c r="J535" s="2005" t="n">
        <v>0.2336</v>
      </c>
      <c r="K535" s="2006" t="n">
        <f>ROUND(I535,2)+(ROUND(I535,2)*J535)</f>
        <v>48.492816000000005</v>
      </c>
      <c r="L535" s="2007" t="n">
        <f>ROUND(S535,2)+ROUND(S536,2)+ROUND(S537,2)+ROUND(S538,2)</f>
        <v>969.8</v>
      </c>
      <c r="M535" s="2001" t="s">
        <v>21</v>
      </c>
      <c r="N535" s="2001" t="s">
        <v>275</v>
      </c>
      <c r="O535" s="2001" t="s">
        <v>276</v>
      </c>
      <c r="P535" s="2001" t="s">
        <v>20</v>
      </c>
      <c r="Q535" s="2001" t="s">
        <v>29</v>
      </c>
      <c r="R535" s="2008" t="n">
        <v>5.0</v>
      </c>
      <c r="S535" s="2009" t="n">
        <f>ROUND(K535,2)*R535</f>
        <v>242.45000000000002</v>
      </c>
    </row>
    <row r="536" ht="45.0" customHeight="true">
      <c r="P536" s="2001" t="s">
        <v>34</v>
      </c>
      <c r="Q536" s="2001" t="s">
        <v>35</v>
      </c>
      <c r="R536" s="2010" t="n">
        <v>5.0</v>
      </c>
      <c r="S536" s="2011" t="n">
        <f>ROUND(K535,2)*R536</f>
        <v>242.45000000000002</v>
      </c>
    </row>
    <row r="537" ht="45.0" customHeight="true">
      <c r="P537" s="2001" t="s">
        <v>36</v>
      </c>
      <c r="Q537" s="2001" t="s">
        <v>37</v>
      </c>
      <c r="R537" s="2012" t="n">
        <v>5.0</v>
      </c>
      <c r="S537" s="2013" t="n">
        <f>ROUND(K535,2)*R537</f>
        <v>242.45000000000002</v>
      </c>
    </row>
    <row r="538" ht="45.0" customHeight="true">
      <c r="P538" s="2001" t="s">
        <v>38</v>
      </c>
      <c r="Q538" s="2001" t="s">
        <v>39</v>
      </c>
      <c r="R538" s="2014" t="n">
        <v>5.0</v>
      </c>
      <c r="S538" s="2015" t="n">
        <f>ROUND(K535,2)*R538</f>
        <v>242.45000000000002</v>
      </c>
    </row>
    <row r="539" ht="45.0" customHeight="true">
      <c r="A539" s="2016" t="s">
        <v>23</v>
      </c>
      <c r="B539" s="2016" t="s">
        <v>432</v>
      </c>
      <c r="C539" s="2016" t="s">
        <v>25</v>
      </c>
      <c r="D539" s="2016" t="s">
        <v>371</v>
      </c>
      <c r="E539" s="2016" t="s">
        <v>372</v>
      </c>
      <c r="F539" s="2017" t="n">
        <f>R539+R540+R541+R542</f>
        <v>160.0</v>
      </c>
      <c r="G539" s="2016" t="s">
        <v>146</v>
      </c>
      <c r="H539" s="2018" t="n">
        <v>9.47</v>
      </c>
      <c r="I539" s="2019" t="n">
        <v>9.47</v>
      </c>
      <c r="J539" s="2020" t="n">
        <v>0.2336</v>
      </c>
      <c r="K539" s="2021" t="n">
        <f>ROUND(I539,2)+(ROUND(I539,2)*J539)</f>
        <v>11.682192</v>
      </c>
      <c r="L539" s="2022" t="n">
        <f>ROUND(S539,2)+ROUND(S540,2)+ROUND(S541,2)+ROUND(S542,2)</f>
        <v>1868.8</v>
      </c>
      <c r="M539" s="2016" t="s">
        <v>21</v>
      </c>
      <c r="N539" s="2016" t="s">
        <v>275</v>
      </c>
      <c r="O539" s="2016" t="s">
        <v>276</v>
      </c>
      <c r="P539" s="2016" t="s">
        <v>20</v>
      </c>
      <c r="Q539" s="2016" t="s">
        <v>29</v>
      </c>
      <c r="R539" s="2023" t="n">
        <v>40.0</v>
      </c>
      <c r="S539" s="2024" t="n">
        <f>ROUND(K539,2)*R539</f>
        <v>467.2</v>
      </c>
    </row>
    <row r="540" ht="45.0" customHeight="true">
      <c r="P540" s="2016" t="s">
        <v>34</v>
      </c>
      <c r="Q540" s="2016" t="s">
        <v>35</v>
      </c>
      <c r="R540" s="2025" t="n">
        <v>40.0</v>
      </c>
      <c r="S540" s="2026" t="n">
        <f>ROUND(K539,2)*R540</f>
        <v>467.2</v>
      </c>
    </row>
    <row r="541" ht="45.0" customHeight="true">
      <c r="P541" s="2016" t="s">
        <v>36</v>
      </c>
      <c r="Q541" s="2016" t="s">
        <v>37</v>
      </c>
      <c r="R541" s="2027" t="n">
        <v>40.0</v>
      </c>
      <c r="S541" s="2028" t="n">
        <f>ROUND(K539,2)*R541</f>
        <v>467.2</v>
      </c>
    </row>
    <row r="542" ht="45.0" customHeight="true">
      <c r="P542" s="2016" t="s">
        <v>38</v>
      </c>
      <c r="Q542" s="2016" t="s">
        <v>39</v>
      </c>
      <c r="R542" s="2029" t="n">
        <v>40.0</v>
      </c>
      <c r="S542" s="2030" t="n">
        <f>ROUND(K539,2)*R542</f>
        <v>467.2</v>
      </c>
    </row>
    <row r="543" ht="45.0" customHeight="true">
      <c r="A543" s="2031" t="s">
        <v>23</v>
      </c>
      <c r="B543" s="2031" t="s">
        <v>433</v>
      </c>
      <c r="C543" s="2031" t="s">
        <v>25</v>
      </c>
      <c r="D543" s="2031" t="s">
        <v>434</v>
      </c>
      <c r="E543" s="2031" t="s">
        <v>435</v>
      </c>
      <c r="F543" s="2032" t="n">
        <f>R543+R544+R545+R546</f>
        <v>80.0</v>
      </c>
      <c r="G543" s="2031" t="s">
        <v>146</v>
      </c>
      <c r="H543" s="2033" t="n">
        <v>12.83</v>
      </c>
      <c r="I543" s="2034" t="n">
        <v>12.83</v>
      </c>
      <c r="J543" s="2035" t="n">
        <v>0.2336</v>
      </c>
      <c r="K543" s="2036" t="n">
        <f>ROUND(I543,2)+(ROUND(I543,2)*J543)</f>
        <v>15.827088</v>
      </c>
      <c r="L543" s="2037" t="n">
        <f>ROUND(S543,2)+ROUND(S544,2)+ROUND(S545,2)+ROUND(S546,2)</f>
        <v>1266.4</v>
      </c>
      <c r="M543" s="2031" t="s">
        <v>21</v>
      </c>
      <c r="N543" s="2031" t="s">
        <v>275</v>
      </c>
      <c r="O543" s="2031" t="s">
        <v>276</v>
      </c>
      <c r="P543" s="2031" t="s">
        <v>20</v>
      </c>
      <c r="Q543" s="2031" t="s">
        <v>29</v>
      </c>
      <c r="R543" s="2038" t="n">
        <v>20.0</v>
      </c>
      <c r="S543" s="2039" t="n">
        <f>ROUND(K543,2)*R543</f>
        <v>316.6</v>
      </c>
    </row>
    <row r="544" ht="45.0" customHeight="true">
      <c r="P544" s="2031" t="s">
        <v>34</v>
      </c>
      <c r="Q544" s="2031" t="s">
        <v>35</v>
      </c>
      <c r="R544" s="2040" t="n">
        <v>20.0</v>
      </c>
      <c r="S544" s="2041" t="n">
        <f>ROUND(K543,2)*R544</f>
        <v>316.6</v>
      </c>
    </row>
    <row r="545" ht="45.0" customHeight="true">
      <c r="P545" s="2031" t="s">
        <v>36</v>
      </c>
      <c r="Q545" s="2031" t="s">
        <v>37</v>
      </c>
      <c r="R545" s="2042" t="n">
        <v>20.0</v>
      </c>
      <c r="S545" s="2043" t="n">
        <f>ROUND(K543,2)*R545</f>
        <v>316.6</v>
      </c>
    </row>
    <row r="546" ht="45.0" customHeight="true">
      <c r="P546" s="2031" t="s">
        <v>38</v>
      </c>
      <c r="Q546" s="2031" t="s">
        <v>39</v>
      </c>
      <c r="R546" s="2044" t="n">
        <v>20.0</v>
      </c>
      <c r="S546" s="2045" t="n">
        <f>ROUND(K543,2)*R546</f>
        <v>316.6</v>
      </c>
    </row>
    <row r="547" ht="45.0" customHeight="true">
      <c r="A547" s="2046" t="s">
        <v>23</v>
      </c>
      <c r="B547" s="2046" t="s">
        <v>436</v>
      </c>
      <c r="C547" s="2046" t="s">
        <v>25</v>
      </c>
      <c r="D547" s="2046" t="s">
        <v>437</v>
      </c>
      <c r="E547" s="2046" t="s">
        <v>438</v>
      </c>
      <c r="F547" s="2047" t="n">
        <f>R547+R548+R549+R550</f>
        <v>20.0</v>
      </c>
      <c r="G547" s="2046" t="s">
        <v>146</v>
      </c>
      <c r="H547" s="2048" t="n">
        <v>14.34</v>
      </c>
      <c r="I547" s="2049" t="n">
        <v>14.34</v>
      </c>
      <c r="J547" s="2050" t="n">
        <v>0.2336</v>
      </c>
      <c r="K547" s="2051" t="n">
        <f>ROUND(I547,2)+(ROUND(I547,2)*J547)</f>
        <v>17.689824</v>
      </c>
      <c r="L547" s="2052" t="n">
        <f>ROUND(S547,2)+ROUND(S548,2)+ROUND(S549,2)+ROUND(S550,2)</f>
        <v>353.8</v>
      </c>
      <c r="M547" s="2046" t="s">
        <v>21</v>
      </c>
      <c r="N547" s="2046" t="s">
        <v>275</v>
      </c>
      <c r="O547" s="2046" t="s">
        <v>276</v>
      </c>
      <c r="P547" s="2046" t="s">
        <v>20</v>
      </c>
      <c r="Q547" s="2046" t="s">
        <v>29</v>
      </c>
      <c r="R547" s="2053" t="n">
        <v>5.0</v>
      </c>
      <c r="S547" s="2054" t="n">
        <f>ROUND(K547,2)*R547</f>
        <v>88.45</v>
      </c>
    </row>
    <row r="548" ht="45.0" customHeight="true">
      <c r="P548" s="2046" t="s">
        <v>34</v>
      </c>
      <c r="Q548" s="2046" t="s">
        <v>35</v>
      </c>
      <c r="R548" s="2055" t="n">
        <v>5.0</v>
      </c>
      <c r="S548" s="2056" t="n">
        <f>ROUND(K547,2)*R548</f>
        <v>88.45</v>
      </c>
    </row>
    <row r="549" ht="45.0" customHeight="true">
      <c r="P549" s="2046" t="s">
        <v>36</v>
      </c>
      <c r="Q549" s="2046" t="s">
        <v>37</v>
      </c>
      <c r="R549" s="2057" t="n">
        <v>5.0</v>
      </c>
      <c r="S549" s="2058" t="n">
        <f>ROUND(K547,2)*R549</f>
        <v>88.45</v>
      </c>
    </row>
    <row r="550" ht="45.0" customHeight="true">
      <c r="P550" s="2046" t="s">
        <v>38</v>
      </c>
      <c r="Q550" s="2046" t="s">
        <v>39</v>
      </c>
      <c r="R550" s="2059" t="n">
        <v>5.0</v>
      </c>
      <c r="S550" s="2060" t="n">
        <f>ROUND(K547,2)*R550</f>
        <v>88.45</v>
      </c>
    </row>
    <row r="551" ht="45.0" customHeight="true">
      <c r="A551" s="2061" t="s">
        <v>23</v>
      </c>
      <c r="B551" s="2061" t="s">
        <v>439</v>
      </c>
      <c r="C551" s="2061" t="s">
        <v>25</v>
      </c>
      <c r="D551" s="2061" t="s">
        <v>440</v>
      </c>
      <c r="E551" s="2061" t="s">
        <v>441</v>
      </c>
      <c r="F551" s="2062" t="n">
        <f>R551+R552+R553+R554</f>
        <v>40.0</v>
      </c>
      <c r="G551" s="2061" t="s">
        <v>146</v>
      </c>
      <c r="H551" s="2063" t="n">
        <v>7.78</v>
      </c>
      <c r="I551" s="2064" t="n">
        <v>7.78</v>
      </c>
      <c r="J551" s="2065" t="n">
        <v>0.2336</v>
      </c>
      <c r="K551" s="2066" t="n">
        <f>ROUND(I551,2)+(ROUND(I551,2)*J551)</f>
        <v>9.597408</v>
      </c>
      <c r="L551" s="2067" t="n">
        <f>ROUND(S551,2)+ROUND(S552,2)+ROUND(S553,2)+ROUND(S554,2)</f>
        <v>384.0</v>
      </c>
      <c r="M551" s="2061" t="s">
        <v>21</v>
      </c>
      <c r="N551" s="2061" t="s">
        <v>275</v>
      </c>
      <c r="O551" s="2061" t="s">
        <v>276</v>
      </c>
      <c r="P551" s="2061" t="s">
        <v>20</v>
      </c>
      <c r="Q551" s="2061" t="s">
        <v>29</v>
      </c>
      <c r="R551" s="2068" t="n">
        <v>10.0</v>
      </c>
      <c r="S551" s="2069" t="n">
        <f>ROUND(K551,2)*R551</f>
        <v>96.0</v>
      </c>
    </row>
    <row r="552" ht="45.0" customHeight="true">
      <c r="P552" s="2061" t="s">
        <v>34</v>
      </c>
      <c r="Q552" s="2061" t="s">
        <v>35</v>
      </c>
      <c r="R552" s="2070" t="n">
        <v>10.0</v>
      </c>
      <c r="S552" s="2071" t="n">
        <f>ROUND(K551,2)*R552</f>
        <v>96.0</v>
      </c>
    </row>
    <row r="553" ht="45.0" customHeight="true">
      <c r="P553" s="2061" t="s">
        <v>36</v>
      </c>
      <c r="Q553" s="2061" t="s">
        <v>37</v>
      </c>
      <c r="R553" s="2072" t="n">
        <v>10.0</v>
      </c>
      <c r="S553" s="2073" t="n">
        <f>ROUND(K551,2)*R553</f>
        <v>96.0</v>
      </c>
    </row>
    <row r="554" ht="45.0" customHeight="true">
      <c r="P554" s="2061" t="s">
        <v>38</v>
      </c>
      <c r="Q554" s="2061" t="s">
        <v>39</v>
      </c>
      <c r="R554" s="2074" t="n">
        <v>10.0</v>
      </c>
      <c r="S554" s="2075" t="n">
        <f>ROUND(K551,2)*R554</f>
        <v>96.0</v>
      </c>
    </row>
    <row r="555" ht="45.0" customHeight="true">
      <c r="A555" s="2076" t="s">
        <v>23</v>
      </c>
      <c r="B555" s="2076" t="s">
        <v>442</v>
      </c>
      <c r="C555" s="2076" t="s">
        <v>25</v>
      </c>
      <c r="D555" s="2076" t="s">
        <v>443</v>
      </c>
      <c r="E555" s="2076" t="s">
        <v>444</v>
      </c>
      <c r="F555" s="2077" t="n">
        <f>R555+R556+R557+R558</f>
        <v>60.0</v>
      </c>
      <c r="G555" s="2076" t="s">
        <v>146</v>
      </c>
      <c r="H555" s="2078" t="n">
        <v>17.82</v>
      </c>
      <c r="I555" s="2079" t="n">
        <v>17.82</v>
      </c>
      <c r="J555" s="2080" t="n">
        <v>0.2336</v>
      </c>
      <c r="K555" s="2081" t="n">
        <f>ROUND(I555,2)+(ROUND(I555,2)*J555)</f>
        <v>21.982752</v>
      </c>
      <c r="L555" s="2082" t="n">
        <f>ROUND(S555,2)+ROUND(S556,2)+ROUND(S557,2)+ROUND(S558,2)</f>
        <v>1318.8</v>
      </c>
      <c r="M555" s="2076" t="s">
        <v>21</v>
      </c>
      <c r="N555" s="2076" t="s">
        <v>275</v>
      </c>
      <c r="O555" s="2076" t="s">
        <v>276</v>
      </c>
      <c r="P555" s="2076" t="s">
        <v>20</v>
      </c>
      <c r="Q555" s="2076" t="s">
        <v>29</v>
      </c>
      <c r="R555" s="2083" t="n">
        <v>15.0</v>
      </c>
      <c r="S555" s="2084" t="n">
        <f>ROUND(K555,2)*R555</f>
        <v>329.7</v>
      </c>
    </row>
    <row r="556" ht="45.0" customHeight="true">
      <c r="P556" s="2076" t="s">
        <v>34</v>
      </c>
      <c r="Q556" s="2076" t="s">
        <v>35</v>
      </c>
      <c r="R556" s="2085" t="n">
        <v>15.0</v>
      </c>
      <c r="S556" s="2086" t="n">
        <f>ROUND(K555,2)*R556</f>
        <v>329.7</v>
      </c>
    </row>
    <row r="557" ht="45.0" customHeight="true">
      <c r="P557" s="2076" t="s">
        <v>36</v>
      </c>
      <c r="Q557" s="2076" t="s">
        <v>37</v>
      </c>
      <c r="R557" s="2087" t="n">
        <v>15.0</v>
      </c>
      <c r="S557" s="2088" t="n">
        <f>ROUND(K555,2)*R557</f>
        <v>329.7</v>
      </c>
    </row>
    <row r="558" ht="45.0" customHeight="true">
      <c r="P558" s="2076" t="s">
        <v>38</v>
      </c>
      <c r="Q558" s="2076" t="s">
        <v>39</v>
      </c>
      <c r="R558" s="2089" t="n">
        <v>15.0</v>
      </c>
      <c r="S558" s="2090" t="n">
        <f>ROUND(K555,2)*R558</f>
        <v>329.7</v>
      </c>
    </row>
    <row r="559" ht="45.0" customHeight="true">
      <c r="A559" s="2091" t="s">
        <v>23</v>
      </c>
      <c r="B559" s="2091" t="s">
        <v>445</v>
      </c>
      <c r="C559" s="2091" t="s">
        <v>25</v>
      </c>
      <c r="D559" s="2091" t="s">
        <v>446</v>
      </c>
      <c r="E559" s="2091" t="s">
        <v>447</v>
      </c>
      <c r="F559" s="2092" t="n">
        <f>R559+R560+R561+R562</f>
        <v>20.0</v>
      </c>
      <c r="G559" s="2091" t="s">
        <v>146</v>
      </c>
      <c r="H559" s="2093" t="n">
        <v>19.12</v>
      </c>
      <c r="I559" s="2094" t="n">
        <v>19.12</v>
      </c>
      <c r="J559" s="2095" t="n">
        <v>0.2336</v>
      </c>
      <c r="K559" s="2096" t="n">
        <f>ROUND(I559,2)+(ROUND(I559,2)*J559)</f>
        <v>23.586432000000002</v>
      </c>
      <c r="L559" s="2097" t="n">
        <f>ROUND(S559,2)+ROUND(S560,2)+ROUND(S561,2)+ROUND(S562,2)</f>
        <v>471.8</v>
      </c>
      <c r="M559" s="2091" t="s">
        <v>21</v>
      </c>
      <c r="N559" s="2091" t="s">
        <v>275</v>
      </c>
      <c r="O559" s="2091" t="s">
        <v>276</v>
      </c>
      <c r="P559" s="2091" t="s">
        <v>20</v>
      </c>
      <c r="Q559" s="2091" t="s">
        <v>29</v>
      </c>
      <c r="R559" s="2098" t="n">
        <v>5.0</v>
      </c>
      <c r="S559" s="2099" t="n">
        <f>ROUND(K559,2)*R559</f>
        <v>117.95</v>
      </c>
    </row>
    <row r="560" ht="45.0" customHeight="true">
      <c r="P560" s="2091" t="s">
        <v>34</v>
      </c>
      <c r="Q560" s="2091" t="s">
        <v>35</v>
      </c>
      <c r="R560" s="2100" t="n">
        <v>5.0</v>
      </c>
      <c r="S560" s="2101" t="n">
        <f>ROUND(K559,2)*R560</f>
        <v>117.95</v>
      </c>
    </row>
    <row r="561" ht="45.0" customHeight="true">
      <c r="P561" s="2091" t="s">
        <v>36</v>
      </c>
      <c r="Q561" s="2091" t="s">
        <v>37</v>
      </c>
      <c r="R561" s="2102" t="n">
        <v>5.0</v>
      </c>
      <c r="S561" s="2103" t="n">
        <f>ROUND(K559,2)*R561</f>
        <v>117.95</v>
      </c>
    </row>
    <row r="562" ht="45.0" customHeight="true">
      <c r="P562" s="2091" t="s">
        <v>38</v>
      </c>
      <c r="Q562" s="2091" t="s">
        <v>39</v>
      </c>
      <c r="R562" s="2104" t="n">
        <v>5.0</v>
      </c>
      <c r="S562" s="2105" t="n">
        <f>ROUND(K559,2)*R562</f>
        <v>117.95</v>
      </c>
    </row>
    <row r="563" ht="45.0" customHeight="true">
      <c r="A563" s="2106" t="s">
        <v>23</v>
      </c>
      <c r="B563" s="2106" t="s">
        <v>448</v>
      </c>
      <c r="C563" s="2106" t="s">
        <v>25</v>
      </c>
      <c r="D563" s="2106" t="s">
        <v>407</v>
      </c>
      <c r="E563" s="2106" t="s">
        <v>408</v>
      </c>
      <c r="F563" s="2107" t="n">
        <f>R563+R564+R565+R566</f>
        <v>88.0</v>
      </c>
      <c r="G563" s="2106" t="s">
        <v>33</v>
      </c>
      <c r="H563" s="2108" t="n">
        <v>12.98</v>
      </c>
      <c r="I563" s="2109" t="n">
        <v>12.98</v>
      </c>
      <c r="J563" s="2110" t="n">
        <v>0.2336</v>
      </c>
      <c r="K563" s="2111" t="n">
        <f>ROUND(I563,2)+(ROUND(I563,2)*J563)</f>
        <v>16.012128</v>
      </c>
      <c r="L563" s="2112" t="n">
        <f>ROUND(S563,2)+ROUND(S564,2)+ROUND(S565,2)+ROUND(S566,2)</f>
        <v>1408.88</v>
      </c>
      <c r="M563" s="2106" t="s">
        <v>21</v>
      </c>
      <c r="N563" s="2106" t="s">
        <v>275</v>
      </c>
      <c r="O563" s="2106" t="s">
        <v>276</v>
      </c>
      <c r="P563" s="2106" t="s">
        <v>20</v>
      </c>
      <c r="Q563" s="2106" t="s">
        <v>29</v>
      </c>
      <c r="R563" s="2113" t="n">
        <v>22.0</v>
      </c>
      <c r="S563" s="2114" t="n">
        <f>ROUND(K563,2)*R563</f>
        <v>352.22</v>
      </c>
    </row>
    <row r="564" ht="45.0" customHeight="true">
      <c r="P564" s="2106" t="s">
        <v>34</v>
      </c>
      <c r="Q564" s="2106" t="s">
        <v>35</v>
      </c>
      <c r="R564" s="2115" t="n">
        <v>22.0</v>
      </c>
      <c r="S564" s="2116" t="n">
        <f>ROUND(K563,2)*R564</f>
        <v>352.22</v>
      </c>
    </row>
    <row r="565" ht="45.0" customHeight="true">
      <c r="P565" s="2106" t="s">
        <v>36</v>
      </c>
      <c r="Q565" s="2106" t="s">
        <v>37</v>
      </c>
      <c r="R565" s="2117" t="n">
        <v>22.0</v>
      </c>
      <c r="S565" s="2118" t="n">
        <f>ROUND(K563,2)*R565</f>
        <v>352.22</v>
      </c>
    </row>
    <row r="566" ht="45.0" customHeight="true">
      <c r="P566" s="2106" t="s">
        <v>38</v>
      </c>
      <c r="Q566" s="2106" t="s">
        <v>39</v>
      </c>
      <c r="R566" s="2119" t="n">
        <v>22.0</v>
      </c>
      <c r="S566" s="2120" t="n">
        <f>ROUND(K563,2)*R566</f>
        <v>352.22</v>
      </c>
    </row>
    <row r="567" ht="45.0" customHeight="true">
      <c r="A567" s="2121" t="s">
        <v>23</v>
      </c>
      <c r="B567" s="2121" t="s">
        <v>449</v>
      </c>
      <c r="C567" s="2121" t="s">
        <v>25</v>
      </c>
      <c r="D567" s="2121" t="s">
        <v>450</v>
      </c>
      <c r="E567" s="2121" t="s">
        <v>451</v>
      </c>
      <c r="F567" s="2122" t="n">
        <f>R567+R568+R569+R570</f>
        <v>211.0</v>
      </c>
      <c r="G567" s="2121" t="s">
        <v>33</v>
      </c>
      <c r="H567" s="2123" t="n">
        <v>19.18</v>
      </c>
      <c r="I567" s="2124" t="n">
        <v>19.18</v>
      </c>
      <c r="J567" s="2125" t="n">
        <v>0.2336</v>
      </c>
      <c r="K567" s="2126" t="n">
        <f>ROUND(I567,2)+(ROUND(I567,2)*J567)</f>
        <v>23.660448</v>
      </c>
      <c r="L567" s="2127" t="n">
        <f>ROUND(S567,2)+ROUND(S568,2)+ROUND(S569,2)+ROUND(S570,2)</f>
        <v>4992.28</v>
      </c>
      <c r="M567" s="2121" t="s">
        <v>21</v>
      </c>
      <c r="N567" s="2121" t="s">
        <v>275</v>
      </c>
      <c r="O567" s="2121" t="s">
        <v>276</v>
      </c>
      <c r="P567" s="2121" t="s">
        <v>20</v>
      </c>
      <c r="Q567" s="2121" t="s">
        <v>29</v>
      </c>
      <c r="R567" s="2128" t="n">
        <v>52.75</v>
      </c>
      <c r="S567" s="2129" t="n">
        <f>ROUND(K567,2)*R567</f>
        <v>1248.065</v>
      </c>
    </row>
    <row r="568" ht="45.0" customHeight="true">
      <c r="P568" s="2121" t="s">
        <v>34</v>
      </c>
      <c r="Q568" s="2121" t="s">
        <v>35</v>
      </c>
      <c r="R568" s="2130" t="n">
        <v>52.75</v>
      </c>
      <c r="S568" s="2131" t="n">
        <f>ROUND(K567,2)*R568</f>
        <v>1248.065</v>
      </c>
    </row>
    <row r="569" ht="45.0" customHeight="true">
      <c r="P569" s="2121" t="s">
        <v>36</v>
      </c>
      <c r="Q569" s="2121" t="s">
        <v>37</v>
      </c>
      <c r="R569" s="2132" t="n">
        <v>52.75</v>
      </c>
      <c r="S569" s="2133" t="n">
        <f>ROUND(K567,2)*R569</f>
        <v>1248.065</v>
      </c>
    </row>
    <row r="570" ht="45.0" customHeight="true">
      <c r="P570" s="2121" t="s">
        <v>38</v>
      </c>
      <c r="Q570" s="2121" t="s">
        <v>39</v>
      </c>
      <c r="R570" s="2134" t="n">
        <v>52.75</v>
      </c>
      <c r="S570" s="2135" t="n">
        <f>ROUND(K567,2)*R570</f>
        <v>1248.065</v>
      </c>
    </row>
    <row r="571" ht="45.0" customHeight="true">
      <c r="A571" s="2136" t="s">
        <v>23</v>
      </c>
      <c r="B571" s="2136" t="s">
        <v>452</v>
      </c>
      <c r="C571" s="2136" t="s">
        <v>25</v>
      </c>
      <c r="D571" s="2136" t="s">
        <v>453</v>
      </c>
      <c r="E571" s="2136" t="s">
        <v>454</v>
      </c>
      <c r="F571" s="2137" t="n">
        <f>R571+R572+R573+R574</f>
        <v>60.0</v>
      </c>
      <c r="G571" s="2136" t="s">
        <v>146</v>
      </c>
      <c r="H571" s="2138" t="n">
        <v>10.93</v>
      </c>
      <c r="I571" s="2139" t="n">
        <v>10.93</v>
      </c>
      <c r="J571" s="2140" t="n">
        <v>0.2336</v>
      </c>
      <c r="K571" s="2141" t="n">
        <f>ROUND(I571,2)+(ROUND(I571,2)*J571)</f>
        <v>13.483248</v>
      </c>
      <c r="L571" s="2142" t="n">
        <f>ROUND(S571,2)+ROUND(S572,2)+ROUND(S573,2)+ROUND(S574,2)</f>
        <v>808.8</v>
      </c>
      <c r="M571" s="2136" t="s">
        <v>21</v>
      </c>
      <c r="N571" s="2136" t="s">
        <v>275</v>
      </c>
      <c r="O571" s="2136" t="s">
        <v>276</v>
      </c>
      <c r="P571" s="2136" t="s">
        <v>20</v>
      </c>
      <c r="Q571" s="2136" t="s">
        <v>29</v>
      </c>
      <c r="R571" s="2143" t="n">
        <v>15.0</v>
      </c>
      <c r="S571" s="2144" t="n">
        <f>ROUND(K571,2)*R571</f>
        <v>202.20000000000002</v>
      </c>
    </row>
    <row r="572" ht="45.0" customHeight="true">
      <c r="P572" s="2136" t="s">
        <v>34</v>
      </c>
      <c r="Q572" s="2136" t="s">
        <v>35</v>
      </c>
      <c r="R572" s="2145" t="n">
        <v>15.0</v>
      </c>
      <c r="S572" s="2146" t="n">
        <f>ROUND(K571,2)*R572</f>
        <v>202.20000000000002</v>
      </c>
    </row>
    <row r="573" ht="45.0" customHeight="true">
      <c r="P573" s="2136" t="s">
        <v>36</v>
      </c>
      <c r="Q573" s="2136" t="s">
        <v>37</v>
      </c>
      <c r="R573" s="2147" t="n">
        <v>15.0</v>
      </c>
      <c r="S573" s="2148" t="n">
        <f>ROUND(K571,2)*R573</f>
        <v>202.20000000000002</v>
      </c>
    </row>
    <row r="574" ht="45.0" customHeight="true">
      <c r="P574" s="2136" t="s">
        <v>38</v>
      </c>
      <c r="Q574" s="2136" t="s">
        <v>39</v>
      </c>
      <c r="R574" s="2149" t="n">
        <v>15.0</v>
      </c>
      <c r="S574" s="2150" t="n">
        <f>ROUND(K571,2)*R574</f>
        <v>202.20000000000002</v>
      </c>
    </row>
    <row r="575" ht="45.0" customHeight="true">
      <c r="A575" s="2151" t="s">
        <v>23</v>
      </c>
      <c r="B575" s="2151" t="s">
        <v>455</v>
      </c>
      <c r="C575" s="2151" t="s">
        <v>25</v>
      </c>
      <c r="D575" s="2151" t="s">
        <v>456</v>
      </c>
      <c r="E575" s="2151" t="s">
        <v>457</v>
      </c>
      <c r="F575" s="2152" t="n">
        <f>R575+R576+R577+R578</f>
        <v>40.0</v>
      </c>
      <c r="G575" s="2151" t="s">
        <v>146</v>
      </c>
      <c r="H575" s="2153" t="n">
        <v>16.07</v>
      </c>
      <c r="I575" s="2154" t="n">
        <v>16.07</v>
      </c>
      <c r="J575" s="2155" t="n">
        <v>0.2336</v>
      </c>
      <c r="K575" s="2156" t="n">
        <f>ROUND(I575,2)+(ROUND(I575,2)*J575)</f>
        <v>19.823952</v>
      </c>
      <c r="L575" s="2157" t="n">
        <f>ROUND(S575,2)+ROUND(S576,2)+ROUND(S577,2)+ROUND(S578,2)</f>
        <v>792.8</v>
      </c>
      <c r="M575" s="2151" t="s">
        <v>21</v>
      </c>
      <c r="N575" s="2151" t="s">
        <v>275</v>
      </c>
      <c r="O575" s="2151" t="s">
        <v>276</v>
      </c>
      <c r="P575" s="2151" t="s">
        <v>20</v>
      </c>
      <c r="Q575" s="2151" t="s">
        <v>29</v>
      </c>
      <c r="R575" s="2158" t="n">
        <v>10.0</v>
      </c>
      <c r="S575" s="2159" t="n">
        <f>ROUND(K575,2)*R575</f>
        <v>198.2</v>
      </c>
    </row>
    <row r="576" ht="45.0" customHeight="true">
      <c r="P576" s="2151" t="s">
        <v>34</v>
      </c>
      <c r="Q576" s="2151" t="s">
        <v>35</v>
      </c>
      <c r="R576" s="2160" t="n">
        <v>10.0</v>
      </c>
      <c r="S576" s="2161" t="n">
        <f>ROUND(K575,2)*R576</f>
        <v>198.2</v>
      </c>
    </row>
    <row r="577" ht="45.0" customHeight="true">
      <c r="P577" s="2151" t="s">
        <v>36</v>
      </c>
      <c r="Q577" s="2151" t="s">
        <v>37</v>
      </c>
      <c r="R577" s="2162" t="n">
        <v>10.0</v>
      </c>
      <c r="S577" s="2163" t="n">
        <f>ROUND(K575,2)*R577</f>
        <v>198.2</v>
      </c>
    </row>
    <row r="578" ht="45.0" customHeight="true">
      <c r="P578" s="2151" t="s">
        <v>38</v>
      </c>
      <c r="Q578" s="2151" t="s">
        <v>39</v>
      </c>
      <c r="R578" s="2164" t="n">
        <v>10.0</v>
      </c>
      <c r="S578" s="2165" t="n">
        <f>ROUND(K575,2)*R578</f>
        <v>198.2</v>
      </c>
    </row>
    <row r="579" ht="45.0" customHeight="true">
      <c r="A579" s="2166" t="s">
        <v>23</v>
      </c>
      <c r="B579" s="2166" t="s">
        <v>458</v>
      </c>
      <c r="C579" s="2166" t="s">
        <v>25</v>
      </c>
      <c r="D579" s="2166" t="s">
        <v>459</v>
      </c>
      <c r="E579" s="2166" t="s">
        <v>460</v>
      </c>
      <c r="F579" s="2167" t="n">
        <f>R579+R580+R581+R582</f>
        <v>40.0</v>
      </c>
      <c r="G579" s="2166" t="s">
        <v>146</v>
      </c>
      <c r="H579" s="2168" t="n">
        <v>10.74</v>
      </c>
      <c r="I579" s="2169" t="n">
        <v>10.74</v>
      </c>
      <c r="J579" s="2170" t="n">
        <v>0.2336</v>
      </c>
      <c r="K579" s="2171" t="n">
        <f>ROUND(I579,2)+(ROUND(I579,2)*J579)</f>
        <v>13.248864000000001</v>
      </c>
      <c r="L579" s="2172" t="n">
        <f>ROUND(S579,2)+ROUND(S580,2)+ROUND(S581,2)+ROUND(S582,2)</f>
        <v>530.0</v>
      </c>
      <c r="M579" s="2166" t="s">
        <v>21</v>
      </c>
      <c r="N579" s="2166" t="s">
        <v>275</v>
      </c>
      <c r="O579" s="2166" t="s">
        <v>276</v>
      </c>
      <c r="P579" s="2166" t="s">
        <v>20</v>
      </c>
      <c r="Q579" s="2166" t="s">
        <v>29</v>
      </c>
      <c r="R579" s="2173" t="n">
        <v>10.0</v>
      </c>
      <c r="S579" s="2174" t="n">
        <f>ROUND(K579,2)*R579</f>
        <v>132.5</v>
      </c>
    </row>
    <row r="580" ht="45.0" customHeight="true">
      <c r="P580" s="2166" t="s">
        <v>34</v>
      </c>
      <c r="Q580" s="2166" t="s">
        <v>35</v>
      </c>
      <c r="R580" s="2175" t="n">
        <v>10.0</v>
      </c>
      <c r="S580" s="2176" t="n">
        <f>ROUND(K579,2)*R580</f>
        <v>132.5</v>
      </c>
    </row>
    <row r="581" ht="45.0" customHeight="true">
      <c r="P581" s="2166" t="s">
        <v>36</v>
      </c>
      <c r="Q581" s="2166" t="s">
        <v>37</v>
      </c>
      <c r="R581" s="2177" t="n">
        <v>10.0</v>
      </c>
      <c r="S581" s="2178" t="n">
        <f>ROUND(K579,2)*R581</f>
        <v>132.5</v>
      </c>
    </row>
    <row r="582" ht="45.0" customHeight="true">
      <c r="P582" s="2166" t="s">
        <v>38</v>
      </c>
      <c r="Q582" s="2166" t="s">
        <v>39</v>
      </c>
      <c r="R582" s="2179" t="n">
        <v>10.0</v>
      </c>
      <c r="S582" s="2180" t="n">
        <f>ROUND(K579,2)*R582</f>
        <v>132.5</v>
      </c>
    </row>
    <row r="583" ht="45.0" customHeight="true">
      <c r="A583" s="2181" t="s">
        <v>23</v>
      </c>
      <c r="B583" s="2181" t="s">
        <v>461</v>
      </c>
      <c r="C583" s="2181" t="s">
        <v>25</v>
      </c>
      <c r="D583" s="2181" t="s">
        <v>462</v>
      </c>
      <c r="E583" s="2181" t="s">
        <v>463</v>
      </c>
      <c r="F583" s="2182" t="n">
        <f>R583+R584+R585+R586</f>
        <v>180.0</v>
      </c>
      <c r="G583" s="2181" t="s">
        <v>146</v>
      </c>
      <c r="H583" s="2183" t="n">
        <v>15.46</v>
      </c>
      <c r="I583" s="2184" t="n">
        <v>15.46</v>
      </c>
      <c r="J583" s="2185" t="n">
        <v>0.2336</v>
      </c>
      <c r="K583" s="2186" t="n">
        <f>ROUND(I583,2)+(ROUND(I583,2)*J583)</f>
        <v>19.071456</v>
      </c>
      <c r="L583" s="2187" t="n">
        <f>ROUND(S583,2)+ROUND(S584,2)+ROUND(S585,2)+ROUND(S586,2)</f>
        <v>3432.6</v>
      </c>
      <c r="M583" s="2181" t="s">
        <v>21</v>
      </c>
      <c r="N583" s="2181" t="s">
        <v>275</v>
      </c>
      <c r="O583" s="2181" t="s">
        <v>276</v>
      </c>
      <c r="P583" s="2181" t="s">
        <v>20</v>
      </c>
      <c r="Q583" s="2181" t="s">
        <v>29</v>
      </c>
      <c r="R583" s="2188" t="n">
        <v>45.0</v>
      </c>
      <c r="S583" s="2189" t="n">
        <f>ROUND(K583,2)*R583</f>
        <v>858.15</v>
      </c>
    </row>
    <row r="584" ht="45.0" customHeight="true">
      <c r="P584" s="2181" t="s">
        <v>34</v>
      </c>
      <c r="Q584" s="2181" t="s">
        <v>35</v>
      </c>
      <c r="R584" s="2190" t="n">
        <v>45.0</v>
      </c>
      <c r="S584" s="2191" t="n">
        <f>ROUND(K583,2)*R584</f>
        <v>858.15</v>
      </c>
    </row>
    <row r="585" ht="45.0" customHeight="true">
      <c r="P585" s="2181" t="s">
        <v>36</v>
      </c>
      <c r="Q585" s="2181" t="s">
        <v>37</v>
      </c>
      <c r="R585" s="2192" t="n">
        <v>45.0</v>
      </c>
      <c r="S585" s="2193" t="n">
        <f>ROUND(K583,2)*R585</f>
        <v>858.15</v>
      </c>
    </row>
    <row r="586" ht="45.0" customHeight="true">
      <c r="P586" s="2181" t="s">
        <v>38</v>
      </c>
      <c r="Q586" s="2181" t="s">
        <v>39</v>
      </c>
      <c r="R586" s="2194" t="n">
        <v>45.0</v>
      </c>
      <c r="S586" s="2195" t="n">
        <f>ROUND(K583,2)*R586</f>
        <v>858.15</v>
      </c>
    </row>
    <row r="587" ht="45.0" customHeight="true">
      <c r="A587" s="2196" t="s">
        <v>23</v>
      </c>
      <c r="B587" s="2196" t="s">
        <v>464</v>
      </c>
      <c r="C587" s="2196" t="s">
        <v>25</v>
      </c>
      <c r="D587" s="2196" t="s">
        <v>465</v>
      </c>
      <c r="E587" s="2196" t="s">
        <v>466</v>
      </c>
      <c r="F587" s="2197" t="n">
        <f>R587+R588+R589+R590</f>
        <v>20.0</v>
      </c>
      <c r="G587" s="2196" t="s">
        <v>146</v>
      </c>
      <c r="H587" s="2198" t="n">
        <v>27.56</v>
      </c>
      <c r="I587" s="2199" t="n">
        <v>27.56</v>
      </c>
      <c r="J587" s="2200" t="n">
        <v>0.2336</v>
      </c>
      <c r="K587" s="2201" t="n">
        <f>ROUND(I587,2)+(ROUND(I587,2)*J587)</f>
        <v>33.998016</v>
      </c>
      <c r="L587" s="2202" t="n">
        <f>ROUND(S587,2)+ROUND(S588,2)+ROUND(S589,2)+ROUND(S590,2)</f>
        <v>680.0</v>
      </c>
      <c r="M587" s="2196" t="s">
        <v>21</v>
      </c>
      <c r="N587" s="2196" t="s">
        <v>275</v>
      </c>
      <c r="O587" s="2196" t="s">
        <v>276</v>
      </c>
      <c r="P587" s="2196" t="s">
        <v>20</v>
      </c>
      <c r="Q587" s="2196" t="s">
        <v>29</v>
      </c>
      <c r="R587" s="2203" t="n">
        <v>5.0</v>
      </c>
      <c r="S587" s="2204" t="n">
        <f>ROUND(K587,2)*R587</f>
        <v>170.0</v>
      </c>
    </row>
    <row r="588" ht="45.0" customHeight="true">
      <c r="P588" s="2196" t="s">
        <v>34</v>
      </c>
      <c r="Q588" s="2196" t="s">
        <v>35</v>
      </c>
      <c r="R588" s="2205" t="n">
        <v>5.0</v>
      </c>
      <c r="S588" s="2206" t="n">
        <f>ROUND(K587,2)*R588</f>
        <v>170.0</v>
      </c>
    </row>
    <row r="589" ht="45.0" customHeight="true">
      <c r="P589" s="2196" t="s">
        <v>36</v>
      </c>
      <c r="Q589" s="2196" t="s">
        <v>37</v>
      </c>
      <c r="R589" s="2207" t="n">
        <v>5.0</v>
      </c>
      <c r="S589" s="2208" t="n">
        <f>ROUND(K587,2)*R589</f>
        <v>170.0</v>
      </c>
    </row>
    <row r="590" ht="45.0" customHeight="true">
      <c r="P590" s="2196" t="s">
        <v>38</v>
      </c>
      <c r="Q590" s="2196" t="s">
        <v>39</v>
      </c>
      <c r="R590" s="2209" t="n">
        <v>5.0</v>
      </c>
      <c r="S590" s="2210" t="n">
        <f>ROUND(K587,2)*R590</f>
        <v>170.0</v>
      </c>
    </row>
    <row r="591" ht="45.0" customHeight="true">
      <c r="A591" s="2211" t="s">
        <v>23</v>
      </c>
      <c r="B591" s="2211" t="s">
        <v>467</v>
      </c>
      <c r="C591" s="2211" t="s">
        <v>25</v>
      </c>
      <c r="D591" s="2211" t="s">
        <v>468</v>
      </c>
      <c r="E591" s="2211" t="s">
        <v>469</v>
      </c>
      <c r="F591" s="2212" t="n">
        <f>R591+R592+R593+R594</f>
        <v>20.0</v>
      </c>
      <c r="G591" s="2211" t="s">
        <v>146</v>
      </c>
      <c r="H591" s="2213" t="n">
        <v>24.36</v>
      </c>
      <c r="I591" s="2214" t="n">
        <v>24.36</v>
      </c>
      <c r="J591" s="2215" t="n">
        <v>0.2336</v>
      </c>
      <c r="K591" s="2216" t="n">
        <f>ROUND(I591,2)+(ROUND(I591,2)*J591)</f>
        <v>30.050496</v>
      </c>
      <c r="L591" s="2217" t="n">
        <f>ROUND(S591,2)+ROUND(S592,2)+ROUND(S593,2)+ROUND(S594,2)</f>
        <v>601.0</v>
      </c>
      <c r="M591" s="2211" t="s">
        <v>21</v>
      </c>
      <c r="N591" s="2211" t="s">
        <v>275</v>
      </c>
      <c r="O591" s="2211" t="s">
        <v>276</v>
      </c>
      <c r="P591" s="2211" t="s">
        <v>20</v>
      </c>
      <c r="Q591" s="2211" t="s">
        <v>29</v>
      </c>
      <c r="R591" s="2218" t="n">
        <v>5.0</v>
      </c>
      <c r="S591" s="2219" t="n">
        <f>ROUND(K591,2)*R591</f>
        <v>150.25</v>
      </c>
    </row>
    <row r="592" ht="45.0" customHeight="true">
      <c r="P592" s="2211" t="s">
        <v>34</v>
      </c>
      <c r="Q592" s="2211" t="s">
        <v>35</v>
      </c>
      <c r="R592" s="2220" t="n">
        <v>5.0</v>
      </c>
      <c r="S592" s="2221" t="n">
        <f>ROUND(K591,2)*R592</f>
        <v>150.25</v>
      </c>
    </row>
    <row r="593" ht="45.0" customHeight="true">
      <c r="P593" s="2211" t="s">
        <v>36</v>
      </c>
      <c r="Q593" s="2211" t="s">
        <v>37</v>
      </c>
      <c r="R593" s="2222" t="n">
        <v>5.0</v>
      </c>
      <c r="S593" s="2223" t="n">
        <f>ROUND(K591,2)*R593</f>
        <v>150.25</v>
      </c>
    </row>
    <row r="594" ht="45.0" customHeight="true">
      <c r="P594" s="2211" t="s">
        <v>38</v>
      </c>
      <c r="Q594" s="2211" t="s">
        <v>39</v>
      </c>
      <c r="R594" s="2224" t="n">
        <v>5.0</v>
      </c>
      <c r="S594" s="2225" t="n">
        <f>ROUND(K591,2)*R594</f>
        <v>150.25</v>
      </c>
    </row>
    <row r="595" ht="45.0" customHeight="true">
      <c r="A595" s="2226" t="s">
        <v>23</v>
      </c>
      <c r="B595" s="2226" t="s">
        <v>470</v>
      </c>
      <c r="C595" s="2226" t="s">
        <v>25</v>
      </c>
      <c r="D595" s="2226" t="s">
        <v>471</v>
      </c>
      <c r="E595" s="2226" t="s">
        <v>472</v>
      </c>
      <c r="F595" s="2227" t="n">
        <f>R595+R596+R597+R598</f>
        <v>20.0</v>
      </c>
      <c r="G595" s="2226" t="s">
        <v>146</v>
      </c>
      <c r="H595" s="2228" t="n">
        <v>41.48</v>
      </c>
      <c r="I595" s="2229" t="n">
        <v>41.48</v>
      </c>
      <c r="J595" s="2230" t="n">
        <v>0.2336</v>
      </c>
      <c r="K595" s="2231" t="n">
        <f>ROUND(I595,2)+(ROUND(I595,2)*J595)</f>
        <v>51.16972799999999</v>
      </c>
      <c r="L595" s="2232" t="n">
        <f>ROUND(S595,2)+ROUND(S596,2)+ROUND(S597,2)+ROUND(S598,2)</f>
        <v>1023.4</v>
      </c>
      <c r="M595" s="2226" t="s">
        <v>21</v>
      </c>
      <c r="N595" s="2226" t="s">
        <v>275</v>
      </c>
      <c r="O595" s="2226" t="s">
        <v>276</v>
      </c>
      <c r="P595" s="2226" t="s">
        <v>20</v>
      </c>
      <c r="Q595" s="2226" t="s">
        <v>29</v>
      </c>
      <c r="R595" s="2233" t="n">
        <v>5.0</v>
      </c>
      <c r="S595" s="2234" t="n">
        <f>ROUND(K595,2)*R595</f>
        <v>255.85000000000002</v>
      </c>
    </row>
    <row r="596" ht="45.0" customHeight="true">
      <c r="P596" s="2226" t="s">
        <v>34</v>
      </c>
      <c r="Q596" s="2226" t="s">
        <v>35</v>
      </c>
      <c r="R596" s="2235" t="n">
        <v>5.0</v>
      </c>
      <c r="S596" s="2236" t="n">
        <f>ROUND(K595,2)*R596</f>
        <v>255.85000000000002</v>
      </c>
    </row>
    <row r="597" ht="45.0" customHeight="true">
      <c r="P597" s="2226" t="s">
        <v>36</v>
      </c>
      <c r="Q597" s="2226" t="s">
        <v>37</v>
      </c>
      <c r="R597" s="2237" t="n">
        <v>5.0</v>
      </c>
      <c r="S597" s="2238" t="n">
        <f>ROUND(K595,2)*R597</f>
        <v>255.85000000000002</v>
      </c>
    </row>
    <row r="598" ht="45.0" customHeight="true">
      <c r="P598" s="2226" t="s">
        <v>38</v>
      </c>
      <c r="Q598" s="2226" t="s">
        <v>39</v>
      </c>
      <c r="R598" s="2239" t="n">
        <v>5.0</v>
      </c>
      <c r="S598" s="2240" t="n">
        <f>ROUND(K595,2)*R598</f>
        <v>255.85000000000002</v>
      </c>
    </row>
    <row r="599" ht="45.0" customHeight="true">
      <c r="A599" s="2241" t="s">
        <v>23</v>
      </c>
      <c r="B599" s="2241" t="s">
        <v>473</v>
      </c>
      <c r="C599" s="2241" t="s">
        <v>25</v>
      </c>
      <c r="D599" s="2241" t="s">
        <v>474</v>
      </c>
      <c r="E599" s="2241" t="s">
        <v>475</v>
      </c>
      <c r="F599" s="2242" t="n">
        <f>R599+R600+R601+R602</f>
        <v>20.0</v>
      </c>
      <c r="G599" s="2241" t="s">
        <v>146</v>
      </c>
      <c r="H599" s="2243" t="n">
        <v>9.62</v>
      </c>
      <c r="I599" s="2244" t="n">
        <v>9.62</v>
      </c>
      <c r="J599" s="2245" t="n">
        <v>0.2336</v>
      </c>
      <c r="K599" s="2246" t="n">
        <f>ROUND(I599,2)+(ROUND(I599,2)*J599)</f>
        <v>11.867232</v>
      </c>
      <c r="L599" s="2247" t="n">
        <f>ROUND(S599,2)+ROUND(S600,2)+ROUND(S601,2)+ROUND(S602,2)</f>
        <v>237.4</v>
      </c>
      <c r="M599" s="2241" t="s">
        <v>21</v>
      </c>
      <c r="N599" s="2241" t="s">
        <v>275</v>
      </c>
      <c r="O599" s="2241" t="s">
        <v>276</v>
      </c>
      <c r="P599" s="2241" t="s">
        <v>20</v>
      </c>
      <c r="Q599" s="2241" t="s">
        <v>29</v>
      </c>
      <c r="R599" s="2248" t="n">
        <v>5.0</v>
      </c>
      <c r="S599" s="2249" t="n">
        <f>ROUND(K599,2)*R599</f>
        <v>59.349999999999994</v>
      </c>
    </row>
    <row r="600" ht="45.0" customHeight="true">
      <c r="P600" s="2241" t="s">
        <v>34</v>
      </c>
      <c r="Q600" s="2241" t="s">
        <v>35</v>
      </c>
      <c r="R600" s="2250" t="n">
        <v>5.0</v>
      </c>
      <c r="S600" s="2251" t="n">
        <f>ROUND(K599,2)*R600</f>
        <v>59.349999999999994</v>
      </c>
    </row>
    <row r="601" ht="45.0" customHeight="true">
      <c r="P601" s="2241" t="s">
        <v>36</v>
      </c>
      <c r="Q601" s="2241" t="s">
        <v>37</v>
      </c>
      <c r="R601" s="2252" t="n">
        <v>5.0</v>
      </c>
      <c r="S601" s="2253" t="n">
        <f>ROUND(K599,2)*R601</f>
        <v>59.349999999999994</v>
      </c>
    </row>
    <row r="602" ht="45.0" customHeight="true">
      <c r="P602" s="2241" t="s">
        <v>38</v>
      </c>
      <c r="Q602" s="2241" t="s">
        <v>39</v>
      </c>
      <c r="R602" s="2254" t="n">
        <v>5.0</v>
      </c>
      <c r="S602" s="2255" t="n">
        <f>ROUND(K599,2)*R602</f>
        <v>59.349999999999994</v>
      </c>
    </row>
    <row r="603" ht="45.0" customHeight="true">
      <c r="A603" s="2256" t="s">
        <v>23</v>
      </c>
      <c r="B603" s="2256" t="s">
        <v>476</v>
      </c>
      <c r="C603" s="2256" t="s">
        <v>25</v>
      </c>
      <c r="D603" s="2256" t="s">
        <v>477</v>
      </c>
      <c r="E603" s="2256" t="s">
        <v>478</v>
      </c>
      <c r="F603" s="2257" t="n">
        <f>R603+R604+R605+R606</f>
        <v>67.0</v>
      </c>
      <c r="G603" s="2256" t="s">
        <v>33</v>
      </c>
      <c r="H603" s="2258" t="n">
        <v>22.65</v>
      </c>
      <c r="I603" s="2259" t="n">
        <v>22.65</v>
      </c>
      <c r="J603" s="2260" t="n">
        <v>0.2336</v>
      </c>
      <c r="K603" s="2261" t="n">
        <f>ROUND(I603,2)+(ROUND(I603,2)*J603)</f>
        <v>27.941039999999997</v>
      </c>
      <c r="L603" s="2262" t="n">
        <f>ROUND(S603,2)+ROUND(S604,2)+ROUND(S605,2)+ROUND(S606,2)</f>
        <v>1872.0</v>
      </c>
      <c r="M603" s="2256" t="s">
        <v>21</v>
      </c>
      <c r="N603" s="2256" t="s">
        <v>275</v>
      </c>
      <c r="O603" s="2256" t="s">
        <v>276</v>
      </c>
      <c r="P603" s="2256" t="s">
        <v>20</v>
      </c>
      <c r="Q603" s="2256" t="s">
        <v>29</v>
      </c>
      <c r="R603" s="2263" t="n">
        <v>16.75</v>
      </c>
      <c r="S603" s="2264" t="n">
        <f>ROUND(K603,2)*R603</f>
        <v>467.995</v>
      </c>
    </row>
    <row r="604" ht="45.0" customHeight="true">
      <c r="P604" s="2256" t="s">
        <v>34</v>
      </c>
      <c r="Q604" s="2256" t="s">
        <v>35</v>
      </c>
      <c r="R604" s="2265" t="n">
        <v>16.75</v>
      </c>
      <c r="S604" s="2266" t="n">
        <f>ROUND(K603,2)*R604</f>
        <v>467.995</v>
      </c>
    </row>
    <row r="605" ht="45.0" customHeight="true">
      <c r="P605" s="2256" t="s">
        <v>36</v>
      </c>
      <c r="Q605" s="2256" t="s">
        <v>37</v>
      </c>
      <c r="R605" s="2267" t="n">
        <v>16.75</v>
      </c>
      <c r="S605" s="2268" t="n">
        <f>ROUND(K603,2)*R605</f>
        <v>467.995</v>
      </c>
    </row>
    <row r="606" ht="45.0" customHeight="true">
      <c r="P606" s="2256" t="s">
        <v>38</v>
      </c>
      <c r="Q606" s="2256" t="s">
        <v>39</v>
      </c>
      <c r="R606" s="2269" t="n">
        <v>16.75</v>
      </c>
      <c r="S606" s="2270" t="n">
        <f>ROUND(K603,2)*R606</f>
        <v>467.995</v>
      </c>
    </row>
    <row r="607" ht="45.0" customHeight="true">
      <c r="A607" s="2271" t="s">
        <v>23</v>
      </c>
      <c r="B607" s="2271" t="s">
        <v>479</v>
      </c>
      <c r="C607" s="2271" t="s">
        <v>25</v>
      </c>
      <c r="D607" s="2271" t="s">
        <v>480</v>
      </c>
      <c r="E607" s="2271" t="s">
        <v>481</v>
      </c>
      <c r="F607" s="2272" t="n">
        <f>R607+R608+R609+R610</f>
        <v>204.2</v>
      </c>
      <c r="G607" s="2271" t="s">
        <v>33</v>
      </c>
      <c r="H607" s="2273" t="n">
        <v>27.9</v>
      </c>
      <c r="I607" s="2274" t="n">
        <v>27.9</v>
      </c>
      <c r="J607" s="2275" t="n">
        <v>0.2336</v>
      </c>
      <c r="K607" s="2276" t="n">
        <f>ROUND(I607,2)+(ROUND(I607,2)*J607)</f>
        <v>34.41744</v>
      </c>
      <c r="L607" s="2277" t="n">
        <f>ROUND(S607,2)+ROUND(S608,2)+ROUND(S609,2)+ROUND(S610,2)</f>
        <v>7028.56</v>
      </c>
      <c r="M607" s="2271" t="s">
        <v>21</v>
      </c>
      <c r="N607" s="2271" t="s">
        <v>275</v>
      </c>
      <c r="O607" s="2271" t="s">
        <v>276</v>
      </c>
      <c r="P607" s="2271" t="s">
        <v>20</v>
      </c>
      <c r="Q607" s="2271" t="s">
        <v>29</v>
      </c>
      <c r="R607" s="2278" t="n">
        <v>51.05</v>
      </c>
      <c r="S607" s="2279" t="n">
        <f>ROUND(K607,2)*R607</f>
        <v>1757.141</v>
      </c>
    </row>
    <row r="608" ht="45.0" customHeight="true">
      <c r="P608" s="2271" t="s">
        <v>34</v>
      </c>
      <c r="Q608" s="2271" t="s">
        <v>35</v>
      </c>
      <c r="R608" s="2280" t="n">
        <v>51.05</v>
      </c>
      <c r="S608" s="2281" t="n">
        <f>ROUND(K607,2)*R608</f>
        <v>1757.141</v>
      </c>
    </row>
    <row r="609" ht="45.0" customHeight="true">
      <c r="P609" s="2271" t="s">
        <v>36</v>
      </c>
      <c r="Q609" s="2271" t="s">
        <v>37</v>
      </c>
      <c r="R609" s="2282" t="n">
        <v>51.05</v>
      </c>
      <c r="S609" s="2283" t="n">
        <f>ROUND(K607,2)*R609</f>
        <v>1757.141</v>
      </c>
    </row>
    <row r="610" ht="45.0" customHeight="true">
      <c r="P610" s="2271" t="s">
        <v>38</v>
      </c>
      <c r="Q610" s="2271" t="s">
        <v>39</v>
      </c>
      <c r="R610" s="2284" t="n">
        <v>51.05</v>
      </c>
      <c r="S610" s="2285" t="n">
        <f>ROUND(K607,2)*R610</f>
        <v>1757.141</v>
      </c>
    </row>
    <row r="611" ht="45.0" customHeight="true">
      <c r="A611" s="2286" t="s">
        <v>23</v>
      </c>
      <c r="B611" s="2286" t="s">
        <v>482</v>
      </c>
      <c r="C611" s="2286" t="s">
        <v>25</v>
      </c>
      <c r="D611" s="2286" t="s">
        <v>483</v>
      </c>
      <c r="E611" s="2286" t="s">
        <v>484</v>
      </c>
      <c r="F611" s="2287" t="n">
        <f>R611+R612+R613+R614</f>
        <v>80.0</v>
      </c>
      <c r="G611" s="2286" t="s">
        <v>33</v>
      </c>
      <c r="H611" s="2288" t="n">
        <v>12.04</v>
      </c>
      <c r="I611" s="2289" t="n">
        <v>12.04</v>
      </c>
      <c r="J611" s="2290" t="n">
        <v>0.2336</v>
      </c>
      <c r="K611" s="2291" t="n">
        <f>ROUND(I611,2)+(ROUND(I611,2)*J611)</f>
        <v>14.852543999999998</v>
      </c>
      <c r="L611" s="2292" t="n">
        <f>ROUND(S611,2)+ROUND(S612,2)+ROUND(S613,2)+ROUND(S614,2)</f>
        <v>1188.0</v>
      </c>
      <c r="M611" s="2286" t="s">
        <v>21</v>
      </c>
      <c r="N611" s="2286" t="s">
        <v>275</v>
      </c>
      <c r="O611" s="2286" t="s">
        <v>276</v>
      </c>
      <c r="P611" s="2286" t="s">
        <v>20</v>
      </c>
      <c r="Q611" s="2286" t="s">
        <v>29</v>
      </c>
      <c r="R611" s="2293" t="n">
        <v>20.0</v>
      </c>
      <c r="S611" s="2294" t="n">
        <f>ROUND(K611,2)*R611</f>
        <v>297.0</v>
      </c>
    </row>
    <row r="612" ht="45.0" customHeight="true">
      <c r="P612" s="2286" t="s">
        <v>34</v>
      </c>
      <c r="Q612" s="2286" t="s">
        <v>35</v>
      </c>
      <c r="R612" s="2295" t="n">
        <v>20.0</v>
      </c>
      <c r="S612" s="2296" t="n">
        <f>ROUND(K611,2)*R612</f>
        <v>297.0</v>
      </c>
    </row>
    <row r="613" ht="45.0" customHeight="true">
      <c r="P613" s="2286" t="s">
        <v>36</v>
      </c>
      <c r="Q613" s="2286" t="s">
        <v>37</v>
      </c>
      <c r="R613" s="2297" t="n">
        <v>20.0</v>
      </c>
      <c r="S613" s="2298" t="n">
        <f>ROUND(K611,2)*R613</f>
        <v>297.0</v>
      </c>
    </row>
    <row r="614" ht="45.0" customHeight="true">
      <c r="P614" s="2286" t="s">
        <v>38</v>
      </c>
      <c r="Q614" s="2286" t="s">
        <v>39</v>
      </c>
      <c r="R614" s="2299" t="n">
        <v>20.0</v>
      </c>
      <c r="S614" s="2300" t="n">
        <f>ROUND(K611,2)*R614</f>
        <v>297.0</v>
      </c>
    </row>
    <row r="615" ht="45.0" customHeight="true">
      <c r="A615" s="2301" t="s">
        <v>23</v>
      </c>
      <c r="B615" s="2301" t="s">
        <v>485</v>
      </c>
      <c r="C615" s="2301" t="s">
        <v>25</v>
      </c>
      <c r="D615" s="2301" t="s">
        <v>486</v>
      </c>
      <c r="E615" s="2301" t="s">
        <v>487</v>
      </c>
      <c r="F615" s="2302" t="n">
        <f>R615+R616+R617+R618</f>
        <v>676.0</v>
      </c>
      <c r="G615" s="2301" t="s">
        <v>33</v>
      </c>
      <c r="H615" s="2303" t="n">
        <v>38.86</v>
      </c>
      <c r="I615" s="2304" t="n">
        <v>38.86</v>
      </c>
      <c r="J615" s="2305" t="n">
        <v>0.2336</v>
      </c>
      <c r="K615" s="2306" t="n">
        <f>ROUND(I615,2)+(ROUND(I615,2)*J615)</f>
        <v>47.937696</v>
      </c>
      <c r="L615" s="2307" t="n">
        <f>ROUND(S615,2)+ROUND(S616,2)+ROUND(S617,2)+ROUND(S618,2)</f>
        <v>32407.44</v>
      </c>
      <c r="M615" s="2301" t="s">
        <v>21</v>
      </c>
      <c r="N615" s="2301" t="s">
        <v>275</v>
      </c>
      <c r="O615" s="2301" t="s">
        <v>276</v>
      </c>
      <c r="P615" s="2301" t="s">
        <v>20</v>
      </c>
      <c r="Q615" s="2301" t="s">
        <v>29</v>
      </c>
      <c r="R615" s="2308" t="n">
        <v>169.0</v>
      </c>
      <c r="S615" s="2309" t="n">
        <f>ROUND(K615,2)*R615</f>
        <v>8101.86</v>
      </c>
    </row>
    <row r="616" ht="45.0" customHeight="true">
      <c r="P616" s="2301" t="s">
        <v>34</v>
      </c>
      <c r="Q616" s="2301" t="s">
        <v>35</v>
      </c>
      <c r="R616" s="2310" t="n">
        <v>169.0</v>
      </c>
      <c r="S616" s="2311" t="n">
        <f>ROUND(K615,2)*R616</f>
        <v>8101.86</v>
      </c>
    </row>
    <row r="617" ht="45.0" customHeight="true">
      <c r="P617" s="2301" t="s">
        <v>36</v>
      </c>
      <c r="Q617" s="2301" t="s">
        <v>37</v>
      </c>
      <c r="R617" s="2312" t="n">
        <v>169.0</v>
      </c>
      <c r="S617" s="2313" t="n">
        <f>ROUND(K615,2)*R617</f>
        <v>8101.86</v>
      </c>
    </row>
    <row r="618" ht="45.0" customHeight="true">
      <c r="P618" s="2301" t="s">
        <v>38</v>
      </c>
      <c r="Q618" s="2301" t="s">
        <v>39</v>
      </c>
      <c r="R618" s="2314" t="n">
        <v>169.0</v>
      </c>
      <c r="S618" s="2315" t="n">
        <f>ROUND(K615,2)*R618</f>
        <v>8101.86</v>
      </c>
    </row>
    <row r="619" ht="45.0" customHeight="true">
      <c r="A619" s="2316" t="s">
        <v>23</v>
      </c>
      <c r="B619" s="2316" t="s">
        <v>488</v>
      </c>
      <c r="C619" s="2316" t="s">
        <v>25</v>
      </c>
      <c r="D619" s="2316" t="s">
        <v>489</v>
      </c>
      <c r="E619" s="2316" t="s">
        <v>490</v>
      </c>
      <c r="F619" s="2317" t="n">
        <f>R619+R620+R621+R622</f>
        <v>100.0</v>
      </c>
      <c r="G619" s="2316" t="s">
        <v>146</v>
      </c>
      <c r="H619" s="2318" t="n">
        <v>634.67</v>
      </c>
      <c r="I619" s="2319" t="n">
        <v>634.67</v>
      </c>
      <c r="J619" s="2320" t="n">
        <v>0.2336</v>
      </c>
      <c r="K619" s="2321" t="n">
        <f>ROUND(I619,2)+(ROUND(I619,2)*J619)</f>
        <v>782.928912</v>
      </c>
      <c r="L619" s="2322" t="n">
        <f>ROUND(S619,2)+ROUND(S620,2)+ROUND(S621,2)+ROUND(S622,2)</f>
        <v>78293.0</v>
      </c>
      <c r="M619" s="2316" t="s">
        <v>21</v>
      </c>
      <c r="N619" s="2316" t="s">
        <v>275</v>
      </c>
      <c r="O619" s="2316" t="s">
        <v>276</v>
      </c>
      <c r="P619" s="2316" t="s">
        <v>20</v>
      </c>
      <c r="Q619" s="2316" t="s">
        <v>29</v>
      </c>
      <c r="R619" s="2323" t="n">
        <v>25.0</v>
      </c>
      <c r="S619" s="2324" t="n">
        <f>ROUND(K619,2)*R619</f>
        <v>19573.25</v>
      </c>
    </row>
    <row r="620" ht="45.0" customHeight="true">
      <c r="P620" s="2316" t="s">
        <v>34</v>
      </c>
      <c r="Q620" s="2316" t="s">
        <v>35</v>
      </c>
      <c r="R620" s="2325" t="n">
        <v>25.0</v>
      </c>
      <c r="S620" s="2326" t="n">
        <f>ROUND(K619,2)*R620</f>
        <v>19573.25</v>
      </c>
    </row>
    <row r="621" ht="45.0" customHeight="true">
      <c r="P621" s="2316" t="s">
        <v>36</v>
      </c>
      <c r="Q621" s="2316" t="s">
        <v>37</v>
      </c>
      <c r="R621" s="2327" t="n">
        <v>25.0</v>
      </c>
      <c r="S621" s="2328" t="n">
        <f>ROUND(K619,2)*R621</f>
        <v>19573.25</v>
      </c>
    </row>
    <row r="622" ht="45.0" customHeight="true">
      <c r="P622" s="2316" t="s">
        <v>38</v>
      </c>
      <c r="Q622" s="2316" t="s">
        <v>39</v>
      </c>
      <c r="R622" s="2329" t="n">
        <v>25.0</v>
      </c>
      <c r="S622" s="2330" t="n">
        <f>ROUND(K619,2)*R622</f>
        <v>19573.25</v>
      </c>
    </row>
    <row r="623" ht="45.0" customHeight="true">
      <c r="A623" s="2331" t="s">
        <v>23</v>
      </c>
      <c r="B623" s="2331" t="s">
        <v>491</v>
      </c>
      <c r="C623" s="2331" t="s">
        <v>25</v>
      </c>
      <c r="D623" s="2331" t="s">
        <v>492</v>
      </c>
      <c r="E623" s="2331" t="s">
        <v>493</v>
      </c>
      <c r="F623" s="2332" t="n">
        <f>R623+R624+R625+R626</f>
        <v>20.0</v>
      </c>
      <c r="G623" s="2331" t="s">
        <v>146</v>
      </c>
      <c r="H623" s="2333" t="n">
        <v>47.13</v>
      </c>
      <c r="I623" s="2334" t="n">
        <v>47.13</v>
      </c>
      <c r="J623" s="2335" t="n">
        <v>0.2336</v>
      </c>
      <c r="K623" s="2336" t="n">
        <f>ROUND(I623,2)+(ROUND(I623,2)*J623)</f>
        <v>58.139568000000004</v>
      </c>
      <c r="L623" s="2337" t="n">
        <f>ROUND(S623,2)+ROUND(S624,2)+ROUND(S625,2)+ROUND(S626,2)</f>
        <v>1162.8</v>
      </c>
      <c r="M623" s="2331" t="s">
        <v>21</v>
      </c>
      <c r="N623" s="2331" t="s">
        <v>275</v>
      </c>
      <c r="O623" s="2331" t="s">
        <v>276</v>
      </c>
      <c r="P623" s="2331" t="s">
        <v>20</v>
      </c>
      <c r="Q623" s="2331" t="s">
        <v>29</v>
      </c>
      <c r="R623" s="2338" t="n">
        <v>5.0</v>
      </c>
      <c r="S623" s="2339" t="n">
        <f>ROUND(K623,2)*R623</f>
        <v>290.7</v>
      </c>
    </row>
    <row r="624" ht="45.0" customHeight="true">
      <c r="P624" s="2331" t="s">
        <v>34</v>
      </c>
      <c r="Q624" s="2331" t="s">
        <v>35</v>
      </c>
      <c r="R624" s="2340" t="n">
        <v>5.0</v>
      </c>
      <c r="S624" s="2341" t="n">
        <f>ROUND(K623,2)*R624</f>
        <v>290.7</v>
      </c>
    </row>
    <row r="625" ht="45.0" customHeight="true">
      <c r="P625" s="2331" t="s">
        <v>36</v>
      </c>
      <c r="Q625" s="2331" t="s">
        <v>37</v>
      </c>
      <c r="R625" s="2342" t="n">
        <v>5.0</v>
      </c>
      <c r="S625" s="2343" t="n">
        <f>ROUND(K623,2)*R625</f>
        <v>290.7</v>
      </c>
    </row>
    <row r="626" ht="45.0" customHeight="true">
      <c r="P626" s="2331" t="s">
        <v>38</v>
      </c>
      <c r="Q626" s="2331" t="s">
        <v>39</v>
      </c>
      <c r="R626" s="2344" t="n">
        <v>5.0</v>
      </c>
      <c r="S626" s="2345" t="n">
        <f>ROUND(K623,2)*R626</f>
        <v>290.7</v>
      </c>
    </row>
    <row r="627" ht="45.0" customHeight="true">
      <c r="A627" s="2346" t="s">
        <v>23</v>
      </c>
      <c r="B627" s="2346" t="s">
        <v>494</v>
      </c>
      <c r="C627" s="2346" t="s">
        <v>25</v>
      </c>
      <c r="D627" s="2346" t="s">
        <v>495</v>
      </c>
      <c r="E627" s="2346" t="s">
        <v>496</v>
      </c>
      <c r="F627" s="2347" t="n">
        <f>R627+R628+R629+R630</f>
        <v>20.0</v>
      </c>
      <c r="G627" s="2346" t="s">
        <v>146</v>
      </c>
      <c r="H627" s="2348" t="n">
        <v>18.49</v>
      </c>
      <c r="I627" s="2349" t="n">
        <v>18.49</v>
      </c>
      <c r="J627" s="2350" t="n">
        <v>0.2336</v>
      </c>
      <c r="K627" s="2351" t="n">
        <f>ROUND(I627,2)+(ROUND(I627,2)*J627)</f>
        <v>22.809264</v>
      </c>
      <c r="L627" s="2352" t="n">
        <f>ROUND(S627,2)+ROUND(S628,2)+ROUND(S629,2)+ROUND(S630,2)</f>
        <v>456.2</v>
      </c>
      <c r="M627" s="2346" t="s">
        <v>21</v>
      </c>
      <c r="N627" s="2346" t="s">
        <v>275</v>
      </c>
      <c r="O627" s="2346" t="s">
        <v>276</v>
      </c>
      <c r="P627" s="2346" t="s">
        <v>20</v>
      </c>
      <c r="Q627" s="2346" t="s">
        <v>29</v>
      </c>
      <c r="R627" s="2353" t="n">
        <v>5.0</v>
      </c>
      <c r="S627" s="2354" t="n">
        <f>ROUND(K627,2)*R627</f>
        <v>114.05</v>
      </c>
    </row>
    <row r="628" ht="45.0" customHeight="true">
      <c r="P628" s="2346" t="s">
        <v>34</v>
      </c>
      <c r="Q628" s="2346" t="s">
        <v>35</v>
      </c>
      <c r="R628" s="2355" t="n">
        <v>5.0</v>
      </c>
      <c r="S628" s="2356" t="n">
        <f>ROUND(K627,2)*R628</f>
        <v>114.05</v>
      </c>
    </row>
    <row r="629" ht="45.0" customHeight="true">
      <c r="P629" s="2346" t="s">
        <v>36</v>
      </c>
      <c r="Q629" s="2346" t="s">
        <v>37</v>
      </c>
      <c r="R629" s="2357" t="n">
        <v>5.0</v>
      </c>
      <c r="S629" s="2358" t="n">
        <f>ROUND(K627,2)*R629</f>
        <v>114.05</v>
      </c>
    </row>
    <row r="630" ht="45.0" customHeight="true">
      <c r="P630" s="2346" t="s">
        <v>38</v>
      </c>
      <c r="Q630" s="2346" t="s">
        <v>39</v>
      </c>
      <c r="R630" s="2359" t="n">
        <v>5.0</v>
      </c>
      <c r="S630" s="2360" t="n">
        <f>ROUND(K627,2)*R630</f>
        <v>114.05</v>
      </c>
    </row>
    <row r="631" ht="45.0" customHeight="true">
      <c r="A631" s="2361" t="s">
        <v>23</v>
      </c>
      <c r="B631" s="2361" t="s">
        <v>497</v>
      </c>
      <c r="C631" s="2361" t="s">
        <v>25</v>
      </c>
      <c r="D631" s="2361" t="s">
        <v>498</v>
      </c>
      <c r="E631" s="2361" t="s">
        <v>499</v>
      </c>
      <c r="F631" s="2362" t="n">
        <f>R631+R632+R633+R634</f>
        <v>20.0</v>
      </c>
      <c r="G631" s="2361" t="s">
        <v>146</v>
      </c>
      <c r="H631" s="2363" t="n">
        <v>19.25</v>
      </c>
      <c r="I631" s="2364" t="n">
        <v>19.25</v>
      </c>
      <c r="J631" s="2365" t="n">
        <v>0.2336</v>
      </c>
      <c r="K631" s="2366" t="n">
        <f>ROUND(I631,2)+(ROUND(I631,2)*J631)</f>
        <v>23.7468</v>
      </c>
      <c r="L631" s="2367" t="n">
        <f>ROUND(S631,2)+ROUND(S632,2)+ROUND(S633,2)+ROUND(S634,2)</f>
        <v>475.0</v>
      </c>
      <c r="M631" s="2361" t="s">
        <v>21</v>
      </c>
      <c r="N631" s="2361" t="s">
        <v>275</v>
      </c>
      <c r="O631" s="2361" t="s">
        <v>276</v>
      </c>
      <c r="P631" s="2361" t="s">
        <v>20</v>
      </c>
      <c r="Q631" s="2361" t="s">
        <v>29</v>
      </c>
      <c r="R631" s="2368" t="n">
        <v>5.0</v>
      </c>
      <c r="S631" s="2369" t="n">
        <f>ROUND(K631,2)*R631</f>
        <v>118.75</v>
      </c>
    </row>
    <row r="632" ht="45.0" customHeight="true">
      <c r="P632" s="2361" t="s">
        <v>34</v>
      </c>
      <c r="Q632" s="2361" t="s">
        <v>35</v>
      </c>
      <c r="R632" s="2370" t="n">
        <v>5.0</v>
      </c>
      <c r="S632" s="2371" t="n">
        <f>ROUND(K631,2)*R632</f>
        <v>118.75</v>
      </c>
    </row>
    <row r="633" ht="45.0" customHeight="true">
      <c r="P633" s="2361" t="s">
        <v>36</v>
      </c>
      <c r="Q633" s="2361" t="s">
        <v>37</v>
      </c>
      <c r="R633" s="2372" t="n">
        <v>5.0</v>
      </c>
      <c r="S633" s="2373" t="n">
        <f>ROUND(K631,2)*R633</f>
        <v>118.75</v>
      </c>
    </row>
    <row r="634" ht="45.0" customHeight="true">
      <c r="P634" s="2361" t="s">
        <v>38</v>
      </c>
      <c r="Q634" s="2361" t="s">
        <v>39</v>
      </c>
      <c r="R634" s="2374" t="n">
        <v>5.0</v>
      </c>
      <c r="S634" s="2375" t="n">
        <f>ROUND(K631,2)*R634</f>
        <v>118.75</v>
      </c>
    </row>
    <row r="635" ht="45.0" customHeight="true">
      <c r="A635" s="2376" t="s">
        <v>23</v>
      </c>
      <c r="B635" s="2376" t="s">
        <v>500</v>
      </c>
      <c r="C635" s="2376" t="s">
        <v>25</v>
      </c>
      <c r="D635" s="2376" t="s">
        <v>501</v>
      </c>
      <c r="E635" s="2376" t="s">
        <v>502</v>
      </c>
      <c r="F635" s="2377" t="n">
        <f>R635+R636+R637+R638</f>
        <v>20.0</v>
      </c>
      <c r="G635" s="2376" t="s">
        <v>146</v>
      </c>
      <c r="H635" s="2378" t="n">
        <v>297.83</v>
      </c>
      <c r="I635" s="2379" t="n">
        <v>297.83</v>
      </c>
      <c r="J635" s="2380" t="n">
        <v>0.2336</v>
      </c>
      <c r="K635" s="2381" t="n">
        <f>ROUND(I635,2)+(ROUND(I635,2)*J635)</f>
        <v>367.40308799999997</v>
      </c>
      <c r="L635" s="2382" t="n">
        <f>ROUND(S635,2)+ROUND(S636,2)+ROUND(S637,2)+ROUND(S638,2)</f>
        <v>7348.0</v>
      </c>
      <c r="M635" s="2376" t="s">
        <v>21</v>
      </c>
      <c r="N635" s="2376" t="s">
        <v>275</v>
      </c>
      <c r="O635" s="2376" t="s">
        <v>276</v>
      </c>
      <c r="P635" s="2376" t="s">
        <v>20</v>
      </c>
      <c r="Q635" s="2376" t="s">
        <v>29</v>
      </c>
      <c r="R635" s="2383" t="n">
        <v>5.0</v>
      </c>
      <c r="S635" s="2384" t="n">
        <f>ROUND(K635,2)*R635</f>
        <v>1837.0</v>
      </c>
    </row>
    <row r="636" ht="45.0" customHeight="true">
      <c r="P636" s="2376" t="s">
        <v>34</v>
      </c>
      <c r="Q636" s="2376" t="s">
        <v>35</v>
      </c>
      <c r="R636" s="2385" t="n">
        <v>5.0</v>
      </c>
      <c r="S636" s="2386" t="n">
        <f>ROUND(K635,2)*R636</f>
        <v>1837.0</v>
      </c>
    </row>
    <row r="637" ht="45.0" customHeight="true">
      <c r="P637" s="2376" t="s">
        <v>36</v>
      </c>
      <c r="Q637" s="2376" t="s">
        <v>37</v>
      </c>
      <c r="R637" s="2387" t="n">
        <v>5.0</v>
      </c>
      <c r="S637" s="2388" t="n">
        <f>ROUND(K635,2)*R637</f>
        <v>1837.0</v>
      </c>
    </row>
    <row r="638" ht="45.0" customHeight="true">
      <c r="P638" s="2376" t="s">
        <v>38</v>
      </c>
      <c r="Q638" s="2376" t="s">
        <v>39</v>
      </c>
      <c r="R638" s="2389" t="n">
        <v>5.0</v>
      </c>
      <c r="S638" s="2390" t="n">
        <f>ROUND(K635,2)*R638</f>
        <v>1837.0</v>
      </c>
    </row>
    <row r="639" ht="45.0" customHeight="true">
      <c r="A639" s="2391" t="s">
        <v>23</v>
      </c>
      <c r="B639" s="2391" t="s">
        <v>503</v>
      </c>
      <c r="C639" s="2391" t="s">
        <v>25</v>
      </c>
      <c r="D639" s="2391" t="s">
        <v>504</v>
      </c>
      <c r="E639" s="2391" t="s">
        <v>505</v>
      </c>
      <c r="F639" s="2392" t="n">
        <f>R639+R640+R641+R642</f>
        <v>20.0</v>
      </c>
      <c r="G639" s="2391" t="s">
        <v>146</v>
      </c>
      <c r="H639" s="2393" t="n">
        <v>2726.52</v>
      </c>
      <c r="I639" s="2394" t="n">
        <v>2726.52</v>
      </c>
      <c r="J639" s="2395" t="n">
        <v>0.2336</v>
      </c>
      <c r="K639" s="2396" t="n">
        <f>ROUND(I639,2)+(ROUND(I639,2)*J639)</f>
        <v>3363.435072</v>
      </c>
      <c r="L639" s="2397" t="n">
        <f>ROUND(S639,2)+ROUND(S640,2)+ROUND(S641,2)+ROUND(S642,2)</f>
        <v>67268.8</v>
      </c>
      <c r="M639" s="2391" t="s">
        <v>21</v>
      </c>
      <c r="N639" s="2391" t="s">
        <v>275</v>
      </c>
      <c r="O639" s="2391" t="s">
        <v>276</v>
      </c>
      <c r="P639" s="2391" t="s">
        <v>20</v>
      </c>
      <c r="Q639" s="2391" t="s">
        <v>29</v>
      </c>
      <c r="R639" s="2398" t="n">
        <v>5.0</v>
      </c>
      <c r="S639" s="2399" t="n">
        <f>ROUND(K639,2)*R639</f>
        <v>16817.2</v>
      </c>
    </row>
    <row r="640" ht="45.0" customHeight="true">
      <c r="P640" s="2391" t="s">
        <v>34</v>
      </c>
      <c r="Q640" s="2391" t="s">
        <v>35</v>
      </c>
      <c r="R640" s="2400" t="n">
        <v>5.0</v>
      </c>
      <c r="S640" s="2401" t="n">
        <f>ROUND(K639,2)*R640</f>
        <v>16817.2</v>
      </c>
    </row>
    <row r="641" ht="45.0" customHeight="true">
      <c r="P641" s="2391" t="s">
        <v>36</v>
      </c>
      <c r="Q641" s="2391" t="s">
        <v>37</v>
      </c>
      <c r="R641" s="2402" t="n">
        <v>5.0</v>
      </c>
      <c r="S641" s="2403" t="n">
        <f>ROUND(K639,2)*R641</f>
        <v>16817.2</v>
      </c>
    </row>
    <row r="642" ht="45.0" customHeight="true">
      <c r="P642" s="2391" t="s">
        <v>38</v>
      </c>
      <c r="Q642" s="2391" t="s">
        <v>39</v>
      </c>
      <c r="R642" s="2404" t="n">
        <v>5.0</v>
      </c>
      <c r="S642" s="2405" t="n">
        <f>ROUND(K639,2)*R642</f>
        <v>16817.2</v>
      </c>
    </row>
    <row r="643" ht="45.0" customHeight="true">
      <c r="A643" s="2406" t="s">
        <v>23</v>
      </c>
      <c r="B643" s="2406" t="s">
        <v>506</v>
      </c>
      <c r="C643" s="2406" t="s">
        <v>25</v>
      </c>
      <c r="D643" s="2406" t="s">
        <v>507</v>
      </c>
      <c r="E643" s="2406" t="s">
        <v>508</v>
      </c>
      <c r="F643" s="2407" t="n">
        <f>R643+R644+R645+R646</f>
        <v>20.0</v>
      </c>
      <c r="G643" s="2406" t="s">
        <v>146</v>
      </c>
      <c r="H643" s="2408" t="n">
        <v>2128.82</v>
      </c>
      <c r="I643" s="2409" t="n">
        <v>2128.82</v>
      </c>
      <c r="J643" s="2410" t="n">
        <v>0.2336</v>
      </c>
      <c r="K643" s="2411" t="n">
        <f>ROUND(I643,2)+(ROUND(I643,2)*J643)</f>
        <v>2626.112352</v>
      </c>
      <c r="L643" s="2412" t="n">
        <f>ROUND(S643,2)+ROUND(S644,2)+ROUND(S645,2)+ROUND(S646,2)</f>
        <v>52522.2</v>
      </c>
      <c r="M643" s="2406" t="s">
        <v>21</v>
      </c>
      <c r="N643" s="2406" t="s">
        <v>275</v>
      </c>
      <c r="O643" s="2406" t="s">
        <v>276</v>
      </c>
      <c r="P643" s="2406" t="s">
        <v>20</v>
      </c>
      <c r="Q643" s="2406" t="s">
        <v>29</v>
      </c>
      <c r="R643" s="2413" t="n">
        <v>5.0</v>
      </c>
      <c r="S643" s="2414" t="n">
        <f>ROUND(K643,2)*R643</f>
        <v>13130.550000000001</v>
      </c>
    </row>
    <row r="644" ht="45.0" customHeight="true">
      <c r="P644" s="2406" t="s">
        <v>34</v>
      </c>
      <c r="Q644" s="2406" t="s">
        <v>35</v>
      </c>
      <c r="R644" s="2415" t="n">
        <v>5.0</v>
      </c>
      <c r="S644" s="2416" t="n">
        <f>ROUND(K643,2)*R644</f>
        <v>13130.550000000001</v>
      </c>
    </row>
    <row r="645" ht="45.0" customHeight="true">
      <c r="P645" s="2406" t="s">
        <v>36</v>
      </c>
      <c r="Q645" s="2406" t="s">
        <v>37</v>
      </c>
      <c r="R645" s="2417" t="n">
        <v>5.0</v>
      </c>
      <c r="S645" s="2418" t="n">
        <f>ROUND(K643,2)*R645</f>
        <v>13130.550000000001</v>
      </c>
    </row>
    <row r="646" ht="45.0" customHeight="true">
      <c r="P646" s="2406" t="s">
        <v>38</v>
      </c>
      <c r="Q646" s="2406" t="s">
        <v>39</v>
      </c>
      <c r="R646" s="2419" t="n">
        <v>5.0</v>
      </c>
      <c r="S646" s="2420" t="n">
        <f>ROUND(K643,2)*R646</f>
        <v>13130.550000000001</v>
      </c>
    </row>
    <row r="647" ht="45.0" customHeight="true">
      <c r="A647" s="2421" t="s">
        <v>23</v>
      </c>
      <c r="B647" s="2421" t="s">
        <v>509</v>
      </c>
      <c r="C647" s="2421" t="s">
        <v>25</v>
      </c>
      <c r="D647" s="2421" t="s">
        <v>510</v>
      </c>
      <c r="E647" s="2421" t="s">
        <v>511</v>
      </c>
      <c r="F647" s="2422" t="n">
        <f>R647+R648+R649+R650</f>
        <v>20.0</v>
      </c>
      <c r="G647" s="2421" t="s">
        <v>146</v>
      </c>
      <c r="H647" s="2423" t="n">
        <v>522.6</v>
      </c>
      <c r="I647" s="2424" t="n">
        <v>522.6</v>
      </c>
      <c r="J647" s="2425" t="n">
        <v>0.2336</v>
      </c>
      <c r="K647" s="2426" t="n">
        <f>ROUND(I647,2)+(ROUND(I647,2)*J647)</f>
        <v>644.6793600000001</v>
      </c>
      <c r="L647" s="2427" t="n">
        <f>ROUND(S647,2)+ROUND(S648,2)+ROUND(S649,2)+ROUND(S650,2)</f>
        <v>12893.6</v>
      </c>
      <c r="M647" s="2421" t="s">
        <v>21</v>
      </c>
      <c r="N647" s="2421" t="s">
        <v>275</v>
      </c>
      <c r="O647" s="2421" t="s">
        <v>276</v>
      </c>
      <c r="P647" s="2421" t="s">
        <v>20</v>
      </c>
      <c r="Q647" s="2421" t="s">
        <v>29</v>
      </c>
      <c r="R647" s="2428" t="n">
        <v>5.0</v>
      </c>
      <c r="S647" s="2429" t="n">
        <f>ROUND(K647,2)*R647</f>
        <v>3223.3999999999996</v>
      </c>
    </row>
    <row r="648" ht="45.0" customHeight="true">
      <c r="P648" s="2421" t="s">
        <v>34</v>
      </c>
      <c r="Q648" s="2421" t="s">
        <v>35</v>
      </c>
      <c r="R648" s="2430" t="n">
        <v>5.0</v>
      </c>
      <c r="S648" s="2431" t="n">
        <f>ROUND(K647,2)*R648</f>
        <v>3223.3999999999996</v>
      </c>
    </row>
    <row r="649" ht="45.0" customHeight="true">
      <c r="P649" s="2421" t="s">
        <v>36</v>
      </c>
      <c r="Q649" s="2421" t="s">
        <v>37</v>
      </c>
      <c r="R649" s="2432" t="n">
        <v>5.0</v>
      </c>
      <c r="S649" s="2433" t="n">
        <f>ROUND(K647,2)*R649</f>
        <v>3223.3999999999996</v>
      </c>
    </row>
    <row r="650" ht="45.0" customHeight="true">
      <c r="P650" s="2421" t="s">
        <v>38</v>
      </c>
      <c r="Q650" s="2421" t="s">
        <v>39</v>
      </c>
      <c r="R650" s="2434" t="n">
        <v>5.0</v>
      </c>
      <c r="S650" s="2435" t="n">
        <f>ROUND(K647,2)*R650</f>
        <v>3223.3999999999996</v>
      </c>
    </row>
    <row r="651" ht="45.0" customHeight="true">
      <c r="A651" s="2436" t="s">
        <v>23</v>
      </c>
      <c r="B651" s="2436" t="s">
        <v>512</v>
      </c>
      <c r="C651" s="2436" t="s">
        <v>25</v>
      </c>
      <c r="D651" s="2436" t="s">
        <v>513</v>
      </c>
      <c r="E651" s="2436" t="s">
        <v>514</v>
      </c>
      <c r="F651" s="2437" t="n">
        <f>R651+R652+R653+R654</f>
        <v>20.0</v>
      </c>
      <c r="G651" s="2436" t="s">
        <v>146</v>
      </c>
      <c r="H651" s="2438" t="n">
        <v>278.77</v>
      </c>
      <c r="I651" s="2439" t="n">
        <v>278.77</v>
      </c>
      <c r="J651" s="2440" t="n">
        <v>0.2336</v>
      </c>
      <c r="K651" s="2441" t="n">
        <f>ROUND(I651,2)+(ROUND(I651,2)*J651)</f>
        <v>343.890672</v>
      </c>
      <c r="L651" s="2442" t="n">
        <f>ROUND(S651,2)+ROUND(S652,2)+ROUND(S653,2)+ROUND(S654,2)</f>
        <v>6877.8</v>
      </c>
      <c r="M651" s="2436" t="s">
        <v>21</v>
      </c>
      <c r="N651" s="2436" t="s">
        <v>275</v>
      </c>
      <c r="O651" s="2436" t="s">
        <v>276</v>
      </c>
      <c r="P651" s="2436" t="s">
        <v>20</v>
      </c>
      <c r="Q651" s="2436" t="s">
        <v>29</v>
      </c>
      <c r="R651" s="2443" t="n">
        <v>5.0</v>
      </c>
      <c r="S651" s="2444" t="n">
        <f>ROUND(K651,2)*R651</f>
        <v>1719.4499999999998</v>
      </c>
    </row>
    <row r="652" ht="45.0" customHeight="true">
      <c r="P652" s="2436" t="s">
        <v>34</v>
      </c>
      <c r="Q652" s="2436" t="s">
        <v>35</v>
      </c>
      <c r="R652" s="2445" t="n">
        <v>5.0</v>
      </c>
      <c r="S652" s="2446" t="n">
        <f>ROUND(K651,2)*R652</f>
        <v>1719.4499999999998</v>
      </c>
    </row>
    <row r="653" ht="45.0" customHeight="true">
      <c r="P653" s="2436" t="s">
        <v>36</v>
      </c>
      <c r="Q653" s="2436" t="s">
        <v>37</v>
      </c>
      <c r="R653" s="2447" t="n">
        <v>5.0</v>
      </c>
      <c r="S653" s="2448" t="n">
        <f>ROUND(K651,2)*R653</f>
        <v>1719.4499999999998</v>
      </c>
    </row>
    <row r="654" ht="45.0" customHeight="true">
      <c r="P654" s="2436" t="s">
        <v>38</v>
      </c>
      <c r="Q654" s="2436" t="s">
        <v>39</v>
      </c>
      <c r="R654" s="2449" t="n">
        <v>5.0</v>
      </c>
      <c r="S654" s="2450" t="n">
        <f>ROUND(K651,2)*R654</f>
        <v>1719.4499999999998</v>
      </c>
    </row>
    <row r="655" ht="45.0" customHeight="true">
      <c r="A655" s="2451" t="s">
        <v>23</v>
      </c>
      <c r="B655" s="2451" t="s">
        <v>515</v>
      </c>
      <c r="C655" s="2451" t="s">
        <v>25</v>
      </c>
      <c r="D655" s="2451" t="s">
        <v>516</v>
      </c>
      <c r="E655" s="2451" t="s">
        <v>517</v>
      </c>
      <c r="F655" s="2452" t="n">
        <f>R655+R656+R657+R658</f>
        <v>14.4</v>
      </c>
      <c r="G655" s="2451" t="s">
        <v>146</v>
      </c>
      <c r="H655" s="2453" t="n">
        <v>431.28</v>
      </c>
      <c r="I655" s="2454" t="n">
        <v>431.28</v>
      </c>
      <c r="J655" s="2455" t="n">
        <v>0.2336</v>
      </c>
      <c r="K655" s="2456" t="n">
        <f>ROUND(I655,2)+(ROUND(I655,2)*J655)</f>
        <v>532.027008</v>
      </c>
      <c r="L655" s="2457" t="n">
        <f>ROUND(S655,2)+ROUND(S656,2)+ROUND(S657,2)+ROUND(S658,2)</f>
        <v>7661.24</v>
      </c>
      <c r="M655" s="2451" t="s">
        <v>21</v>
      </c>
      <c r="N655" s="2451" t="s">
        <v>275</v>
      </c>
      <c r="O655" s="2451" t="s">
        <v>276</v>
      </c>
      <c r="P655" s="2451" t="s">
        <v>20</v>
      </c>
      <c r="Q655" s="2451" t="s">
        <v>29</v>
      </c>
      <c r="R655" s="2458" t="n">
        <v>3.6</v>
      </c>
      <c r="S655" s="2459" t="n">
        <f>ROUND(K655,2)*R655</f>
        <v>1915.308</v>
      </c>
    </row>
    <row r="656" ht="45.0" customHeight="true">
      <c r="P656" s="2451" t="s">
        <v>34</v>
      </c>
      <c r="Q656" s="2451" t="s">
        <v>35</v>
      </c>
      <c r="R656" s="2460" t="n">
        <v>3.6</v>
      </c>
      <c r="S656" s="2461" t="n">
        <f>ROUND(K655,2)*R656</f>
        <v>1915.308</v>
      </c>
    </row>
    <row r="657" ht="45.0" customHeight="true">
      <c r="P657" s="2451" t="s">
        <v>36</v>
      </c>
      <c r="Q657" s="2451" t="s">
        <v>37</v>
      </c>
      <c r="R657" s="2462" t="n">
        <v>3.6</v>
      </c>
      <c r="S657" s="2463" t="n">
        <f>ROUND(K655,2)*R657</f>
        <v>1915.308</v>
      </c>
    </row>
    <row r="658" ht="45.0" customHeight="true">
      <c r="P658" s="2451" t="s">
        <v>38</v>
      </c>
      <c r="Q658" s="2451" t="s">
        <v>39</v>
      </c>
      <c r="R658" s="2464" t="n">
        <v>3.6</v>
      </c>
      <c r="S658" s="2465" t="n">
        <f>ROUND(K655,2)*R658</f>
        <v>1915.308</v>
      </c>
    </row>
    <row r="659" ht="45.0" customHeight="true">
      <c r="A659" s="2466" t="s">
        <v>23</v>
      </c>
      <c r="B659" s="2466" t="s">
        <v>518</v>
      </c>
      <c r="C659" s="2466" t="s">
        <v>25</v>
      </c>
      <c r="D659" s="2466" t="s">
        <v>519</v>
      </c>
      <c r="E659" s="2466" t="s">
        <v>520</v>
      </c>
      <c r="F659" s="2467" t="n">
        <f>R659+R660+R661+R662</f>
        <v>20.0</v>
      </c>
      <c r="G659" s="2466" t="s">
        <v>146</v>
      </c>
      <c r="H659" s="2468" t="n">
        <v>582.07</v>
      </c>
      <c r="I659" s="2469" t="n">
        <v>582.07</v>
      </c>
      <c r="J659" s="2470" t="n">
        <v>0.2336</v>
      </c>
      <c r="K659" s="2471" t="n">
        <f>ROUND(I659,2)+(ROUND(I659,2)*J659)</f>
        <v>718.041552</v>
      </c>
      <c r="L659" s="2472" t="n">
        <f>ROUND(S659,2)+ROUND(S660,2)+ROUND(S661,2)+ROUND(S662,2)</f>
        <v>14360.8</v>
      </c>
      <c r="M659" s="2466" t="s">
        <v>21</v>
      </c>
      <c r="N659" s="2466" t="s">
        <v>275</v>
      </c>
      <c r="O659" s="2466" t="s">
        <v>276</v>
      </c>
      <c r="P659" s="2466" t="s">
        <v>20</v>
      </c>
      <c r="Q659" s="2466" t="s">
        <v>29</v>
      </c>
      <c r="R659" s="2473" t="n">
        <v>5.0</v>
      </c>
      <c r="S659" s="2474" t="n">
        <f>ROUND(K659,2)*R659</f>
        <v>3590.2</v>
      </c>
    </row>
    <row r="660" ht="45.0" customHeight="true">
      <c r="P660" s="2466" t="s">
        <v>34</v>
      </c>
      <c r="Q660" s="2466" t="s">
        <v>35</v>
      </c>
      <c r="R660" s="2475" t="n">
        <v>5.0</v>
      </c>
      <c r="S660" s="2476" t="n">
        <f>ROUND(K659,2)*R660</f>
        <v>3590.2</v>
      </c>
    </row>
    <row r="661" ht="45.0" customHeight="true">
      <c r="P661" s="2466" t="s">
        <v>36</v>
      </c>
      <c r="Q661" s="2466" t="s">
        <v>37</v>
      </c>
      <c r="R661" s="2477" t="n">
        <v>5.0</v>
      </c>
      <c r="S661" s="2478" t="n">
        <f>ROUND(K659,2)*R661</f>
        <v>3590.2</v>
      </c>
    </row>
    <row r="662" ht="45.0" customHeight="true">
      <c r="P662" s="2466" t="s">
        <v>38</v>
      </c>
      <c r="Q662" s="2466" t="s">
        <v>39</v>
      </c>
      <c r="R662" s="2479" t="n">
        <v>5.0</v>
      </c>
      <c r="S662" s="2480" t="n">
        <f>ROUND(K659,2)*R662</f>
        <v>3590.2</v>
      </c>
    </row>
    <row r="663" ht="45.0" customHeight="true">
      <c r="A663" s="2481" t="s">
        <v>23</v>
      </c>
      <c r="B663" s="2481" t="s">
        <v>521</v>
      </c>
      <c r="C663" s="2481" t="s">
        <v>25</v>
      </c>
      <c r="D663" s="2481" t="s">
        <v>522</v>
      </c>
      <c r="E663" s="2481" t="s">
        <v>523</v>
      </c>
      <c r="F663" s="2482" t="n">
        <f>R663+R664+R665+R666</f>
        <v>20.0</v>
      </c>
      <c r="G663" s="2481" t="s">
        <v>146</v>
      </c>
      <c r="H663" s="2483" t="n">
        <v>114.64</v>
      </c>
      <c r="I663" s="2484" t="n">
        <v>114.64</v>
      </c>
      <c r="J663" s="2485" t="n">
        <v>0.2336</v>
      </c>
      <c r="K663" s="2486" t="n">
        <f>ROUND(I663,2)+(ROUND(I663,2)*J663)</f>
        <v>141.419904</v>
      </c>
      <c r="L663" s="2487" t="n">
        <f>ROUND(S663,2)+ROUND(S664,2)+ROUND(S665,2)+ROUND(S666,2)</f>
        <v>2828.4</v>
      </c>
      <c r="M663" s="2481" t="s">
        <v>21</v>
      </c>
      <c r="N663" s="2481" t="s">
        <v>275</v>
      </c>
      <c r="O663" s="2481" t="s">
        <v>276</v>
      </c>
      <c r="P663" s="2481" t="s">
        <v>20</v>
      </c>
      <c r="Q663" s="2481" t="s">
        <v>29</v>
      </c>
      <c r="R663" s="2488" t="n">
        <v>5.0</v>
      </c>
      <c r="S663" s="2489" t="n">
        <f>ROUND(K663,2)*R663</f>
        <v>707.0999999999999</v>
      </c>
    </row>
    <row r="664" ht="45.0" customHeight="true">
      <c r="P664" s="2481" t="s">
        <v>34</v>
      </c>
      <c r="Q664" s="2481" t="s">
        <v>35</v>
      </c>
      <c r="R664" s="2490" t="n">
        <v>5.0</v>
      </c>
      <c r="S664" s="2491" t="n">
        <f>ROUND(K663,2)*R664</f>
        <v>707.0999999999999</v>
      </c>
    </row>
    <row r="665" ht="45.0" customHeight="true">
      <c r="P665" s="2481" t="s">
        <v>36</v>
      </c>
      <c r="Q665" s="2481" t="s">
        <v>37</v>
      </c>
      <c r="R665" s="2492" t="n">
        <v>5.0</v>
      </c>
      <c r="S665" s="2493" t="n">
        <f>ROUND(K663,2)*R665</f>
        <v>707.0999999999999</v>
      </c>
    </row>
    <row r="666" ht="45.0" customHeight="true">
      <c r="P666" s="2481" t="s">
        <v>38</v>
      </c>
      <c r="Q666" s="2481" t="s">
        <v>39</v>
      </c>
      <c r="R666" s="2494" t="n">
        <v>5.0</v>
      </c>
      <c r="S666" s="2495" t="n">
        <f>ROUND(K663,2)*R666</f>
        <v>707.0999999999999</v>
      </c>
    </row>
    <row r="667" ht="45.0" customHeight="true">
      <c r="A667" s="2497" t="s">
        <v>19</v>
      </c>
      <c r="B667" s="2497" t="s">
        <v>524</v>
      </c>
      <c r="C667" s="2497" t="s">
        <v>21</v>
      </c>
      <c r="D667" s="2497" t="s">
        <v>21</v>
      </c>
      <c r="E667" s="2497" t="s">
        <v>525</v>
      </c>
      <c r="F667" s="2497" t="s">
        <v>21</v>
      </c>
      <c r="G667" s="2497" t="s">
        <v>21</v>
      </c>
      <c r="H667" s="2497" t="s">
        <v>21</v>
      </c>
      <c r="I667" s="2497" t="s">
        <v>21</v>
      </c>
      <c r="J667" s="2497" t="s">
        <v>21</v>
      </c>
      <c r="K667" s="2497" t="s">
        <v>21</v>
      </c>
      <c r="L667" s="2498" t="n">
        <f>ROUND(L668,2)+ROUND(L672,2)+ROUND(L676,2)+ROUND(L680,2)+ROUND(L684,2)+ROUND(L688,2)+ROUND(L692,2)+ROUND(L696,2)+ROUND(L700,2)</f>
        <v>12873.56</v>
      </c>
      <c r="M667" s="2497" t="s">
        <v>21</v>
      </c>
      <c r="N667" s="2497" t="s">
        <v>21</v>
      </c>
      <c r="O667" s="2497" t="s">
        <v>21</v>
      </c>
      <c r="P667" s="2497" t="s">
        <v>21</v>
      </c>
      <c r="Q667" s="2497" t="s">
        <v>21</v>
      </c>
      <c r="R667" s="2497" t="s">
        <v>21</v>
      </c>
      <c r="S667" s="2497" t="s">
        <v>21</v>
      </c>
    </row>
    <row r="668" ht="45.0" customHeight="true">
      <c r="A668" s="2499" t="s">
        <v>23</v>
      </c>
      <c r="B668" s="2499" t="s">
        <v>526</v>
      </c>
      <c r="C668" s="2499" t="s">
        <v>25</v>
      </c>
      <c r="D668" s="2499" t="s">
        <v>527</v>
      </c>
      <c r="E668" s="2499" t="s">
        <v>528</v>
      </c>
      <c r="F668" s="2500" t="n">
        <f>R668+R669+R670+R671</f>
        <v>20.0</v>
      </c>
      <c r="G668" s="2499" t="s">
        <v>146</v>
      </c>
      <c r="H668" s="2501" t="n">
        <v>5.98</v>
      </c>
      <c r="I668" s="2502" t="n">
        <v>5.98</v>
      </c>
      <c r="J668" s="2503" t="n">
        <v>0.2336</v>
      </c>
      <c r="K668" s="2504" t="n">
        <f>ROUND(I668,2)+(ROUND(I668,2)*J668)</f>
        <v>7.376928</v>
      </c>
      <c r="L668" s="2505" t="n">
        <f>ROUND(S668,2)+ROUND(S669,2)+ROUND(S670,2)+ROUND(S671,2)</f>
        <v>147.6</v>
      </c>
      <c r="M668" s="2499" t="s">
        <v>21</v>
      </c>
      <c r="N668" s="2499" t="s">
        <v>524</v>
      </c>
      <c r="O668" s="2499" t="s">
        <v>525</v>
      </c>
      <c r="P668" s="2499" t="s">
        <v>20</v>
      </c>
      <c r="Q668" s="2499" t="s">
        <v>29</v>
      </c>
      <c r="R668" s="2506" t="n">
        <v>5.0</v>
      </c>
      <c r="S668" s="2507" t="n">
        <f>ROUND(K668,2)*R668</f>
        <v>36.9</v>
      </c>
    </row>
    <row r="669" ht="45.0" customHeight="true">
      <c r="P669" s="2499" t="s">
        <v>34</v>
      </c>
      <c r="Q669" s="2499" t="s">
        <v>35</v>
      </c>
      <c r="R669" s="2508" t="n">
        <v>5.0</v>
      </c>
      <c r="S669" s="2509" t="n">
        <f>ROUND(K668,2)*R669</f>
        <v>36.9</v>
      </c>
    </row>
    <row r="670" ht="45.0" customHeight="true">
      <c r="P670" s="2499" t="s">
        <v>36</v>
      </c>
      <c r="Q670" s="2499" t="s">
        <v>37</v>
      </c>
      <c r="R670" s="2510" t="n">
        <v>5.0</v>
      </c>
      <c r="S670" s="2511" t="n">
        <f>ROUND(K668,2)*R670</f>
        <v>36.9</v>
      </c>
    </row>
    <row r="671" ht="45.0" customHeight="true">
      <c r="P671" s="2499" t="s">
        <v>38</v>
      </c>
      <c r="Q671" s="2499" t="s">
        <v>39</v>
      </c>
      <c r="R671" s="2512" t="n">
        <v>5.0</v>
      </c>
      <c r="S671" s="2513" t="n">
        <f>ROUND(K668,2)*R671</f>
        <v>36.9</v>
      </c>
    </row>
    <row r="672" ht="45.0" customHeight="true">
      <c r="A672" s="2514" t="s">
        <v>23</v>
      </c>
      <c r="B672" s="2514" t="s">
        <v>529</v>
      </c>
      <c r="C672" s="2514" t="s">
        <v>25</v>
      </c>
      <c r="D672" s="2514" t="s">
        <v>530</v>
      </c>
      <c r="E672" s="2514" t="s">
        <v>531</v>
      </c>
      <c r="F672" s="2515" t="n">
        <f>R672+R673+R674+R675</f>
        <v>14.4</v>
      </c>
      <c r="G672" s="2514" t="s">
        <v>28</v>
      </c>
      <c r="H672" s="2516" t="n">
        <v>19.12</v>
      </c>
      <c r="I672" s="2517" t="n">
        <v>19.12</v>
      </c>
      <c r="J672" s="2518" t="n">
        <v>0.2336</v>
      </c>
      <c r="K672" s="2519" t="n">
        <f>ROUND(I672,2)+(ROUND(I672,2)*J672)</f>
        <v>23.586432000000002</v>
      </c>
      <c r="L672" s="2520" t="n">
        <f>ROUND(S672,2)+ROUND(S673,2)+ROUND(S674,2)+ROUND(S675,2)</f>
        <v>339.68</v>
      </c>
      <c r="M672" s="2514" t="s">
        <v>21</v>
      </c>
      <c r="N672" s="2514" t="s">
        <v>524</v>
      </c>
      <c r="O672" s="2514" t="s">
        <v>525</v>
      </c>
      <c r="P672" s="2514" t="s">
        <v>20</v>
      </c>
      <c r="Q672" s="2514" t="s">
        <v>29</v>
      </c>
      <c r="R672" s="2521" t="n">
        <v>3.6</v>
      </c>
      <c r="S672" s="2522" t="n">
        <f>ROUND(K672,2)*R672</f>
        <v>84.924</v>
      </c>
    </row>
    <row r="673" ht="45.0" customHeight="true">
      <c r="P673" s="2514" t="s">
        <v>34</v>
      </c>
      <c r="Q673" s="2514" t="s">
        <v>35</v>
      </c>
      <c r="R673" s="2523" t="n">
        <v>3.6</v>
      </c>
      <c r="S673" s="2524" t="n">
        <f>ROUND(K672,2)*R673</f>
        <v>84.924</v>
      </c>
    </row>
    <row r="674" ht="45.0" customHeight="true">
      <c r="P674" s="2514" t="s">
        <v>36</v>
      </c>
      <c r="Q674" s="2514" t="s">
        <v>37</v>
      </c>
      <c r="R674" s="2525" t="n">
        <v>3.6</v>
      </c>
      <c r="S674" s="2526" t="n">
        <f>ROUND(K672,2)*R674</f>
        <v>84.924</v>
      </c>
    </row>
    <row r="675" ht="45.0" customHeight="true">
      <c r="P675" s="2514" t="s">
        <v>38</v>
      </c>
      <c r="Q675" s="2514" t="s">
        <v>39</v>
      </c>
      <c r="R675" s="2527" t="n">
        <v>3.6</v>
      </c>
      <c r="S675" s="2528" t="n">
        <f>ROUND(K672,2)*R675</f>
        <v>84.924</v>
      </c>
    </row>
    <row r="676" ht="45.0" customHeight="true">
      <c r="A676" s="2529" t="s">
        <v>23</v>
      </c>
      <c r="B676" s="2529" t="s">
        <v>532</v>
      </c>
      <c r="C676" s="2529" t="s">
        <v>25</v>
      </c>
      <c r="D676" s="2529" t="s">
        <v>533</v>
      </c>
      <c r="E676" s="2529" t="s">
        <v>534</v>
      </c>
      <c r="F676" s="2530" t="n">
        <f>R676+R677+R678+R679</f>
        <v>293.0</v>
      </c>
      <c r="G676" s="2529" t="s">
        <v>28</v>
      </c>
      <c r="H676" s="2531" t="n">
        <v>4.02</v>
      </c>
      <c r="I676" s="2532" t="n">
        <v>4.02</v>
      </c>
      <c r="J676" s="2533" t="n">
        <v>0.2336</v>
      </c>
      <c r="K676" s="2534" t="n">
        <f>ROUND(I676,2)+(ROUND(I676,2)*J676)</f>
        <v>4.959071999999999</v>
      </c>
      <c r="L676" s="2535" t="n">
        <f>ROUND(S676,2)+ROUND(S677,2)+ROUND(S678,2)+ROUND(S679,2)</f>
        <v>1453.28</v>
      </c>
      <c r="M676" s="2529" t="s">
        <v>21</v>
      </c>
      <c r="N676" s="2529" t="s">
        <v>524</v>
      </c>
      <c r="O676" s="2529" t="s">
        <v>525</v>
      </c>
      <c r="P676" s="2529" t="s">
        <v>20</v>
      </c>
      <c r="Q676" s="2529" t="s">
        <v>29</v>
      </c>
      <c r="R676" s="2536" t="n">
        <v>73.25</v>
      </c>
      <c r="S676" s="2537" t="n">
        <f>ROUND(K676,2)*R676</f>
        <v>363.32</v>
      </c>
    </row>
    <row r="677" ht="45.0" customHeight="true">
      <c r="P677" s="2529" t="s">
        <v>34</v>
      </c>
      <c r="Q677" s="2529" t="s">
        <v>35</v>
      </c>
      <c r="R677" s="2538" t="n">
        <v>73.25</v>
      </c>
      <c r="S677" s="2539" t="n">
        <f>ROUND(K676,2)*R677</f>
        <v>363.32</v>
      </c>
    </row>
    <row r="678" ht="45.0" customHeight="true">
      <c r="P678" s="2529" t="s">
        <v>36</v>
      </c>
      <c r="Q678" s="2529" t="s">
        <v>37</v>
      </c>
      <c r="R678" s="2540" t="n">
        <v>73.25</v>
      </c>
      <c r="S678" s="2541" t="n">
        <f>ROUND(K676,2)*R678</f>
        <v>363.32</v>
      </c>
    </row>
    <row r="679" ht="45.0" customHeight="true">
      <c r="P679" s="2529" t="s">
        <v>38</v>
      </c>
      <c r="Q679" s="2529" t="s">
        <v>39</v>
      </c>
      <c r="R679" s="2542" t="n">
        <v>73.25</v>
      </c>
      <c r="S679" s="2543" t="n">
        <f>ROUND(K676,2)*R679</f>
        <v>363.32</v>
      </c>
    </row>
    <row r="680" ht="45.0" customHeight="true">
      <c r="A680" s="2544" t="s">
        <v>23</v>
      </c>
      <c r="B680" s="2544" t="s">
        <v>535</v>
      </c>
      <c r="C680" s="2544" t="s">
        <v>25</v>
      </c>
      <c r="D680" s="2544" t="s">
        <v>536</v>
      </c>
      <c r="E680" s="2544" t="s">
        <v>537</v>
      </c>
      <c r="F680" s="2545" t="n">
        <f>R680+R681+R682+R683</f>
        <v>718.0</v>
      </c>
      <c r="G680" s="2544" t="s">
        <v>28</v>
      </c>
      <c r="H680" s="2546" t="n">
        <v>1.75</v>
      </c>
      <c r="I680" s="2547" t="n">
        <v>1.75</v>
      </c>
      <c r="J680" s="2548" t="n">
        <v>0.2336</v>
      </c>
      <c r="K680" s="2549" t="n">
        <f>ROUND(I680,2)+(ROUND(I680,2)*J680)</f>
        <v>2.1588</v>
      </c>
      <c r="L680" s="2550" t="n">
        <f>ROUND(S680,2)+ROUND(S681,2)+ROUND(S682,2)+ROUND(S683,2)</f>
        <v>1550.88</v>
      </c>
      <c r="M680" s="2544" t="s">
        <v>21</v>
      </c>
      <c r="N680" s="2544" t="s">
        <v>524</v>
      </c>
      <c r="O680" s="2544" t="s">
        <v>525</v>
      </c>
      <c r="P680" s="2544" t="s">
        <v>20</v>
      </c>
      <c r="Q680" s="2544" t="s">
        <v>29</v>
      </c>
      <c r="R680" s="2551" t="n">
        <v>179.5</v>
      </c>
      <c r="S680" s="2552" t="n">
        <f>ROUND(K680,2)*R680</f>
        <v>387.72</v>
      </c>
    </row>
    <row r="681" ht="45.0" customHeight="true">
      <c r="P681" s="2544" t="s">
        <v>34</v>
      </c>
      <c r="Q681" s="2544" t="s">
        <v>35</v>
      </c>
      <c r="R681" s="2553" t="n">
        <v>179.5</v>
      </c>
      <c r="S681" s="2554" t="n">
        <f>ROUND(K680,2)*R681</f>
        <v>387.72</v>
      </c>
    </row>
    <row r="682" ht="45.0" customHeight="true">
      <c r="P682" s="2544" t="s">
        <v>36</v>
      </c>
      <c r="Q682" s="2544" t="s">
        <v>37</v>
      </c>
      <c r="R682" s="2555" t="n">
        <v>179.5</v>
      </c>
      <c r="S682" s="2556" t="n">
        <f>ROUND(K680,2)*R682</f>
        <v>387.72</v>
      </c>
    </row>
    <row r="683" ht="45.0" customHeight="true">
      <c r="P683" s="2544" t="s">
        <v>38</v>
      </c>
      <c r="Q683" s="2544" t="s">
        <v>39</v>
      </c>
      <c r="R683" s="2557" t="n">
        <v>179.5</v>
      </c>
      <c r="S683" s="2558" t="n">
        <f>ROUND(K680,2)*R683</f>
        <v>387.72</v>
      </c>
    </row>
    <row r="684" ht="45.0" customHeight="true">
      <c r="A684" s="2559" t="s">
        <v>23</v>
      </c>
      <c r="B684" s="2559" t="s">
        <v>538</v>
      </c>
      <c r="C684" s="2559" t="s">
        <v>25</v>
      </c>
      <c r="D684" s="2559" t="s">
        <v>539</v>
      </c>
      <c r="E684" s="2559" t="s">
        <v>540</v>
      </c>
      <c r="F684" s="2560" t="n">
        <f>R684+R685+R686+R687</f>
        <v>80.0</v>
      </c>
      <c r="G684" s="2559" t="s">
        <v>28</v>
      </c>
      <c r="H684" s="2561" t="n">
        <v>3.36</v>
      </c>
      <c r="I684" s="2562" t="n">
        <v>3.36</v>
      </c>
      <c r="J684" s="2563" t="n">
        <v>0.2336</v>
      </c>
      <c r="K684" s="2564" t="n">
        <f>ROUND(I684,2)+(ROUND(I684,2)*J684)</f>
        <v>4.144896</v>
      </c>
      <c r="L684" s="2565" t="n">
        <f>ROUND(S684,2)+ROUND(S685,2)+ROUND(S686,2)+ROUND(S687,2)</f>
        <v>331.2</v>
      </c>
      <c r="M684" s="2559" t="s">
        <v>21</v>
      </c>
      <c r="N684" s="2559" t="s">
        <v>524</v>
      </c>
      <c r="O684" s="2559" t="s">
        <v>525</v>
      </c>
      <c r="P684" s="2559" t="s">
        <v>20</v>
      </c>
      <c r="Q684" s="2559" t="s">
        <v>29</v>
      </c>
      <c r="R684" s="2566" t="n">
        <v>20.0</v>
      </c>
      <c r="S684" s="2567" t="n">
        <f>ROUND(K684,2)*R684</f>
        <v>82.8</v>
      </c>
    </row>
    <row r="685" ht="45.0" customHeight="true">
      <c r="P685" s="2559" t="s">
        <v>34</v>
      </c>
      <c r="Q685" s="2559" t="s">
        <v>35</v>
      </c>
      <c r="R685" s="2568" t="n">
        <v>20.0</v>
      </c>
      <c r="S685" s="2569" t="n">
        <f>ROUND(K684,2)*R685</f>
        <v>82.8</v>
      </c>
    </row>
    <row r="686" ht="45.0" customHeight="true">
      <c r="P686" s="2559" t="s">
        <v>36</v>
      </c>
      <c r="Q686" s="2559" t="s">
        <v>37</v>
      </c>
      <c r="R686" s="2570" t="n">
        <v>20.0</v>
      </c>
      <c r="S686" s="2571" t="n">
        <f>ROUND(K684,2)*R686</f>
        <v>82.8</v>
      </c>
    </row>
    <row r="687" ht="45.0" customHeight="true">
      <c r="P687" s="2559" t="s">
        <v>38</v>
      </c>
      <c r="Q687" s="2559" t="s">
        <v>39</v>
      </c>
      <c r="R687" s="2572" t="n">
        <v>20.0</v>
      </c>
      <c r="S687" s="2573" t="n">
        <f>ROUND(K684,2)*R687</f>
        <v>82.8</v>
      </c>
    </row>
    <row r="688" ht="45.0" customHeight="true">
      <c r="A688" s="2574" t="s">
        <v>23</v>
      </c>
      <c r="B688" s="2574" t="s">
        <v>541</v>
      </c>
      <c r="C688" s="2574" t="s">
        <v>25</v>
      </c>
      <c r="D688" s="2574" t="s">
        <v>542</v>
      </c>
      <c r="E688" s="2574" t="s">
        <v>543</v>
      </c>
      <c r="F688" s="2575" t="n">
        <f>R688+R689+R690+R691</f>
        <v>974.8</v>
      </c>
      <c r="G688" s="2574" t="s">
        <v>28</v>
      </c>
      <c r="H688" s="2576" t="n">
        <v>6.11</v>
      </c>
      <c r="I688" s="2577" t="n">
        <v>6.11</v>
      </c>
      <c r="J688" s="2578" t="n">
        <v>0.2336</v>
      </c>
      <c r="K688" s="2579" t="n">
        <f>ROUND(I688,2)+(ROUND(I688,2)*J688)</f>
        <v>7.537296</v>
      </c>
      <c r="L688" s="2580" t="n">
        <f>ROUND(S688,2)+ROUND(S689,2)+ROUND(S690,2)+ROUND(S691,2)</f>
        <v>7350.0</v>
      </c>
      <c r="M688" s="2574" t="s">
        <v>21</v>
      </c>
      <c r="N688" s="2574" t="s">
        <v>524</v>
      </c>
      <c r="O688" s="2574" t="s">
        <v>525</v>
      </c>
      <c r="P688" s="2574" t="s">
        <v>20</v>
      </c>
      <c r="Q688" s="2574" t="s">
        <v>29</v>
      </c>
      <c r="R688" s="2581" t="n">
        <v>243.7</v>
      </c>
      <c r="S688" s="2582" t="n">
        <f>ROUND(K688,2)*R688</f>
        <v>1837.4979999999998</v>
      </c>
    </row>
    <row r="689" ht="45.0" customHeight="true">
      <c r="P689" s="2574" t="s">
        <v>34</v>
      </c>
      <c r="Q689" s="2574" t="s">
        <v>35</v>
      </c>
      <c r="R689" s="2583" t="n">
        <v>243.7</v>
      </c>
      <c r="S689" s="2584" t="n">
        <f>ROUND(K688,2)*R689</f>
        <v>1837.4979999999998</v>
      </c>
    </row>
    <row r="690" ht="45.0" customHeight="true">
      <c r="P690" s="2574" t="s">
        <v>36</v>
      </c>
      <c r="Q690" s="2574" t="s">
        <v>37</v>
      </c>
      <c r="R690" s="2585" t="n">
        <v>243.7</v>
      </c>
      <c r="S690" s="2586" t="n">
        <f>ROUND(K688,2)*R690</f>
        <v>1837.4979999999998</v>
      </c>
    </row>
    <row r="691" ht="45.0" customHeight="true">
      <c r="P691" s="2574" t="s">
        <v>38</v>
      </c>
      <c r="Q691" s="2574" t="s">
        <v>39</v>
      </c>
      <c r="R691" s="2587" t="n">
        <v>243.7</v>
      </c>
      <c r="S691" s="2588" t="n">
        <f>ROUND(K688,2)*R691</f>
        <v>1837.4979999999998</v>
      </c>
    </row>
    <row r="692" ht="45.0" customHeight="true">
      <c r="A692" s="2589" t="s">
        <v>23</v>
      </c>
      <c r="B692" s="2589" t="s">
        <v>544</v>
      </c>
      <c r="C692" s="2589" t="s">
        <v>25</v>
      </c>
      <c r="D692" s="2589" t="s">
        <v>545</v>
      </c>
      <c r="E692" s="2589" t="s">
        <v>546</v>
      </c>
      <c r="F692" s="2590" t="n">
        <f>R692+R693+R694+R695</f>
        <v>336.0</v>
      </c>
      <c r="G692" s="2589" t="s">
        <v>28</v>
      </c>
      <c r="H692" s="2591" t="n">
        <v>1.14</v>
      </c>
      <c r="I692" s="2592" t="n">
        <v>1.14</v>
      </c>
      <c r="J692" s="2593" t="n">
        <v>0.2336</v>
      </c>
      <c r="K692" s="2594" t="n">
        <f>ROUND(I692,2)+(ROUND(I692,2)*J692)</f>
        <v>1.406304</v>
      </c>
      <c r="L692" s="2595" t="n">
        <f>ROUND(S692,2)+ROUND(S693,2)+ROUND(S694,2)+ROUND(S695,2)</f>
        <v>473.76</v>
      </c>
      <c r="M692" s="2589" t="s">
        <v>21</v>
      </c>
      <c r="N692" s="2589" t="s">
        <v>524</v>
      </c>
      <c r="O692" s="2589" t="s">
        <v>525</v>
      </c>
      <c r="P692" s="2589" t="s">
        <v>20</v>
      </c>
      <c r="Q692" s="2589" t="s">
        <v>29</v>
      </c>
      <c r="R692" s="2596" t="n">
        <v>84.0</v>
      </c>
      <c r="S692" s="2597" t="n">
        <f>ROUND(K692,2)*R692</f>
        <v>118.44</v>
      </c>
    </row>
    <row r="693" ht="45.0" customHeight="true">
      <c r="P693" s="2589" t="s">
        <v>34</v>
      </c>
      <c r="Q693" s="2589" t="s">
        <v>35</v>
      </c>
      <c r="R693" s="2598" t="n">
        <v>84.0</v>
      </c>
      <c r="S693" s="2599" t="n">
        <f>ROUND(K692,2)*R693</f>
        <v>118.44</v>
      </c>
    </row>
    <row r="694" ht="45.0" customHeight="true">
      <c r="P694" s="2589" t="s">
        <v>36</v>
      </c>
      <c r="Q694" s="2589" t="s">
        <v>37</v>
      </c>
      <c r="R694" s="2600" t="n">
        <v>84.0</v>
      </c>
      <c r="S694" s="2601" t="n">
        <f>ROUND(K692,2)*R694</f>
        <v>118.44</v>
      </c>
    </row>
    <row r="695" ht="45.0" customHeight="true">
      <c r="P695" s="2589" t="s">
        <v>38</v>
      </c>
      <c r="Q695" s="2589" t="s">
        <v>39</v>
      </c>
      <c r="R695" s="2602" t="n">
        <v>84.0</v>
      </c>
      <c r="S695" s="2603" t="n">
        <f>ROUND(K692,2)*R695</f>
        <v>118.44</v>
      </c>
    </row>
    <row r="696" ht="45.0" customHeight="true">
      <c r="A696" s="2604" t="s">
        <v>23</v>
      </c>
      <c r="B696" s="2604" t="s">
        <v>547</v>
      </c>
      <c r="C696" s="2604" t="s">
        <v>25</v>
      </c>
      <c r="D696" s="2604" t="s">
        <v>548</v>
      </c>
      <c r="E696" s="2604" t="s">
        <v>549</v>
      </c>
      <c r="F696" s="2605" t="n">
        <f>R696+R697+R698+R699</f>
        <v>318.4</v>
      </c>
      <c r="G696" s="2604" t="s">
        <v>28</v>
      </c>
      <c r="H696" s="2606" t="n">
        <v>1.84</v>
      </c>
      <c r="I696" s="2607" t="n">
        <v>1.84</v>
      </c>
      <c r="J696" s="2608" t="n">
        <v>0.2336</v>
      </c>
      <c r="K696" s="2609" t="n">
        <f>ROUND(I696,2)+(ROUND(I696,2)*J696)</f>
        <v>2.2698240000000003</v>
      </c>
      <c r="L696" s="2610" t="n">
        <f>ROUND(S696,2)+ROUND(S697,2)+ROUND(S698,2)+ROUND(S699,2)</f>
        <v>722.76</v>
      </c>
      <c r="M696" s="2604" t="s">
        <v>21</v>
      </c>
      <c r="N696" s="2604" t="s">
        <v>524</v>
      </c>
      <c r="O696" s="2604" t="s">
        <v>525</v>
      </c>
      <c r="P696" s="2604" t="s">
        <v>20</v>
      </c>
      <c r="Q696" s="2604" t="s">
        <v>29</v>
      </c>
      <c r="R696" s="2611" t="n">
        <v>79.6</v>
      </c>
      <c r="S696" s="2612" t="n">
        <f>ROUND(K696,2)*R696</f>
        <v>180.69199999999998</v>
      </c>
    </row>
    <row r="697" ht="45.0" customHeight="true">
      <c r="P697" s="2604" t="s">
        <v>34</v>
      </c>
      <c r="Q697" s="2604" t="s">
        <v>35</v>
      </c>
      <c r="R697" s="2613" t="n">
        <v>79.6</v>
      </c>
      <c r="S697" s="2614" t="n">
        <f>ROUND(K696,2)*R697</f>
        <v>180.69199999999998</v>
      </c>
    </row>
    <row r="698" ht="45.0" customHeight="true">
      <c r="P698" s="2604" t="s">
        <v>36</v>
      </c>
      <c r="Q698" s="2604" t="s">
        <v>37</v>
      </c>
      <c r="R698" s="2615" t="n">
        <v>79.6</v>
      </c>
      <c r="S698" s="2616" t="n">
        <f>ROUND(K696,2)*R698</f>
        <v>180.69199999999998</v>
      </c>
    </row>
    <row r="699" ht="45.0" customHeight="true">
      <c r="P699" s="2604" t="s">
        <v>38</v>
      </c>
      <c r="Q699" s="2604" t="s">
        <v>39</v>
      </c>
      <c r="R699" s="2617" t="n">
        <v>79.6</v>
      </c>
      <c r="S699" s="2618" t="n">
        <f>ROUND(K696,2)*R699</f>
        <v>180.69199999999998</v>
      </c>
    </row>
    <row r="700" ht="45.0" customHeight="true">
      <c r="A700" s="2619" t="s">
        <v>23</v>
      </c>
      <c r="B700" s="2619" t="s">
        <v>550</v>
      </c>
      <c r="C700" s="2619" t="s">
        <v>25</v>
      </c>
      <c r="D700" s="2619" t="s">
        <v>551</v>
      </c>
      <c r="E700" s="2619" t="s">
        <v>552</v>
      </c>
      <c r="F700" s="2620" t="n">
        <f>R700+R701+R702+R703</f>
        <v>40.0</v>
      </c>
      <c r="G700" s="2619" t="s">
        <v>146</v>
      </c>
      <c r="H700" s="2621" t="n">
        <v>10.22</v>
      </c>
      <c r="I700" s="2622" t="n">
        <v>10.22</v>
      </c>
      <c r="J700" s="2623" t="n">
        <v>0.2336</v>
      </c>
      <c r="K700" s="2624" t="n">
        <f>ROUND(I700,2)+(ROUND(I700,2)*J700)</f>
        <v>12.607392</v>
      </c>
      <c r="L700" s="2625" t="n">
        <f>ROUND(S700,2)+ROUND(S701,2)+ROUND(S702,2)+ROUND(S703,2)</f>
        <v>504.4</v>
      </c>
      <c r="M700" s="2619" t="s">
        <v>21</v>
      </c>
      <c r="N700" s="2619" t="s">
        <v>524</v>
      </c>
      <c r="O700" s="2619" t="s">
        <v>525</v>
      </c>
      <c r="P700" s="2619" t="s">
        <v>20</v>
      </c>
      <c r="Q700" s="2619" t="s">
        <v>29</v>
      </c>
      <c r="R700" s="2626" t="n">
        <v>10.0</v>
      </c>
      <c r="S700" s="2627" t="n">
        <f>ROUND(K700,2)*R700</f>
        <v>126.1</v>
      </c>
    </row>
    <row r="701" ht="45.0" customHeight="true">
      <c r="P701" s="2619" t="s">
        <v>34</v>
      </c>
      <c r="Q701" s="2619" t="s">
        <v>35</v>
      </c>
      <c r="R701" s="2628" t="n">
        <v>10.0</v>
      </c>
      <c r="S701" s="2629" t="n">
        <f>ROUND(K700,2)*R701</f>
        <v>126.1</v>
      </c>
    </row>
    <row r="702" ht="45.0" customHeight="true">
      <c r="P702" s="2619" t="s">
        <v>36</v>
      </c>
      <c r="Q702" s="2619" t="s">
        <v>37</v>
      </c>
      <c r="R702" s="2630" t="n">
        <v>10.0</v>
      </c>
      <c r="S702" s="2631" t="n">
        <f>ROUND(K700,2)*R702</f>
        <v>126.1</v>
      </c>
    </row>
    <row r="703" ht="45.0" customHeight="true">
      <c r="P703" s="2619" t="s">
        <v>38</v>
      </c>
      <c r="Q703" s="2619" t="s">
        <v>39</v>
      </c>
      <c r="R703" s="2632" t="n">
        <v>10.0</v>
      </c>
      <c r="S703" s="2633" t="n">
        <f>ROUND(K700,2)*R703</f>
        <v>126.1</v>
      </c>
    </row>
    <row r="704" ht="45.0" customHeight="true">
      <c r="A704" s="2635" t="s">
        <v>19</v>
      </c>
      <c r="B704" s="2635" t="s">
        <v>553</v>
      </c>
      <c r="C704" s="2635" t="s">
        <v>21</v>
      </c>
      <c r="D704" s="2635" t="s">
        <v>21</v>
      </c>
      <c r="E704" s="2635" t="s">
        <v>554</v>
      </c>
      <c r="F704" s="2635" t="s">
        <v>21</v>
      </c>
      <c r="G704" s="2635" t="s">
        <v>21</v>
      </c>
      <c r="H704" s="2635" t="s">
        <v>21</v>
      </c>
      <c r="I704" s="2635" t="s">
        <v>21</v>
      </c>
      <c r="J704" s="2635" t="s">
        <v>21</v>
      </c>
      <c r="K704" s="2635" t="s">
        <v>21</v>
      </c>
      <c r="L704" s="2636" t="n">
        <f>ROUND(L705,2)+ROUND(L706,2)+ROUND(L707,2)</f>
        <v>35150.19</v>
      </c>
      <c r="M704" s="2635" t="s">
        <v>21</v>
      </c>
      <c r="N704" s="2635" t="s">
        <v>21</v>
      </c>
      <c r="O704" s="2635" t="s">
        <v>21</v>
      </c>
      <c r="P704" s="2635" t="s">
        <v>21</v>
      </c>
      <c r="Q704" s="2635" t="s">
        <v>21</v>
      </c>
      <c r="R704" s="2635" t="s">
        <v>21</v>
      </c>
      <c r="S704" s="2635" t="s">
        <v>21</v>
      </c>
    </row>
    <row r="705" ht="45.0" customHeight="true">
      <c r="A705" s="2637" t="s">
        <v>23</v>
      </c>
      <c r="B705" s="2637" t="s">
        <v>555</v>
      </c>
      <c r="C705" s="2637" t="s">
        <v>25</v>
      </c>
      <c r="D705" s="2637" t="s">
        <v>556</v>
      </c>
      <c r="E705" s="2637" t="s">
        <v>557</v>
      </c>
      <c r="F705" s="2638" t="n">
        <f>R705</f>
        <v>589.06</v>
      </c>
      <c r="G705" s="2637" t="s">
        <v>28</v>
      </c>
      <c r="H705" s="2639" t="n">
        <v>1.57</v>
      </c>
      <c r="I705" s="2640" t="n">
        <v>1.57</v>
      </c>
      <c r="J705" s="2641" t="n">
        <v>0.2336</v>
      </c>
      <c r="K705" s="2642" t="n">
        <f>ROUND(I705,2)+(ROUND(I705,2)*J705)</f>
        <v>1.936752</v>
      </c>
      <c r="L705" s="2643" t="n">
        <f>ROUND(S705,2)</f>
        <v>1142.78</v>
      </c>
      <c r="M705" s="2637" t="s">
        <v>21</v>
      </c>
      <c r="N705" s="2637" t="s">
        <v>553</v>
      </c>
      <c r="O705" s="2637" t="s">
        <v>554</v>
      </c>
      <c r="P705" s="2637" t="s">
        <v>150</v>
      </c>
      <c r="Q705" s="2637" t="s">
        <v>558</v>
      </c>
      <c r="R705" s="2644" t="n">
        <v>589.06</v>
      </c>
      <c r="S705" s="2645" t="n">
        <f>ROUND(K705,2)*R705</f>
        <v>1142.7764</v>
      </c>
    </row>
    <row r="706" ht="45.0" customHeight="true">
      <c r="A706" s="2646" t="s">
        <v>23</v>
      </c>
      <c r="B706" s="2646" t="s">
        <v>559</v>
      </c>
      <c r="C706" s="2646" t="s">
        <v>25</v>
      </c>
      <c r="D706" s="2646" t="s">
        <v>264</v>
      </c>
      <c r="E706" s="2646" t="s">
        <v>265</v>
      </c>
      <c r="F706" s="2647" t="n">
        <f>R706</f>
        <v>19.83</v>
      </c>
      <c r="G706" s="2646" t="s">
        <v>44</v>
      </c>
      <c r="H706" s="2648" t="n">
        <v>895.59</v>
      </c>
      <c r="I706" s="2649" t="n">
        <v>895.59</v>
      </c>
      <c r="J706" s="2650" t="n">
        <v>0.2336</v>
      </c>
      <c r="K706" s="2651" t="n">
        <f>ROUND(I706,2)+(ROUND(I706,2)*J706)</f>
        <v>1104.799824</v>
      </c>
      <c r="L706" s="2652" t="n">
        <f>ROUND(S706,2)</f>
        <v>21908.18</v>
      </c>
      <c r="M706" s="2646" t="s">
        <v>21</v>
      </c>
      <c r="N706" s="2646" t="s">
        <v>553</v>
      </c>
      <c r="O706" s="2646" t="s">
        <v>554</v>
      </c>
      <c r="P706" s="2646" t="s">
        <v>150</v>
      </c>
      <c r="Q706" s="2646" t="s">
        <v>558</v>
      </c>
      <c r="R706" s="2653" t="n">
        <v>19.83</v>
      </c>
      <c r="S706" s="2654" t="n">
        <f>ROUND(K706,2)*R706</f>
        <v>21908.183999999997</v>
      </c>
    </row>
    <row r="707" ht="45.0" customHeight="true">
      <c r="A707" s="2655" t="s">
        <v>23</v>
      </c>
      <c r="B707" s="2655" t="s">
        <v>560</v>
      </c>
      <c r="C707" s="2655" t="s">
        <v>25</v>
      </c>
      <c r="D707" s="2655" t="s">
        <v>561</v>
      </c>
      <c r="E707" s="2655" t="s">
        <v>562</v>
      </c>
      <c r="F707" s="2656" t="n">
        <f>R707</f>
        <v>238.08</v>
      </c>
      <c r="G707" s="2655" t="s">
        <v>33</v>
      </c>
      <c r="H707" s="2657" t="n">
        <v>41.2</v>
      </c>
      <c r="I707" s="2658" t="n">
        <v>41.2</v>
      </c>
      <c r="J707" s="2659" t="n">
        <v>0.2336</v>
      </c>
      <c r="K707" s="2660" t="n">
        <f>ROUND(I707,2)+(ROUND(I707,2)*J707)</f>
        <v>50.82432</v>
      </c>
      <c r="L707" s="2661" t="n">
        <f>ROUND(S707,2)</f>
        <v>12099.23</v>
      </c>
      <c r="M707" s="2655" t="s">
        <v>21</v>
      </c>
      <c r="N707" s="2655" t="s">
        <v>553</v>
      </c>
      <c r="O707" s="2655" t="s">
        <v>554</v>
      </c>
      <c r="P707" s="2655" t="s">
        <v>150</v>
      </c>
      <c r="Q707" s="2655" t="s">
        <v>558</v>
      </c>
      <c r="R707" s="2662" t="n">
        <v>238.08</v>
      </c>
      <c r="S707" s="2663" t="n">
        <f>ROUND(K707,2)*R707</f>
        <v>12099.225600000002</v>
      </c>
    </row>
    <row r="708" ht="45.0" customHeight="true">
      <c r="A708" s="2665" t="s">
        <v>21</v>
      </c>
      <c r="B708" s="2665" t="s">
        <v>21</v>
      </c>
      <c r="C708" s="2665" t="s">
        <v>21</v>
      </c>
      <c r="D708" s="2665" t="s">
        <v>21</v>
      </c>
      <c r="E708" s="2665" t="s">
        <v>21</v>
      </c>
      <c r="F708" s="2665" t="s">
        <v>21</v>
      </c>
      <c r="G708" s="2665" t="s">
        <v>21</v>
      </c>
      <c r="H708" s="2665" t="s">
        <v>21</v>
      </c>
      <c r="I708" s="2665" t="s">
        <v>21</v>
      </c>
      <c r="J708" s="2665" t="s">
        <v>21</v>
      </c>
      <c r="K708" s="2665" t="s">
        <v>21</v>
      </c>
      <c r="L708" s="2665" t="s">
        <v>21</v>
      </c>
      <c r="M708" s="2665" t="s">
        <v>21</v>
      </c>
      <c r="N708" s="2665" t="s">
        <v>21</v>
      </c>
      <c r="O708" s="2665" t="s">
        <v>21</v>
      </c>
      <c r="P708" s="2665" t="s">
        <v>21</v>
      </c>
      <c r="Q708" s="2665" t="s">
        <v>21</v>
      </c>
      <c r="R708" s="2665" t="s">
        <v>563</v>
      </c>
      <c r="S708" s="2666" t="n">
        <f>L2+L8+L85+L126+L159+L176+L269+L326+L667+L704</f>
        <v>2729698.71</v>
      </c>
    </row>
    <row r="709" ht="45.0" customHeight="true">
      <c r="A709" s="2668" t="s">
        <v>21</v>
      </c>
      <c r="B709" s="2668" t="s">
        <v>21</v>
      </c>
      <c r="C709" s="2668" t="s">
        <v>21</v>
      </c>
      <c r="D709" s="2668" t="s">
        <v>21</v>
      </c>
      <c r="E709" s="2668" t="s">
        <v>21</v>
      </c>
      <c r="F709" s="2668" t="s">
        <v>21</v>
      </c>
      <c r="G709" s="2668" t="s">
        <v>21</v>
      </c>
      <c r="H709" s="2668" t="s">
        <v>21</v>
      </c>
      <c r="I709" s="2668" t="s">
        <v>21</v>
      </c>
      <c r="J709" s="2668" t="s">
        <v>21</v>
      </c>
      <c r="K709" s="2668" t="s">
        <v>21</v>
      </c>
      <c r="L709" s="2668" t="s">
        <v>21</v>
      </c>
      <c r="M709" s="2668" t="s">
        <v>21</v>
      </c>
      <c r="N709" s="2668" t="s">
        <v>21</v>
      </c>
      <c r="O709" s="2668" t="s">
        <v>21</v>
      </c>
      <c r="P709" s="2668" t="s">
        <v>21</v>
      </c>
      <c r="Q709" s="2668" t="s">
        <v>21</v>
      </c>
      <c r="R709" s="2668" t="s">
        <v>564</v>
      </c>
      <c r="S709" s="2669" t="n">
        <f>ROUND(2730000.0,2)-ROUND(S708,2)</f>
        <v>301.29000000003725</v>
      </c>
    </row>
  </sheetData>
  <mergeCells count="2595">
    <mergeCell ref="A4:A7"/>
    <mergeCell ref="B4:B7"/>
    <mergeCell ref="C4:C7"/>
    <mergeCell ref="D4:D7"/>
    <mergeCell ref="E4:E7"/>
    <mergeCell ref="F4:F7"/>
    <mergeCell ref="G4:G7"/>
    <mergeCell ref="H4:H7"/>
    <mergeCell ref="I4:I7"/>
    <mergeCell ref="J4:J7"/>
    <mergeCell ref="K4:K7"/>
    <mergeCell ref="L4:L7"/>
    <mergeCell ref="M4:M7"/>
    <mergeCell ref="N4:N7"/>
    <mergeCell ref="O4:O7"/>
    <mergeCell ref="A9:A12"/>
    <mergeCell ref="B9:B12"/>
    <mergeCell ref="C9:C12"/>
    <mergeCell ref="D9:D12"/>
    <mergeCell ref="E9:E12"/>
    <mergeCell ref="F9:F12"/>
    <mergeCell ref="G9:G12"/>
    <mergeCell ref="H9:H12"/>
    <mergeCell ref="I9:I12"/>
    <mergeCell ref="J9:J12"/>
    <mergeCell ref="K9:K12"/>
    <mergeCell ref="L9:L12"/>
    <mergeCell ref="M9:M12"/>
    <mergeCell ref="N9:N12"/>
    <mergeCell ref="O9:O12"/>
    <mergeCell ref="A13:A16"/>
    <mergeCell ref="B13:B16"/>
    <mergeCell ref="C13:C16"/>
    <mergeCell ref="D13:D16"/>
    <mergeCell ref="E13:E16"/>
    <mergeCell ref="F13:F16"/>
    <mergeCell ref="G13:G16"/>
    <mergeCell ref="H13:H16"/>
    <mergeCell ref="I13:I16"/>
    <mergeCell ref="J13:J16"/>
    <mergeCell ref="K13:K16"/>
    <mergeCell ref="L13:L16"/>
    <mergeCell ref="M13:M16"/>
    <mergeCell ref="N13:N16"/>
    <mergeCell ref="O13:O16"/>
    <mergeCell ref="A17:A20"/>
    <mergeCell ref="B17:B20"/>
    <mergeCell ref="C17:C20"/>
    <mergeCell ref="D17:D20"/>
    <mergeCell ref="E17:E20"/>
    <mergeCell ref="F17:F20"/>
    <mergeCell ref="G17:G20"/>
    <mergeCell ref="H17:H20"/>
    <mergeCell ref="I17:I20"/>
    <mergeCell ref="J17:J20"/>
    <mergeCell ref="K17:K20"/>
    <mergeCell ref="L17:L20"/>
    <mergeCell ref="M17:M20"/>
    <mergeCell ref="N17:N20"/>
    <mergeCell ref="O17:O20"/>
    <mergeCell ref="A21:A24"/>
    <mergeCell ref="B21:B24"/>
    <mergeCell ref="C21:C24"/>
    <mergeCell ref="D21:D24"/>
    <mergeCell ref="E21:E24"/>
    <mergeCell ref="F21:F24"/>
    <mergeCell ref="G21:G24"/>
    <mergeCell ref="H21:H24"/>
    <mergeCell ref="I21:I24"/>
    <mergeCell ref="J21:J24"/>
    <mergeCell ref="K21:K24"/>
    <mergeCell ref="L21:L24"/>
    <mergeCell ref="M21:M24"/>
    <mergeCell ref="N21:N24"/>
    <mergeCell ref="O21:O24"/>
    <mergeCell ref="A25:A28"/>
    <mergeCell ref="B25:B28"/>
    <mergeCell ref="C25:C28"/>
    <mergeCell ref="D25:D28"/>
    <mergeCell ref="E25:E28"/>
    <mergeCell ref="F25:F28"/>
    <mergeCell ref="G25:G28"/>
    <mergeCell ref="H25:H28"/>
    <mergeCell ref="I25:I28"/>
    <mergeCell ref="J25:J28"/>
    <mergeCell ref="K25:K28"/>
    <mergeCell ref="L25:L28"/>
    <mergeCell ref="M25:M28"/>
    <mergeCell ref="N25:N28"/>
    <mergeCell ref="O25:O28"/>
    <mergeCell ref="A29:A32"/>
    <mergeCell ref="B29:B32"/>
    <mergeCell ref="C29:C32"/>
    <mergeCell ref="D29:D32"/>
    <mergeCell ref="E29:E32"/>
    <mergeCell ref="F29:F32"/>
    <mergeCell ref="G29:G32"/>
    <mergeCell ref="H29:H32"/>
    <mergeCell ref="I29:I32"/>
    <mergeCell ref="J29:J32"/>
    <mergeCell ref="K29:K32"/>
    <mergeCell ref="L29:L32"/>
    <mergeCell ref="M29:M32"/>
    <mergeCell ref="N29:N32"/>
    <mergeCell ref="O29:O32"/>
    <mergeCell ref="A33:A36"/>
    <mergeCell ref="B33:B36"/>
    <mergeCell ref="C33:C36"/>
    <mergeCell ref="D33:D36"/>
    <mergeCell ref="E33:E36"/>
    <mergeCell ref="F33:F36"/>
    <mergeCell ref="G33:G36"/>
    <mergeCell ref="H33:H36"/>
    <mergeCell ref="I33:I36"/>
    <mergeCell ref="J33:J36"/>
    <mergeCell ref="K33:K36"/>
    <mergeCell ref="L33:L36"/>
    <mergeCell ref="M33:M36"/>
    <mergeCell ref="N33:N36"/>
    <mergeCell ref="O33:O36"/>
    <mergeCell ref="A37:A40"/>
    <mergeCell ref="B37:B40"/>
    <mergeCell ref="C37:C40"/>
    <mergeCell ref="D37:D40"/>
    <mergeCell ref="E37:E40"/>
    <mergeCell ref="F37:F40"/>
    <mergeCell ref="G37:G40"/>
    <mergeCell ref="H37:H40"/>
    <mergeCell ref="I37:I40"/>
    <mergeCell ref="J37:J40"/>
    <mergeCell ref="K37:K40"/>
    <mergeCell ref="L37:L40"/>
    <mergeCell ref="M37:M40"/>
    <mergeCell ref="N37:N40"/>
    <mergeCell ref="O37:O40"/>
    <mergeCell ref="A41:A44"/>
    <mergeCell ref="B41:B44"/>
    <mergeCell ref="C41:C44"/>
    <mergeCell ref="D41:D44"/>
    <mergeCell ref="E41:E44"/>
    <mergeCell ref="F41:F44"/>
    <mergeCell ref="G41:G44"/>
    <mergeCell ref="H41:H44"/>
    <mergeCell ref="I41:I44"/>
    <mergeCell ref="J41:J44"/>
    <mergeCell ref="K41:K44"/>
    <mergeCell ref="L41:L44"/>
    <mergeCell ref="M41:M44"/>
    <mergeCell ref="N41:N44"/>
    <mergeCell ref="O41:O44"/>
    <mergeCell ref="A45:A48"/>
    <mergeCell ref="B45:B48"/>
    <mergeCell ref="C45:C48"/>
    <mergeCell ref="D45:D48"/>
    <mergeCell ref="E45:E48"/>
    <mergeCell ref="F45:F48"/>
    <mergeCell ref="G45:G48"/>
    <mergeCell ref="H45:H48"/>
    <mergeCell ref="I45:I48"/>
    <mergeCell ref="J45:J48"/>
    <mergeCell ref="K45:K48"/>
    <mergeCell ref="L45:L48"/>
    <mergeCell ref="M45:M48"/>
    <mergeCell ref="N45:N48"/>
    <mergeCell ref="O45:O48"/>
    <mergeCell ref="A49:A52"/>
    <mergeCell ref="B49:B52"/>
    <mergeCell ref="C49:C52"/>
    <mergeCell ref="D49:D52"/>
    <mergeCell ref="E49:E52"/>
    <mergeCell ref="F49:F52"/>
    <mergeCell ref="G49:G52"/>
    <mergeCell ref="H49:H52"/>
    <mergeCell ref="I49:I52"/>
    <mergeCell ref="J49:J52"/>
    <mergeCell ref="K49:K52"/>
    <mergeCell ref="L49:L52"/>
    <mergeCell ref="M49:M52"/>
    <mergeCell ref="N49:N52"/>
    <mergeCell ref="O49:O52"/>
    <mergeCell ref="A53:A56"/>
    <mergeCell ref="B53:B56"/>
    <mergeCell ref="C53:C56"/>
    <mergeCell ref="D53:D56"/>
    <mergeCell ref="E53:E56"/>
    <mergeCell ref="F53:F56"/>
    <mergeCell ref="G53:G56"/>
    <mergeCell ref="H53:H56"/>
    <mergeCell ref="I53:I56"/>
    <mergeCell ref="J53:J56"/>
    <mergeCell ref="K53:K56"/>
    <mergeCell ref="L53:L56"/>
    <mergeCell ref="M53:M56"/>
    <mergeCell ref="N53:N56"/>
    <mergeCell ref="O53:O56"/>
    <mergeCell ref="A57:A60"/>
    <mergeCell ref="B57:B60"/>
    <mergeCell ref="C57:C60"/>
    <mergeCell ref="D57:D60"/>
    <mergeCell ref="E57:E60"/>
    <mergeCell ref="F57:F60"/>
    <mergeCell ref="G57:G60"/>
    <mergeCell ref="H57:H60"/>
    <mergeCell ref="I57:I60"/>
    <mergeCell ref="J57:J60"/>
    <mergeCell ref="K57:K60"/>
    <mergeCell ref="L57:L60"/>
    <mergeCell ref="M57:M60"/>
    <mergeCell ref="N57:N60"/>
    <mergeCell ref="O57:O60"/>
    <mergeCell ref="A61:A64"/>
    <mergeCell ref="B61:B64"/>
    <mergeCell ref="C61:C64"/>
    <mergeCell ref="D61:D64"/>
    <mergeCell ref="E61:E64"/>
    <mergeCell ref="F61:F64"/>
    <mergeCell ref="G61:G64"/>
    <mergeCell ref="H61:H64"/>
    <mergeCell ref="I61:I64"/>
    <mergeCell ref="J61:J64"/>
    <mergeCell ref="K61:K64"/>
    <mergeCell ref="L61:L64"/>
    <mergeCell ref="M61:M64"/>
    <mergeCell ref="N61:N64"/>
    <mergeCell ref="O61:O64"/>
    <mergeCell ref="A65:A68"/>
    <mergeCell ref="B65:B68"/>
    <mergeCell ref="C65:C68"/>
    <mergeCell ref="D65:D68"/>
    <mergeCell ref="E65:E68"/>
    <mergeCell ref="F65:F68"/>
    <mergeCell ref="G65:G68"/>
    <mergeCell ref="H65:H68"/>
    <mergeCell ref="I65:I68"/>
    <mergeCell ref="J65:J68"/>
    <mergeCell ref="K65:K68"/>
    <mergeCell ref="L65:L68"/>
    <mergeCell ref="M65:M68"/>
    <mergeCell ref="N65:N68"/>
    <mergeCell ref="O65:O68"/>
    <mergeCell ref="A69:A72"/>
    <mergeCell ref="B69:B72"/>
    <mergeCell ref="C69:C72"/>
    <mergeCell ref="D69:D72"/>
    <mergeCell ref="E69:E72"/>
    <mergeCell ref="F69:F72"/>
    <mergeCell ref="G69:G72"/>
    <mergeCell ref="H69:H72"/>
    <mergeCell ref="I69:I72"/>
    <mergeCell ref="J69:J72"/>
    <mergeCell ref="K69:K72"/>
    <mergeCell ref="L69:L72"/>
    <mergeCell ref="M69:M72"/>
    <mergeCell ref="N69:N72"/>
    <mergeCell ref="O69:O72"/>
    <mergeCell ref="A73:A76"/>
    <mergeCell ref="B73:B76"/>
    <mergeCell ref="C73:C76"/>
    <mergeCell ref="D73:D76"/>
    <mergeCell ref="E73:E76"/>
    <mergeCell ref="F73:F76"/>
    <mergeCell ref="G73:G76"/>
    <mergeCell ref="H73:H76"/>
    <mergeCell ref="I73:I76"/>
    <mergeCell ref="J73:J76"/>
    <mergeCell ref="K73:K76"/>
    <mergeCell ref="L73:L76"/>
    <mergeCell ref="M73:M76"/>
    <mergeCell ref="N73:N76"/>
    <mergeCell ref="O73:O76"/>
    <mergeCell ref="A77:A80"/>
    <mergeCell ref="B77:B80"/>
    <mergeCell ref="C77:C80"/>
    <mergeCell ref="D77:D80"/>
    <mergeCell ref="E77:E80"/>
    <mergeCell ref="F77:F80"/>
    <mergeCell ref="G77:G80"/>
    <mergeCell ref="H77:H80"/>
    <mergeCell ref="I77:I80"/>
    <mergeCell ref="J77:J80"/>
    <mergeCell ref="K77:K80"/>
    <mergeCell ref="L77:L80"/>
    <mergeCell ref="M77:M80"/>
    <mergeCell ref="N77:N80"/>
    <mergeCell ref="O77:O80"/>
    <mergeCell ref="A81:A84"/>
    <mergeCell ref="B81:B84"/>
    <mergeCell ref="C81:C84"/>
    <mergeCell ref="D81:D84"/>
    <mergeCell ref="E81:E84"/>
    <mergeCell ref="F81:F84"/>
    <mergeCell ref="G81:G84"/>
    <mergeCell ref="H81:H84"/>
    <mergeCell ref="I81:I84"/>
    <mergeCell ref="J81:J84"/>
    <mergeCell ref="K81:K84"/>
    <mergeCell ref="L81:L84"/>
    <mergeCell ref="M81:M84"/>
    <mergeCell ref="N81:N84"/>
    <mergeCell ref="O81:O84"/>
    <mergeCell ref="A86:A89"/>
    <mergeCell ref="B86:B89"/>
    <mergeCell ref="C86:C89"/>
    <mergeCell ref="D86:D89"/>
    <mergeCell ref="E86:E89"/>
    <mergeCell ref="F86:F89"/>
    <mergeCell ref="G86:G89"/>
    <mergeCell ref="H86:H89"/>
    <mergeCell ref="I86:I89"/>
    <mergeCell ref="J86:J89"/>
    <mergeCell ref="K86:K89"/>
    <mergeCell ref="L86:L89"/>
    <mergeCell ref="M86:M89"/>
    <mergeCell ref="N86:N89"/>
    <mergeCell ref="O86:O89"/>
    <mergeCell ref="A90:A93"/>
    <mergeCell ref="B90:B93"/>
    <mergeCell ref="C90:C93"/>
    <mergeCell ref="D90:D93"/>
    <mergeCell ref="E90:E93"/>
    <mergeCell ref="F90:F93"/>
    <mergeCell ref="G90:G93"/>
    <mergeCell ref="H90:H93"/>
    <mergeCell ref="I90:I93"/>
    <mergeCell ref="J90:J93"/>
    <mergeCell ref="K90:K93"/>
    <mergeCell ref="L90:L93"/>
    <mergeCell ref="M90:M93"/>
    <mergeCell ref="N90:N93"/>
    <mergeCell ref="O90:O93"/>
    <mergeCell ref="A94:A97"/>
    <mergeCell ref="B94:B97"/>
    <mergeCell ref="C94:C97"/>
    <mergeCell ref="D94:D97"/>
    <mergeCell ref="E94:E97"/>
    <mergeCell ref="F94:F97"/>
    <mergeCell ref="G94:G97"/>
    <mergeCell ref="H94:H97"/>
    <mergeCell ref="I94:I97"/>
    <mergeCell ref="J94:J97"/>
    <mergeCell ref="K94:K97"/>
    <mergeCell ref="L94:L97"/>
    <mergeCell ref="M94:M97"/>
    <mergeCell ref="N94:N97"/>
    <mergeCell ref="O94:O97"/>
    <mergeCell ref="A98:A101"/>
    <mergeCell ref="B98:B101"/>
    <mergeCell ref="C98:C101"/>
    <mergeCell ref="D98:D101"/>
    <mergeCell ref="E98:E101"/>
    <mergeCell ref="F98:F101"/>
    <mergeCell ref="G98:G101"/>
    <mergeCell ref="H98:H101"/>
    <mergeCell ref="I98:I101"/>
    <mergeCell ref="J98:J101"/>
    <mergeCell ref="K98:K101"/>
    <mergeCell ref="L98:L101"/>
    <mergeCell ref="M98:M101"/>
    <mergeCell ref="N98:N101"/>
    <mergeCell ref="O98:O101"/>
    <mergeCell ref="A102:A105"/>
    <mergeCell ref="B102:B105"/>
    <mergeCell ref="C102:C105"/>
    <mergeCell ref="D102:D105"/>
    <mergeCell ref="E102:E105"/>
    <mergeCell ref="F102:F105"/>
    <mergeCell ref="G102:G105"/>
    <mergeCell ref="H102:H105"/>
    <mergeCell ref="I102:I105"/>
    <mergeCell ref="J102:J105"/>
    <mergeCell ref="K102:K105"/>
    <mergeCell ref="L102:L105"/>
    <mergeCell ref="M102:M105"/>
    <mergeCell ref="N102:N105"/>
    <mergeCell ref="O102:O105"/>
    <mergeCell ref="A106:A109"/>
    <mergeCell ref="B106:B109"/>
    <mergeCell ref="C106:C109"/>
    <mergeCell ref="D106:D109"/>
    <mergeCell ref="E106:E109"/>
    <mergeCell ref="F106:F109"/>
    <mergeCell ref="G106:G109"/>
    <mergeCell ref="H106:H109"/>
    <mergeCell ref="I106:I109"/>
    <mergeCell ref="J106:J109"/>
    <mergeCell ref="K106:K109"/>
    <mergeCell ref="L106:L109"/>
    <mergeCell ref="M106:M109"/>
    <mergeCell ref="N106:N109"/>
    <mergeCell ref="O106:O109"/>
    <mergeCell ref="A110:A113"/>
    <mergeCell ref="B110:B113"/>
    <mergeCell ref="C110:C113"/>
    <mergeCell ref="D110:D113"/>
    <mergeCell ref="E110:E113"/>
    <mergeCell ref="F110:F113"/>
    <mergeCell ref="G110:G113"/>
    <mergeCell ref="H110:H113"/>
    <mergeCell ref="I110:I113"/>
    <mergeCell ref="J110:J113"/>
    <mergeCell ref="K110:K113"/>
    <mergeCell ref="L110:L113"/>
    <mergeCell ref="M110:M113"/>
    <mergeCell ref="N110:N113"/>
    <mergeCell ref="O110:O113"/>
    <mergeCell ref="A114:A117"/>
    <mergeCell ref="B114:B117"/>
    <mergeCell ref="C114:C117"/>
    <mergeCell ref="D114:D117"/>
    <mergeCell ref="E114:E117"/>
    <mergeCell ref="F114:F117"/>
    <mergeCell ref="G114:G117"/>
    <mergeCell ref="H114:H117"/>
    <mergeCell ref="I114:I117"/>
    <mergeCell ref="J114:J117"/>
    <mergeCell ref="K114:K117"/>
    <mergeCell ref="L114:L117"/>
    <mergeCell ref="M114:M117"/>
    <mergeCell ref="N114:N117"/>
    <mergeCell ref="O114:O117"/>
    <mergeCell ref="A118:A121"/>
    <mergeCell ref="B118:B121"/>
    <mergeCell ref="C118:C121"/>
    <mergeCell ref="D118:D121"/>
    <mergeCell ref="E118:E121"/>
    <mergeCell ref="F118:F121"/>
    <mergeCell ref="G118:G121"/>
    <mergeCell ref="H118:H121"/>
    <mergeCell ref="I118:I121"/>
    <mergeCell ref="J118:J121"/>
    <mergeCell ref="K118:K121"/>
    <mergeCell ref="L118:L121"/>
    <mergeCell ref="M118:M121"/>
    <mergeCell ref="N118:N121"/>
    <mergeCell ref="O118:O121"/>
    <mergeCell ref="A122:A125"/>
    <mergeCell ref="B122:B125"/>
    <mergeCell ref="C122:C125"/>
    <mergeCell ref="D122:D125"/>
    <mergeCell ref="E122:E125"/>
    <mergeCell ref="F122:F125"/>
    <mergeCell ref="G122:G125"/>
    <mergeCell ref="H122:H125"/>
    <mergeCell ref="I122:I125"/>
    <mergeCell ref="J122:J125"/>
    <mergeCell ref="K122:K125"/>
    <mergeCell ref="L122:L125"/>
    <mergeCell ref="M122:M125"/>
    <mergeCell ref="N122:N125"/>
    <mergeCell ref="O122:O125"/>
    <mergeCell ref="A127:A130"/>
    <mergeCell ref="B127:B130"/>
    <mergeCell ref="C127:C130"/>
    <mergeCell ref="D127:D130"/>
    <mergeCell ref="E127:E130"/>
    <mergeCell ref="F127:F130"/>
    <mergeCell ref="G127:G130"/>
    <mergeCell ref="H127:H130"/>
    <mergeCell ref="I127:I130"/>
    <mergeCell ref="J127:J130"/>
    <mergeCell ref="K127:K130"/>
    <mergeCell ref="L127:L130"/>
    <mergeCell ref="M127:M130"/>
    <mergeCell ref="N127:N130"/>
    <mergeCell ref="O127:O130"/>
    <mergeCell ref="A131:A134"/>
    <mergeCell ref="B131:B134"/>
    <mergeCell ref="C131:C134"/>
    <mergeCell ref="D131:D134"/>
    <mergeCell ref="E131:E134"/>
    <mergeCell ref="F131:F134"/>
    <mergeCell ref="G131:G134"/>
    <mergeCell ref="H131:H134"/>
    <mergeCell ref="I131:I134"/>
    <mergeCell ref="J131:J134"/>
    <mergeCell ref="K131:K134"/>
    <mergeCell ref="L131:L134"/>
    <mergeCell ref="M131:M134"/>
    <mergeCell ref="N131:N134"/>
    <mergeCell ref="O131:O134"/>
    <mergeCell ref="A135:A138"/>
    <mergeCell ref="B135:B138"/>
    <mergeCell ref="C135:C138"/>
    <mergeCell ref="D135:D138"/>
    <mergeCell ref="E135:E138"/>
    <mergeCell ref="F135:F138"/>
    <mergeCell ref="G135:G138"/>
    <mergeCell ref="H135:H138"/>
    <mergeCell ref="I135:I138"/>
    <mergeCell ref="J135:J138"/>
    <mergeCell ref="K135:K138"/>
    <mergeCell ref="L135:L138"/>
    <mergeCell ref="M135:M138"/>
    <mergeCell ref="N135:N138"/>
    <mergeCell ref="O135:O138"/>
    <mergeCell ref="A139:A142"/>
    <mergeCell ref="B139:B142"/>
    <mergeCell ref="C139:C142"/>
    <mergeCell ref="D139:D142"/>
    <mergeCell ref="E139:E142"/>
    <mergeCell ref="F139:F142"/>
    <mergeCell ref="G139:G142"/>
    <mergeCell ref="H139:H142"/>
    <mergeCell ref="I139:I142"/>
    <mergeCell ref="J139:J142"/>
    <mergeCell ref="K139:K142"/>
    <mergeCell ref="L139:L142"/>
    <mergeCell ref="M139:M142"/>
    <mergeCell ref="N139:N142"/>
    <mergeCell ref="O139:O142"/>
    <mergeCell ref="A143:A146"/>
    <mergeCell ref="B143:B146"/>
    <mergeCell ref="C143:C146"/>
    <mergeCell ref="D143:D146"/>
    <mergeCell ref="E143:E146"/>
    <mergeCell ref="F143:F146"/>
    <mergeCell ref="G143:G146"/>
    <mergeCell ref="H143:H146"/>
    <mergeCell ref="I143:I146"/>
    <mergeCell ref="J143:J146"/>
    <mergeCell ref="K143:K146"/>
    <mergeCell ref="L143:L146"/>
    <mergeCell ref="M143:M146"/>
    <mergeCell ref="N143:N146"/>
    <mergeCell ref="O143:O146"/>
    <mergeCell ref="A147:A150"/>
    <mergeCell ref="B147:B150"/>
    <mergeCell ref="C147:C150"/>
    <mergeCell ref="D147:D150"/>
    <mergeCell ref="E147:E150"/>
    <mergeCell ref="F147:F150"/>
    <mergeCell ref="G147:G150"/>
    <mergeCell ref="H147:H150"/>
    <mergeCell ref="I147:I150"/>
    <mergeCell ref="J147:J150"/>
    <mergeCell ref="K147:K150"/>
    <mergeCell ref="L147:L150"/>
    <mergeCell ref="M147:M150"/>
    <mergeCell ref="N147:N150"/>
    <mergeCell ref="O147:O150"/>
    <mergeCell ref="A151:A154"/>
    <mergeCell ref="B151:B154"/>
    <mergeCell ref="C151:C154"/>
    <mergeCell ref="D151:D154"/>
    <mergeCell ref="E151:E154"/>
    <mergeCell ref="F151:F154"/>
    <mergeCell ref="G151:G154"/>
    <mergeCell ref="H151:H154"/>
    <mergeCell ref="I151:I154"/>
    <mergeCell ref="J151:J154"/>
    <mergeCell ref="K151:K154"/>
    <mergeCell ref="L151:L154"/>
    <mergeCell ref="M151:M154"/>
    <mergeCell ref="N151:N154"/>
    <mergeCell ref="O151:O154"/>
    <mergeCell ref="A155:A158"/>
    <mergeCell ref="B155:B158"/>
    <mergeCell ref="C155:C158"/>
    <mergeCell ref="D155:D158"/>
    <mergeCell ref="E155:E158"/>
    <mergeCell ref="F155:F158"/>
    <mergeCell ref="G155:G158"/>
    <mergeCell ref="H155:H158"/>
    <mergeCell ref="I155:I158"/>
    <mergeCell ref="J155:J158"/>
    <mergeCell ref="K155:K158"/>
    <mergeCell ref="L155:L158"/>
    <mergeCell ref="M155:M158"/>
    <mergeCell ref="N155:N158"/>
    <mergeCell ref="O155:O158"/>
    <mergeCell ref="A160:A163"/>
    <mergeCell ref="B160:B163"/>
    <mergeCell ref="C160:C163"/>
    <mergeCell ref="D160:D163"/>
    <mergeCell ref="E160:E163"/>
    <mergeCell ref="F160:F163"/>
    <mergeCell ref="G160:G163"/>
    <mergeCell ref="H160:H163"/>
    <mergeCell ref="I160:I163"/>
    <mergeCell ref="J160:J163"/>
    <mergeCell ref="K160:K163"/>
    <mergeCell ref="L160:L163"/>
    <mergeCell ref="M160:M163"/>
    <mergeCell ref="N160:N163"/>
    <mergeCell ref="O160:O163"/>
    <mergeCell ref="A164:A167"/>
    <mergeCell ref="B164:B167"/>
    <mergeCell ref="C164:C167"/>
    <mergeCell ref="D164:D167"/>
    <mergeCell ref="E164:E167"/>
    <mergeCell ref="F164:F167"/>
    <mergeCell ref="G164:G167"/>
    <mergeCell ref="H164:H167"/>
    <mergeCell ref="I164:I167"/>
    <mergeCell ref="J164:J167"/>
    <mergeCell ref="K164:K167"/>
    <mergeCell ref="L164:L167"/>
    <mergeCell ref="M164:M167"/>
    <mergeCell ref="N164:N167"/>
    <mergeCell ref="O164:O167"/>
    <mergeCell ref="A168:A171"/>
    <mergeCell ref="B168:B171"/>
    <mergeCell ref="C168:C171"/>
    <mergeCell ref="D168:D171"/>
    <mergeCell ref="E168:E171"/>
    <mergeCell ref="F168:F171"/>
    <mergeCell ref="G168:G171"/>
    <mergeCell ref="H168:H171"/>
    <mergeCell ref="I168:I171"/>
    <mergeCell ref="J168:J171"/>
    <mergeCell ref="K168:K171"/>
    <mergeCell ref="L168:L171"/>
    <mergeCell ref="M168:M171"/>
    <mergeCell ref="N168:N171"/>
    <mergeCell ref="O168:O171"/>
    <mergeCell ref="A172:A175"/>
    <mergeCell ref="B172:B175"/>
    <mergeCell ref="C172:C175"/>
    <mergeCell ref="D172:D175"/>
    <mergeCell ref="E172:E175"/>
    <mergeCell ref="F172:F175"/>
    <mergeCell ref="G172:G175"/>
    <mergeCell ref="H172:H175"/>
    <mergeCell ref="I172:I175"/>
    <mergeCell ref="J172:J175"/>
    <mergeCell ref="K172:K175"/>
    <mergeCell ref="L172:L175"/>
    <mergeCell ref="M172:M175"/>
    <mergeCell ref="N172:N175"/>
    <mergeCell ref="O172:O175"/>
    <mergeCell ref="A177:A180"/>
    <mergeCell ref="B177:B180"/>
    <mergeCell ref="C177:C180"/>
    <mergeCell ref="D177:D180"/>
    <mergeCell ref="E177:E180"/>
    <mergeCell ref="F177:F180"/>
    <mergeCell ref="G177:G180"/>
    <mergeCell ref="H177:H180"/>
    <mergeCell ref="I177:I180"/>
    <mergeCell ref="J177:J180"/>
    <mergeCell ref="K177:K180"/>
    <mergeCell ref="L177:L180"/>
    <mergeCell ref="M177:M180"/>
    <mergeCell ref="N177:N180"/>
    <mergeCell ref="O177:O180"/>
    <mergeCell ref="A181:A184"/>
    <mergeCell ref="B181:B184"/>
    <mergeCell ref="C181:C184"/>
    <mergeCell ref="D181:D184"/>
    <mergeCell ref="E181:E184"/>
    <mergeCell ref="F181:F184"/>
    <mergeCell ref="G181:G184"/>
    <mergeCell ref="H181:H184"/>
    <mergeCell ref="I181:I184"/>
    <mergeCell ref="J181:J184"/>
    <mergeCell ref="K181:K184"/>
    <mergeCell ref="L181:L184"/>
    <mergeCell ref="M181:M184"/>
    <mergeCell ref="N181:N184"/>
    <mergeCell ref="O181:O184"/>
    <mergeCell ref="A185:A188"/>
    <mergeCell ref="B185:B188"/>
    <mergeCell ref="C185:C188"/>
    <mergeCell ref="D185:D188"/>
    <mergeCell ref="E185:E188"/>
    <mergeCell ref="F185:F188"/>
    <mergeCell ref="G185:G188"/>
    <mergeCell ref="H185:H188"/>
    <mergeCell ref="I185:I188"/>
    <mergeCell ref="J185:J188"/>
    <mergeCell ref="K185:K188"/>
    <mergeCell ref="L185:L188"/>
    <mergeCell ref="M185:M188"/>
    <mergeCell ref="N185:N188"/>
    <mergeCell ref="O185:O188"/>
    <mergeCell ref="A189:A192"/>
    <mergeCell ref="B189:B192"/>
    <mergeCell ref="C189:C192"/>
    <mergeCell ref="D189:D192"/>
    <mergeCell ref="E189:E192"/>
    <mergeCell ref="F189:F192"/>
    <mergeCell ref="G189:G192"/>
    <mergeCell ref="H189:H192"/>
    <mergeCell ref="I189:I192"/>
    <mergeCell ref="J189:J192"/>
    <mergeCell ref="K189:K192"/>
    <mergeCell ref="L189:L192"/>
    <mergeCell ref="M189:M192"/>
    <mergeCell ref="N189:N192"/>
    <mergeCell ref="O189:O192"/>
    <mergeCell ref="A193:A196"/>
    <mergeCell ref="B193:B196"/>
    <mergeCell ref="C193:C196"/>
    <mergeCell ref="D193:D196"/>
    <mergeCell ref="E193:E196"/>
    <mergeCell ref="F193:F196"/>
    <mergeCell ref="G193:G196"/>
    <mergeCell ref="H193:H196"/>
    <mergeCell ref="I193:I196"/>
    <mergeCell ref="J193:J196"/>
    <mergeCell ref="K193:K196"/>
    <mergeCell ref="L193:L196"/>
    <mergeCell ref="M193:M196"/>
    <mergeCell ref="N193:N196"/>
    <mergeCell ref="O193:O196"/>
    <mergeCell ref="A197:A200"/>
    <mergeCell ref="B197:B200"/>
    <mergeCell ref="C197:C200"/>
    <mergeCell ref="D197:D200"/>
    <mergeCell ref="E197:E200"/>
    <mergeCell ref="F197:F200"/>
    <mergeCell ref="G197:G200"/>
    <mergeCell ref="H197:H200"/>
    <mergeCell ref="I197:I200"/>
    <mergeCell ref="J197:J200"/>
    <mergeCell ref="K197:K200"/>
    <mergeCell ref="L197:L200"/>
    <mergeCell ref="M197:M200"/>
    <mergeCell ref="N197:N200"/>
    <mergeCell ref="O197:O200"/>
    <mergeCell ref="A201:A204"/>
    <mergeCell ref="B201:B204"/>
    <mergeCell ref="C201:C204"/>
    <mergeCell ref="D201:D204"/>
    <mergeCell ref="E201:E204"/>
    <mergeCell ref="F201:F204"/>
    <mergeCell ref="G201:G204"/>
    <mergeCell ref="H201:H204"/>
    <mergeCell ref="I201:I204"/>
    <mergeCell ref="J201:J204"/>
    <mergeCell ref="K201:K204"/>
    <mergeCell ref="L201:L204"/>
    <mergeCell ref="M201:M204"/>
    <mergeCell ref="N201:N204"/>
    <mergeCell ref="O201:O204"/>
    <mergeCell ref="A205:A208"/>
    <mergeCell ref="B205:B208"/>
    <mergeCell ref="C205:C208"/>
    <mergeCell ref="D205:D208"/>
    <mergeCell ref="E205:E208"/>
    <mergeCell ref="F205:F208"/>
    <mergeCell ref="G205:G208"/>
    <mergeCell ref="H205:H208"/>
    <mergeCell ref="I205:I208"/>
    <mergeCell ref="J205:J208"/>
    <mergeCell ref="K205:K208"/>
    <mergeCell ref="L205:L208"/>
    <mergeCell ref="M205:M208"/>
    <mergeCell ref="N205:N208"/>
    <mergeCell ref="O205:O208"/>
    <mergeCell ref="A209:A212"/>
    <mergeCell ref="B209:B212"/>
    <mergeCell ref="C209:C212"/>
    <mergeCell ref="D209:D212"/>
    <mergeCell ref="E209:E212"/>
    <mergeCell ref="F209:F212"/>
    <mergeCell ref="G209:G212"/>
    <mergeCell ref="H209:H212"/>
    <mergeCell ref="I209:I212"/>
    <mergeCell ref="J209:J212"/>
    <mergeCell ref="K209:K212"/>
    <mergeCell ref="L209:L212"/>
    <mergeCell ref="M209:M212"/>
    <mergeCell ref="N209:N212"/>
    <mergeCell ref="O209:O212"/>
    <mergeCell ref="A213:A216"/>
    <mergeCell ref="B213:B216"/>
    <mergeCell ref="C213:C216"/>
    <mergeCell ref="D213:D216"/>
    <mergeCell ref="E213:E216"/>
    <mergeCell ref="F213:F216"/>
    <mergeCell ref="G213:G216"/>
    <mergeCell ref="H213:H216"/>
    <mergeCell ref="I213:I216"/>
    <mergeCell ref="J213:J216"/>
    <mergeCell ref="K213:K216"/>
    <mergeCell ref="L213:L216"/>
    <mergeCell ref="M213:M216"/>
    <mergeCell ref="N213:N216"/>
    <mergeCell ref="O213:O216"/>
    <mergeCell ref="A217:A220"/>
    <mergeCell ref="B217:B220"/>
    <mergeCell ref="C217:C220"/>
    <mergeCell ref="D217:D220"/>
    <mergeCell ref="E217:E220"/>
    <mergeCell ref="F217:F220"/>
    <mergeCell ref="G217:G220"/>
    <mergeCell ref="H217:H220"/>
    <mergeCell ref="I217:I220"/>
    <mergeCell ref="J217:J220"/>
    <mergeCell ref="K217:K220"/>
    <mergeCell ref="L217:L220"/>
    <mergeCell ref="M217:M220"/>
    <mergeCell ref="N217:N220"/>
    <mergeCell ref="O217:O220"/>
    <mergeCell ref="A221:A224"/>
    <mergeCell ref="B221:B224"/>
    <mergeCell ref="C221:C224"/>
    <mergeCell ref="D221:D224"/>
    <mergeCell ref="E221:E224"/>
    <mergeCell ref="F221:F224"/>
    <mergeCell ref="G221:G224"/>
    <mergeCell ref="H221:H224"/>
    <mergeCell ref="I221:I224"/>
    <mergeCell ref="J221:J224"/>
    <mergeCell ref="K221:K224"/>
    <mergeCell ref="L221:L224"/>
    <mergeCell ref="M221:M224"/>
    <mergeCell ref="N221:N224"/>
    <mergeCell ref="O221:O224"/>
    <mergeCell ref="A225:A228"/>
    <mergeCell ref="B225:B228"/>
    <mergeCell ref="C225:C228"/>
    <mergeCell ref="D225:D228"/>
    <mergeCell ref="E225:E228"/>
    <mergeCell ref="F225:F228"/>
    <mergeCell ref="G225:G228"/>
    <mergeCell ref="H225:H228"/>
    <mergeCell ref="I225:I228"/>
    <mergeCell ref="J225:J228"/>
    <mergeCell ref="K225:K228"/>
    <mergeCell ref="L225:L228"/>
    <mergeCell ref="M225:M228"/>
    <mergeCell ref="N225:N228"/>
    <mergeCell ref="O225:O228"/>
    <mergeCell ref="A229:A232"/>
    <mergeCell ref="B229:B232"/>
    <mergeCell ref="C229:C232"/>
    <mergeCell ref="D229:D232"/>
    <mergeCell ref="E229:E232"/>
    <mergeCell ref="F229:F232"/>
    <mergeCell ref="G229:G232"/>
    <mergeCell ref="H229:H232"/>
    <mergeCell ref="I229:I232"/>
    <mergeCell ref="J229:J232"/>
    <mergeCell ref="K229:K232"/>
    <mergeCell ref="L229:L232"/>
    <mergeCell ref="M229:M232"/>
    <mergeCell ref="N229:N232"/>
    <mergeCell ref="O229:O232"/>
    <mergeCell ref="A233:A236"/>
    <mergeCell ref="B233:B236"/>
    <mergeCell ref="C233:C236"/>
    <mergeCell ref="D233:D236"/>
    <mergeCell ref="E233:E236"/>
    <mergeCell ref="F233:F236"/>
    <mergeCell ref="G233:G236"/>
    <mergeCell ref="H233:H236"/>
    <mergeCell ref="I233:I236"/>
    <mergeCell ref="J233:J236"/>
    <mergeCell ref="K233:K236"/>
    <mergeCell ref="L233:L236"/>
    <mergeCell ref="M233:M236"/>
    <mergeCell ref="N233:N236"/>
    <mergeCell ref="O233:O236"/>
    <mergeCell ref="A237:A240"/>
    <mergeCell ref="B237:B240"/>
    <mergeCell ref="C237:C240"/>
    <mergeCell ref="D237:D240"/>
    <mergeCell ref="E237:E240"/>
    <mergeCell ref="F237:F240"/>
    <mergeCell ref="G237:G240"/>
    <mergeCell ref="H237:H240"/>
    <mergeCell ref="I237:I240"/>
    <mergeCell ref="J237:J240"/>
    <mergeCell ref="K237:K240"/>
    <mergeCell ref="L237:L240"/>
    <mergeCell ref="M237:M240"/>
    <mergeCell ref="N237:N240"/>
    <mergeCell ref="O237:O240"/>
    <mergeCell ref="A241:A244"/>
    <mergeCell ref="B241:B244"/>
    <mergeCell ref="C241:C244"/>
    <mergeCell ref="D241:D244"/>
    <mergeCell ref="E241:E244"/>
    <mergeCell ref="F241:F244"/>
    <mergeCell ref="G241:G244"/>
    <mergeCell ref="H241:H244"/>
    <mergeCell ref="I241:I244"/>
    <mergeCell ref="J241:J244"/>
    <mergeCell ref="K241:K244"/>
    <mergeCell ref="L241:L244"/>
    <mergeCell ref="M241:M244"/>
    <mergeCell ref="N241:N244"/>
    <mergeCell ref="O241:O244"/>
    <mergeCell ref="A245:A248"/>
    <mergeCell ref="B245:B248"/>
    <mergeCell ref="C245:C248"/>
    <mergeCell ref="D245:D248"/>
    <mergeCell ref="E245:E248"/>
    <mergeCell ref="F245:F248"/>
    <mergeCell ref="G245:G248"/>
    <mergeCell ref="H245:H248"/>
    <mergeCell ref="I245:I248"/>
    <mergeCell ref="J245:J248"/>
    <mergeCell ref="K245:K248"/>
    <mergeCell ref="L245:L248"/>
    <mergeCell ref="M245:M248"/>
    <mergeCell ref="N245:N248"/>
    <mergeCell ref="O245:O248"/>
    <mergeCell ref="A249:A252"/>
    <mergeCell ref="B249:B252"/>
    <mergeCell ref="C249:C252"/>
    <mergeCell ref="D249:D252"/>
    <mergeCell ref="E249:E252"/>
    <mergeCell ref="F249:F252"/>
    <mergeCell ref="G249:G252"/>
    <mergeCell ref="H249:H252"/>
    <mergeCell ref="I249:I252"/>
    <mergeCell ref="J249:J252"/>
    <mergeCell ref="K249:K252"/>
    <mergeCell ref="L249:L252"/>
    <mergeCell ref="M249:M252"/>
    <mergeCell ref="N249:N252"/>
    <mergeCell ref="O249:O252"/>
    <mergeCell ref="A253:A256"/>
    <mergeCell ref="B253:B256"/>
    <mergeCell ref="C253:C256"/>
    <mergeCell ref="D253:D256"/>
    <mergeCell ref="E253:E256"/>
    <mergeCell ref="F253:F256"/>
    <mergeCell ref="G253:G256"/>
    <mergeCell ref="H253:H256"/>
    <mergeCell ref="I253:I256"/>
    <mergeCell ref="J253:J256"/>
    <mergeCell ref="K253:K256"/>
    <mergeCell ref="L253:L256"/>
    <mergeCell ref="M253:M256"/>
    <mergeCell ref="N253:N256"/>
    <mergeCell ref="O253:O256"/>
    <mergeCell ref="A257:A260"/>
    <mergeCell ref="B257:B260"/>
    <mergeCell ref="C257:C260"/>
    <mergeCell ref="D257:D260"/>
    <mergeCell ref="E257:E260"/>
    <mergeCell ref="F257:F260"/>
    <mergeCell ref="G257:G260"/>
    <mergeCell ref="H257:H260"/>
    <mergeCell ref="I257:I260"/>
    <mergeCell ref="J257:J260"/>
    <mergeCell ref="K257:K260"/>
    <mergeCell ref="L257:L260"/>
    <mergeCell ref="M257:M260"/>
    <mergeCell ref="N257:N260"/>
    <mergeCell ref="O257:O260"/>
    <mergeCell ref="A261:A264"/>
    <mergeCell ref="B261:B264"/>
    <mergeCell ref="C261:C264"/>
    <mergeCell ref="D261:D264"/>
    <mergeCell ref="E261:E264"/>
    <mergeCell ref="F261:F264"/>
    <mergeCell ref="G261:G264"/>
    <mergeCell ref="H261:H264"/>
    <mergeCell ref="I261:I264"/>
    <mergeCell ref="J261:J264"/>
    <mergeCell ref="K261:K264"/>
    <mergeCell ref="L261:L264"/>
    <mergeCell ref="M261:M264"/>
    <mergeCell ref="N261:N264"/>
    <mergeCell ref="O261:O264"/>
    <mergeCell ref="A265:A268"/>
    <mergeCell ref="B265:B268"/>
    <mergeCell ref="C265:C268"/>
    <mergeCell ref="D265:D268"/>
    <mergeCell ref="E265:E268"/>
    <mergeCell ref="F265:F268"/>
    <mergeCell ref="G265:G268"/>
    <mergeCell ref="H265:H268"/>
    <mergeCell ref="I265:I268"/>
    <mergeCell ref="J265:J268"/>
    <mergeCell ref="K265:K268"/>
    <mergeCell ref="L265:L268"/>
    <mergeCell ref="M265:M268"/>
    <mergeCell ref="N265:N268"/>
    <mergeCell ref="O265:O268"/>
    <mergeCell ref="A270:A273"/>
    <mergeCell ref="B270:B273"/>
    <mergeCell ref="C270:C273"/>
    <mergeCell ref="D270:D273"/>
    <mergeCell ref="E270:E273"/>
    <mergeCell ref="F270:F273"/>
    <mergeCell ref="G270:G273"/>
    <mergeCell ref="H270:H273"/>
    <mergeCell ref="I270:I273"/>
    <mergeCell ref="J270:J273"/>
    <mergeCell ref="K270:K273"/>
    <mergeCell ref="L270:L273"/>
    <mergeCell ref="M270:M273"/>
    <mergeCell ref="N270:N273"/>
    <mergeCell ref="O270:O273"/>
    <mergeCell ref="A274:A277"/>
    <mergeCell ref="B274:B277"/>
    <mergeCell ref="C274:C277"/>
    <mergeCell ref="D274:D277"/>
    <mergeCell ref="E274:E277"/>
    <mergeCell ref="F274:F277"/>
    <mergeCell ref="G274:G277"/>
    <mergeCell ref="H274:H277"/>
    <mergeCell ref="I274:I277"/>
    <mergeCell ref="J274:J277"/>
    <mergeCell ref="K274:K277"/>
    <mergeCell ref="L274:L277"/>
    <mergeCell ref="M274:M277"/>
    <mergeCell ref="N274:N277"/>
    <mergeCell ref="O274:O277"/>
    <mergeCell ref="A278:A281"/>
    <mergeCell ref="B278:B281"/>
    <mergeCell ref="C278:C281"/>
    <mergeCell ref="D278:D281"/>
    <mergeCell ref="E278:E281"/>
    <mergeCell ref="F278:F281"/>
    <mergeCell ref="G278:G281"/>
    <mergeCell ref="H278:H281"/>
    <mergeCell ref="I278:I281"/>
    <mergeCell ref="J278:J281"/>
    <mergeCell ref="K278:K281"/>
    <mergeCell ref="L278:L281"/>
    <mergeCell ref="M278:M281"/>
    <mergeCell ref="N278:N281"/>
    <mergeCell ref="O278:O281"/>
    <mergeCell ref="A282:A285"/>
    <mergeCell ref="B282:B285"/>
    <mergeCell ref="C282:C285"/>
    <mergeCell ref="D282:D285"/>
    <mergeCell ref="E282:E285"/>
    <mergeCell ref="F282:F285"/>
    <mergeCell ref="G282:G285"/>
    <mergeCell ref="H282:H285"/>
    <mergeCell ref="I282:I285"/>
    <mergeCell ref="J282:J285"/>
    <mergeCell ref="K282:K285"/>
    <mergeCell ref="L282:L285"/>
    <mergeCell ref="M282:M285"/>
    <mergeCell ref="N282:N285"/>
    <mergeCell ref="O282:O285"/>
    <mergeCell ref="A286:A289"/>
    <mergeCell ref="B286:B289"/>
    <mergeCell ref="C286:C289"/>
    <mergeCell ref="D286:D289"/>
    <mergeCell ref="E286:E289"/>
    <mergeCell ref="F286:F289"/>
    <mergeCell ref="G286:G289"/>
    <mergeCell ref="H286:H289"/>
    <mergeCell ref="I286:I289"/>
    <mergeCell ref="J286:J289"/>
    <mergeCell ref="K286:K289"/>
    <mergeCell ref="L286:L289"/>
    <mergeCell ref="M286:M289"/>
    <mergeCell ref="N286:N289"/>
    <mergeCell ref="O286:O289"/>
    <mergeCell ref="A290:A293"/>
    <mergeCell ref="B290:B293"/>
    <mergeCell ref="C290:C293"/>
    <mergeCell ref="D290:D293"/>
    <mergeCell ref="E290:E293"/>
    <mergeCell ref="F290:F293"/>
    <mergeCell ref="G290:G293"/>
    <mergeCell ref="H290:H293"/>
    <mergeCell ref="I290:I293"/>
    <mergeCell ref="J290:J293"/>
    <mergeCell ref="K290:K293"/>
    <mergeCell ref="L290:L293"/>
    <mergeCell ref="M290:M293"/>
    <mergeCell ref="N290:N293"/>
    <mergeCell ref="O290:O293"/>
    <mergeCell ref="A294:A297"/>
    <mergeCell ref="B294:B297"/>
    <mergeCell ref="C294:C297"/>
    <mergeCell ref="D294:D297"/>
    <mergeCell ref="E294:E297"/>
    <mergeCell ref="F294:F297"/>
    <mergeCell ref="G294:G297"/>
    <mergeCell ref="H294:H297"/>
    <mergeCell ref="I294:I297"/>
    <mergeCell ref="J294:J297"/>
    <mergeCell ref="K294:K297"/>
    <mergeCell ref="L294:L297"/>
    <mergeCell ref="M294:M297"/>
    <mergeCell ref="N294:N297"/>
    <mergeCell ref="O294:O297"/>
    <mergeCell ref="A298:A301"/>
    <mergeCell ref="B298:B301"/>
    <mergeCell ref="C298:C301"/>
    <mergeCell ref="D298:D301"/>
    <mergeCell ref="E298:E301"/>
    <mergeCell ref="F298:F301"/>
    <mergeCell ref="G298:G301"/>
    <mergeCell ref="H298:H301"/>
    <mergeCell ref="I298:I301"/>
    <mergeCell ref="J298:J301"/>
    <mergeCell ref="K298:K301"/>
    <mergeCell ref="L298:L301"/>
    <mergeCell ref="M298:M301"/>
    <mergeCell ref="N298:N301"/>
    <mergeCell ref="O298:O301"/>
    <mergeCell ref="A302:A305"/>
    <mergeCell ref="B302:B305"/>
    <mergeCell ref="C302:C305"/>
    <mergeCell ref="D302:D305"/>
    <mergeCell ref="E302:E305"/>
    <mergeCell ref="F302:F305"/>
    <mergeCell ref="G302:G305"/>
    <mergeCell ref="H302:H305"/>
    <mergeCell ref="I302:I305"/>
    <mergeCell ref="J302:J305"/>
    <mergeCell ref="K302:K305"/>
    <mergeCell ref="L302:L305"/>
    <mergeCell ref="M302:M305"/>
    <mergeCell ref="N302:N305"/>
    <mergeCell ref="O302:O305"/>
    <mergeCell ref="A306:A309"/>
    <mergeCell ref="B306:B309"/>
    <mergeCell ref="C306:C309"/>
    <mergeCell ref="D306:D309"/>
    <mergeCell ref="E306:E309"/>
    <mergeCell ref="F306:F309"/>
    <mergeCell ref="G306:G309"/>
    <mergeCell ref="H306:H309"/>
    <mergeCell ref="I306:I309"/>
    <mergeCell ref="J306:J309"/>
    <mergeCell ref="K306:K309"/>
    <mergeCell ref="L306:L309"/>
    <mergeCell ref="M306:M309"/>
    <mergeCell ref="N306:N309"/>
    <mergeCell ref="O306:O309"/>
    <mergeCell ref="A310:A313"/>
    <mergeCell ref="B310:B313"/>
    <mergeCell ref="C310:C313"/>
    <mergeCell ref="D310:D313"/>
    <mergeCell ref="E310:E313"/>
    <mergeCell ref="F310:F313"/>
    <mergeCell ref="G310:G313"/>
    <mergeCell ref="H310:H313"/>
    <mergeCell ref="I310:I313"/>
    <mergeCell ref="J310:J313"/>
    <mergeCell ref="K310:K313"/>
    <mergeCell ref="L310:L313"/>
    <mergeCell ref="M310:M313"/>
    <mergeCell ref="N310:N313"/>
    <mergeCell ref="O310:O313"/>
    <mergeCell ref="A314:A317"/>
    <mergeCell ref="B314:B317"/>
    <mergeCell ref="C314:C317"/>
    <mergeCell ref="D314:D317"/>
    <mergeCell ref="E314:E317"/>
    <mergeCell ref="F314:F317"/>
    <mergeCell ref="G314:G317"/>
    <mergeCell ref="H314:H317"/>
    <mergeCell ref="I314:I317"/>
    <mergeCell ref="J314:J317"/>
    <mergeCell ref="K314:K317"/>
    <mergeCell ref="L314:L317"/>
    <mergeCell ref="M314:M317"/>
    <mergeCell ref="N314:N317"/>
    <mergeCell ref="O314:O317"/>
    <mergeCell ref="A318:A321"/>
    <mergeCell ref="B318:B321"/>
    <mergeCell ref="C318:C321"/>
    <mergeCell ref="D318:D321"/>
    <mergeCell ref="E318:E321"/>
    <mergeCell ref="F318:F321"/>
    <mergeCell ref="G318:G321"/>
    <mergeCell ref="H318:H321"/>
    <mergeCell ref="I318:I321"/>
    <mergeCell ref="J318:J321"/>
    <mergeCell ref="K318:K321"/>
    <mergeCell ref="L318:L321"/>
    <mergeCell ref="M318:M321"/>
    <mergeCell ref="N318:N321"/>
    <mergeCell ref="O318:O321"/>
    <mergeCell ref="A322:A325"/>
    <mergeCell ref="B322:B325"/>
    <mergeCell ref="C322:C325"/>
    <mergeCell ref="D322:D325"/>
    <mergeCell ref="E322:E325"/>
    <mergeCell ref="F322:F325"/>
    <mergeCell ref="G322:G325"/>
    <mergeCell ref="H322:H325"/>
    <mergeCell ref="I322:I325"/>
    <mergeCell ref="J322:J325"/>
    <mergeCell ref="K322:K325"/>
    <mergeCell ref="L322:L325"/>
    <mergeCell ref="M322:M325"/>
    <mergeCell ref="N322:N325"/>
    <mergeCell ref="O322:O325"/>
    <mergeCell ref="A327:A330"/>
    <mergeCell ref="B327:B330"/>
    <mergeCell ref="C327:C330"/>
    <mergeCell ref="D327:D330"/>
    <mergeCell ref="E327:E330"/>
    <mergeCell ref="F327:F330"/>
    <mergeCell ref="G327:G330"/>
    <mergeCell ref="H327:H330"/>
    <mergeCell ref="I327:I330"/>
    <mergeCell ref="J327:J330"/>
    <mergeCell ref="K327:K330"/>
    <mergeCell ref="L327:L330"/>
    <mergeCell ref="M327:M330"/>
    <mergeCell ref="N327:N330"/>
    <mergeCell ref="O327:O330"/>
    <mergeCell ref="A331:A334"/>
    <mergeCell ref="B331:B334"/>
    <mergeCell ref="C331:C334"/>
    <mergeCell ref="D331:D334"/>
    <mergeCell ref="E331:E334"/>
    <mergeCell ref="F331:F334"/>
    <mergeCell ref="G331:G334"/>
    <mergeCell ref="H331:H334"/>
    <mergeCell ref="I331:I334"/>
    <mergeCell ref="J331:J334"/>
    <mergeCell ref="K331:K334"/>
    <mergeCell ref="L331:L334"/>
    <mergeCell ref="M331:M334"/>
    <mergeCell ref="N331:N334"/>
    <mergeCell ref="O331:O334"/>
    <mergeCell ref="A335:A338"/>
    <mergeCell ref="B335:B338"/>
    <mergeCell ref="C335:C338"/>
    <mergeCell ref="D335:D338"/>
    <mergeCell ref="E335:E338"/>
    <mergeCell ref="F335:F338"/>
    <mergeCell ref="G335:G338"/>
    <mergeCell ref="H335:H338"/>
    <mergeCell ref="I335:I338"/>
    <mergeCell ref="J335:J338"/>
    <mergeCell ref="K335:K338"/>
    <mergeCell ref="L335:L338"/>
    <mergeCell ref="M335:M338"/>
    <mergeCell ref="N335:N338"/>
    <mergeCell ref="O335:O338"/>
    <mergeCell ref="A339:A342"/>
    <mergeCell ref="B339:B342"/>
    <mergeCell ref="C339:C342"/>
    <mergeCell ref="D339:D342"/>
    <mergeCell ref="E339:E342"/>
    <mergeCell ref="F339:F342"/>
    <mergeCell ref="G339:G342"/>
    <mergeCell ref="H339:H342"/>
    <mergeCell ref="I339:I342"/>
    <mergeCell ref="J339:J342"/>
    <mergeCell ref="K339:K342"/>
    <mergeCell ref="L339:L342"/>
    <mergeCell ref="M339:M342"/>
    <mergeCell ref="N339:N342"/>
    <mergeCell ref="O339:O342"/>
    <mergeCell ref="A343:A346"/>
    <mergeCell ref="B343:B346"/>
    <mergeCell ref="C343:C346"/>
    <mergeCell ref="D343:D346"/>
    <mergeCell ref="E343:E346"/>
    <mergeCell ref="F343:F346"/>
    <mergeCell ref="G343:G346"/>
    <mergeCell ref="H343:H346"/>
    <mergeCell ref="I343:I346"/>
    <mergeCell ref="J343:J346"/>
    <mergeCell ref="K343:K346"/>
    <mergeCell ref="L343:L346"/>
    <mergeCell ref="M343:M346"/>
    <mergeCell ref="N343:N346"/>
    <mergeCell ref="O343:O346"/>
    <mergeCell ref="A347:A350"/>
    <mergeCell ref="B347:B350"/>
    <mergeCell ref="C347:C350"/>
    <mergeCell ref="D347:D350"/>
    <mergeCell ref="E347:E350"/>
    <mergeCell ref="F347:F350"/>
    <mergeCell ref="G347:G350"/>
    <mergeCell ref="H347:H350"/>
    <mergeCell ref="I347:I350"/>
    <mergeCell ref="J347:J350"/>
    <mergeCell ref="K347:K350"/>
    <mergeCell ref="L347:L350"/>
    <mergeCell ref="M347:M350"/>
    <mergeCell ref="N347:N350"/>
    <mergeCell ref="O347:O350"/>
    <mergeCell ref="A351:A354"/>
    <mergeCell ref="B351:B354"/>
    <mergeCell ref="C351:C354"/>
    <mergeCell ref="D351:D354"/>
    <mergeCell ref="E351:E354"/>
    <mergeCell ref="F351:F354"/>
    <mergeCell ref="G351:G354"/>
    <mergeCell ref="H351:H354"/>
    <mergeCell ref="I351:I354"/>
    <mergeCell ref="J351:J354"/>
    <mergeCell ref="K351:K354"/>
    <mergeCell ref="L351:L354"/>
    <mergeCell ref="M351:M354"/>
    <mergeCell ref="N351:N354"/>
    <mergeCell ref="O351:O354"/>
    <mergeCell ref="A355:A358"/>
    <mergeCell ref="B355:B358"/>
    <mergeCell ref="C355:C358"/>
    <mergeCell ref="D355:D358"/>
    <mergeCell ref="E355:E358"/>
    <mergeCell ref="F355:F358"/>
    <mergeCell ref="G355:G358"/>
    <mergeCell ref="H355:H358"/>
    <mergeCell ref="I355:I358"/>
    <mergeCell ref="J355:J358"/>
    <mergeCell ref="K355:K358"/>
    <mergeCell ref="L355:L358"/>
    <mergeCell ref="M355:M358"/>
    <mergeCell ref="N355:N358"/>
    <mergeCell ref="O355:O358"/>
    <mergeCell ref="A359:A362"/>
    <mergeCell ref="B359:B362"/>
    <mergeCell ref="C359:C362"/>
    <mergeCell ref="D359:D362"/>
    <mergeCell ref="E359:E362"/>
    <mergeCell ref="F359:F362"/>
    <mergeCell ref="G359:G362"/>
    <mergeCell ref="H359:H362"/>
    <mergeCell ref="I359:I362"/>
    <mergeCell ref="J359:J362"/>
    <mergeCell ref="K359:K362"/>
    <mergeCell ref="L359:L362"/>
    <mergeCell ref="M359:M362"/>
    <mergeCell ref="N359:N362"/>
    <mergeCell ref="O359:O362"/>
    <mergeCell ref="A363:A366"/>
    <mergeCell ref="B363:B366"/>
    <mergeCell ref="C363:C366"/>
    <mergeCell ref="D363:D366"/>
    <mergeCell ref="E363:E366"/>
    <mergeCell ref="F363:F366"/>
    <mergeCell ref="G363:G366"/>
    <mergeCell ref="H363:H366"/>
    <mergeCell ref="I363:I366"/>
    <mergeCell ref="J363:J366"/>
    <mergeCell ref="K363:K366"/>
    <mergeCell ref="L363:L366"/>
    <mergeCell ref="M363:M366"/>
    <mergeCell ref="N363:N366"/>
    <mergeCell ref="O363:O366"/>
    <mergeCell ref="A367:A370"/>
    <mergeCell ref="B367:B370"/>
    <mergeCell ref="C367:C370"/>
    <mergeCell ref="D367:D370"/>
    <mergeCell ref="E367:E370"/>
    <mergeCell ref="F367:F370"/>
    <mergeCell ref="G367:G370"/>
    <mergeCell ref="H367:H370"/>
    <mergeCell ref="I367:I370"/>
    <mergeCell ref="J367:J370"/>
    <mergeCell ref="K367:K370"/>
    <mergeCell ref="L367:L370"/>
    <mergeCell ref="M367:M370"/>
    <mergeCell ref="N367:N370"/>
    <mergeCell ref="O367:O370"/>
    <mergeCell ref="A371:A374"/>
    <mergeCell ref="B371:B374"/>
    <mergeCell ref="C371:C374"/>
    <mergeCell ref="D371:D374"/>
    <mergeCell ref="E371:E374"/>
    <mergeCell ref="F371:F374"/>
    <mergeCell ref="G371:G374"/>
    <mergeCell ref="H371:H374"/>
    <mergeCell ref="I371:I374"/>
    <mergeCell ref="J371:J374"/>
    <mergeCell ref="K371:K374"/>
    <mergeCell ref="L371:L374"/>
    <mergeCell ref="M371:M374"/>
    <mergeCell ref="N371:N374"/>
    <mergeCell ref="O371:O374"/>
    <mergeCell ref="A375:A378"/>
    <mergeCell ref="B375:B378"/>
    <mergeCell ref="C375:C378"/>
    <mergeCell ref="D375:D378"/>
    <mergeCell ref="E375:E378"/>
    <mergeCell ref="F375:F378"/>
    <mergeCell ref="G375:G378"/>
    <mergeCell ref="H375:H378"/>
    <mergeCell ref="I375:I378"/>
    <mergeCell ref="J375:J378"/>
    <mergeCell ref="K375:K378"/>
    <mergeCell ref="L375:L378"/>
    <mergeCell ref="M375:M378"/>
    <mergeCell ref="N375:N378"/>
    <mergeCell ref="O375:O378"/>
    <mergeCell ref="A379:A382"/>
    <mergeCell ref="B379:B382"/>
    <mergeCell ref="C379:C382"/>
    <mergeCell ref="D379:D382"/>
    <mergeCell ref="E379:E382"/>
    <mergeCell ref="F379:F382"/>
    <mergeCell ref="G379:G382"/>
    <mergeCell ref="H379:H382"/>
    <mergeCell ref="I379:I382"/>
    <mergeCell ref="J379:J382"/>
    <mergeCell ref="K379:K382"/>
    <mergeCell ref="L379:L382"/>
    <mergeCell ref="M379:M382"/>
    <mergeCell ref="N379:N382"/>
    <mergeCell ref="O379:O382"/>
    <mergeCell ref="A383:A386"/>
    <mergeCell ref="B383:B386"/>
    <mergeCell ref="C383:C386"/>
    <mergeCell ref="D383:D386"/>
    <mergeCell ref="E383:E386"/>
    <mergeCell ref="F383:F386"/>
    <mergeCell ref="G383:G386"/>
    <mergeCell ref="H383:H386"/>
    <mergeCell ref="I383:I386"/>
    <mergeCell ref="J383:J386"/>
    <mergeCell ref="K383:K386"/>
    <mergeCell ref="L383:L386"/>
    <mergeCell ref="M383:M386"/>
    <mergeCell ref="N383:N386"/>
    <mergeCell ref="O383:O386"/>
    <mergeCell ref="A387:A390"/>
    <mergeCell ref="B387:B390"/>
    <mergeCell ref="C387:C390"/>
    <mergeCell ref="D387:D390"/>
    <mergeCell ref="E387:E390"/>
    <mergeCell ref="F387:F390"/>
    <mergeCell ref="G387:G390"/>
    <mergeCell ref="H387:H390"/>
    <mergeCell ref="I387:I390"/>
    <mergeCell ref="J387:J390"/>
    <mergeCell ref="K387:K390"/>
    <mergeCell ref="L387:L390"/>
    <mergeCell ref="M387:M390"/>
    <mergeCell ref="N387:N390"/>
    <mergeCell ref="O387:O390"/>
    <mergeCell ref="A391:A394"/>
    <mergeCell ref="B391:B394"/>
    <mergeCell ref="C391:C394"/>
    <mergeCell ref="D391:D394"/>
    <mergeCell ref="E391:E394"/>
    <mergeCell ref="F391:F394"/>
    <mergeCell ref="G391:G394"/>
    <mergeCell ref="H391:H394"/>
    <mergeCell ref="I391:I394"/>
    <mergeCell ref="J391:J394"/>
    <mergeCell ref="K391:K394"/>
    <mergeCell ref="L391:L394"/>
    <mergeCell ref="M391:M394"/>
    <mergeCell ref="N391:N394"/>
    <mergeCell ref="O391:O394"/>
    <mergeCell ref="A395:A398"/>
    <mergeCell ref="B395:B398"/>
    <mergeCell ref="C395:C398"/>
    <mergeCell ref="D395:D398"/>
    <mergeCell ref="E395:E398"/>
    <mergeCell ref="F395:F398"/>
    <mergeCell ref="G395:G398"/>
    <mergeCell ref="H395:H398"/>
    <mergeCell ref="I395:I398"/>
    <mergeCell ref="J395:J398"/>
    <mergeCell ref="K395:K398"/>
    <mergeCell ref="L395:L398"/>
    <mergeCell ref="M395:M398"/>
    <mergeCell ref="N395:N398"/>
    <mergeCell ref="O395:O398"/>
    <mergeCell ref="A399:A402"/>
    <mergeCell ref="B399:B402"/>
    <mergeCell ref="C399:C402"/>
    <mergeCell ref="D399:D402"/>
    <mergeCell ref="E399:E402"/>
    <mergeCell ref="F399:F402"/>
    <mergeCell ref="G399:G402"/>
    <mergeCell ref="H399:H402"/>
    <mergeCell ref="I399:I402"/>
    <mergeCell ref="J399:J402"/>
    <mergeCell ref="K399:K402"/>
    <mergeCell ref="L399:L402"/>
    <mergeCell ref="M399:M402"/>
    <mergeCell ref="N399:N402"/>
    <mergeCell ref="O399:O402"/>
    <mergeCell ref="A403:A406"/>
    <mergeCell ref="B403:B406"/>
    <mergeCell ref="C403:C406"/>
    <mergeCell ref="D403:D406"/>
    <mergeCell ref="E403:E406"/>
    <mergeCell ref="F403:F406"/>
    <mergeCell ref="G403:G406"/>
    <mergeCell ref="H403:H406"/>
    <mergeCell ref="I403:I406"/>
    <mergeCell ref="J403:J406"/>
    <mergeCell ref="K403:K406"/>
    <mergeCell ref="L403:L406"/>
    <mergeCell ref="M403:M406"/>
    <mergeCell ref="N403:N406"/>
    <mergeCell ref="O403:O406"/>
    <mergeCell ref="A407:A410"/>
    <mergeCell ref="B407:B410"/>
    <mergeCell ref="C407:C410"/>
    <mergeCell ref="D407:D410"/>
    <mergeCell ref="E407:E410"/>
    <mergeCell ref="F407:F410"/>
    <mergeCell ref="G407:G410"/>
    <mergeCell ref="H407:H410"/>
    <mergeCell ref="I407:I410"/>
    <mergeCell ref="J407:J410"/>
    <mergeCell ref="K407:K410"/>
    <mergeCell ref="L407:L410"/>
    <mergeCell ref="M407:M410"/>
    <mergeCell ref="N407:N410"/>
    <mergeCell ref="O407:O410"/>
    <mergeCell ref="A411:A414"/>
    <mergeCell ref="B411:B414"/>
    <mergeCell ref="C411:C414"/>
    <mergeCell ref="D411:D414"/>
    <mergeCell ref="E411:E414"/>
    <mergeCell ref="F411:F414"/>
    <mergeCell ref="G411:G414"/>
    <mergeCell ref="H411:H414"/>
    <mergeCell ref="I411:I414"/>
    <mergeCell ref="J411:J414"/>
    <mergeCell ref="K411:K414"/>
    <mergeCell ref="L411:L414"/>
    <mergeCell ref="M411:M414"/>
    <mergeCell ref="N411:N414"/>
    <mergeCell ref="O411:O414"/>
    <mergeCell ref="A415:A418"/>
    <mergeCell ref="B415:B418"/>
    <mergeCell ref="C415:C418"/>
    <mergeCell ref="D415:D418"/>
    <mergeCell ref="E415:E418"/>
    <mergeCell ref="F415:F418"/>
    <mergeCell ref="G415:G418"/>
    <mergeCell ref="H415:H418"/>
    <mergeCell ref="I415:I418"/>
    <mergeCell ref="J415:J418"/>
    <mergeCell ref="K415:K418"/>
    <mergeCell ref="L415:L418"/>
    <mergeCell ref="M415:M418"/>
    <mergeCell ref="N415:N418"/>
    <mergeCell ref="O415:O418"/>
    <mergeCell ref="A419:A422"/>
    <mergeCell ref="B419:B422"/>
    <mergeCell ref="C419:C422"/>
    <mergeCell ref="D419:D422"/>
    <mergeCell ref="E419:E422"/>
    <mergeCell ref="F419:F422"/>
    <mergeCell ref="G419:G422"/>
    <mergeCell ref="H419:H422"/>
    <mergeCell ref="I419:I422"/>
    <mergeCell ref="J419:J422"/>
    <mergeCell ref="K419:K422"/>
    <mergeCell ref="L419:L422"/>
    <mergeCell ref="M419:M422"/>
    <mergeCell ref="N419:N422"/>
    <mergeCell ref="O419:O422"/>
    <mergeCell ref="A423:A426"/>
    <mergeCell ref="B423:B426"/>
    <mergeCell ref="C423:C426"/>
    <mergeCell ref="D423:D426"/>
    <mergeCell ref="E423:E426"/>
    <mergeCell ref="F423:F426"/>
    <mergeCell ref="G423:G426"/>
    <mergeCell ref="H423:H426"/>
    <mergeCell ref="I423:I426"/>
    <mergeCell ref="J423:J426"/>
    <mergeCell ref="K423:K426"/>
    <mergeCell ref="L423:L426"/>
    <mergeCell ref="M423:M426"/>
    <mergeCell ref="N423:N426"/>
    <mergeCell ref="O423:O426"/>
    <mergeCell ref="A427:A430"/>
    <mergeCell ref="B427:B430"/>
    <mergeCell ref="C427:C430"/>
    <mergeCell ref="D427:D430"/>
    <mergeCell ref="E427:E430"/>
    <mergeCell ref="F427:F430"/>
    <mergeCell ref="G427:G430"/>
    <mergeCell ref="H427:H430"/>
    <mergeCell ref="I427:I430"/>
    <mergeCell ref="J427:J430"/>
    <mergeCell ref="K427:K430"/>
    <mergeCell ref="L427:L430"/>
    <mergeCell ref="M427:M430"/>
    <mergeCell ref="N427:N430"/>
    <mergeCell ref="O427:O430"/>
    <mergeCell ref="A431:A434"/>
    <mergeCell ref="B431:B434"/>
    <mergeCell ref="C431:C434"/>
    <mergeCell ref="D431:D434"/>
    <mergeCell ref="E431:E434"/>
    <mergeCell ref="F431:F434"/>
    <mergeCell ref="G431:G434"/>
    <mergeCell ref="H431:H434"/>
    <mergeCell ref="I431:I434"/>
    <mergeCell ref="J431:J434"/>
    <mergeCell ref="K431:K434"/>
    <mergeCell ref="L431:L434"/>
    <mergeCell ref="M431:M434"/>
    <mergeCell ref="N431:N434"/>
    <mergeCell ref="O431:O434"/>
    <mergeCell ref="A435:A438"/>
    <mergeCell ref="B435:B438"/>
    <mergeCell ref="C435:C438"/>
    <mergeCell ref="D435:D438"/>
    <mergeCell ref="E435:E438"/>
    <mergeCell ref="F435:F438"/>
    <mergeCell ref="G435:G438"/>
    <mergeCell ref="H435:H438"/>
    <mergeCell ref="I435:I438"/>
    <mergeCell ref="J435:J438"/>
    <mergeCell ref="K435:K438"/>
    <mergeCell ref="L435:L438"/>
    <mergeCell ref="M435:M438"/>
    <mergeCell ref="N435:N438"/>
    <mergeCell ref="O435:O438"/>
    <mergeCell ref="A439:A442"/>
    <mergeCell ref="B439:B442"/>
    <mergeCell ref="C439:C442"/>
    <mergeCell ref="D439:D442"/>
    <mergeCell ref="E439:E442"/>
    <mergeCell ref="F439:F442"/>
    <mergeCell ref="G439:G442"/>
    <mergeCell ref="H439:H442"/>
    <mergeCell ref="I439:I442"/>
    <mergeCell ref="J439:J442"/>
    <mergeCell ref="K439:K442"/>
    <mergeCell ref="L439:L442"/>
    <mergeCell ref="M439:M442"/>
    <mergeCell ref="N439:N442"/>
    <mergeCell ref="O439:O442"/>
    <mergeCell ref="A443:A446"/>
    <mergeCell ref="B443:B446"/>
    <mergeCell ref="C443:C446"/>
    <mergeCell ref="D443:D446"/>
    <mergeCell ref="E443:E446"/>
    <mergeCell ref="F443:F446"/>
    <mergeCell ref="G443:G446"/>
    <mergeCell ref="H443:H446"/>
    <mergeCell ref="I443:I446"/>
    <mergeCell ref="J443:J446"/>
    <mergeCell ref="K443:K446"/>
    <mergeCell ref="L443:L446"/>
    <mergeCell ref="M443:M446"/>
    <mergeCell ref="N443:N446"/>
    <mergeCell ref="O443:O446"/>
    <mergeCell ref="A447:A450"/>
    <mergeCell ref="B447:B450"/>
    <mergeCell ref="C447:C450"/>
    <mergeCell ref="D447:D450"/>
    <mergeCell ref="E447:E450"/>
    <mergeCell ref="F447:F450"/>
    <mergeCell ref="G447:G450"/>
    <mergeCell ref="H447:H450"/>
    <mergeCell ref="I447:I450"/>
    <mergeCell ref="J447:J450"/>
    <mergeCell ref="K447:K450"/>
    <mergeCell ref="L447:L450"/>
    <mergeCell ref="M447:M450"/>
    <mergeCell ref="N447:N450"/>
    <mergeCell ref="O447:O450"/>
    <mergeCell ref="A451:A454"/>
    <mergeCell ref="B451:B454"/>
    <mergeCell ref="C451:C454"/>
    <mergeCell ref="D451:D454"/>
    <mergeCell ref="E451:E454"/>
    <mergeCell ref="F451:F454"/>
    <mergeCell ref="G451:G454"/>
    <mergeCell ref="H451:H454"/>
    <mergeCell ref="I451:I454"/>
    <mergeCell ref="J451:J454"/>
    <mergeCell ref="K451:K454"/>
    <mergeCell ref="L451:L454"/>
    <mergeCell ref="M451:M454"/>
    <mergeCell ref="N451:N454"/>
    <mergeCell ref="O451:O454"/>
    <mergeCell ref="A455:A458"/>
    <mergeCell ref="B455:B458"/>
    <mergeCell ref="C455:C458"/>
    <mergeCell ref="D455:D458"/>
    <mergeCell ref="E455:E458"/>
    <mergeCell ref="F455:F458"/>
    <mergeCell ref="G455:G458"/>
    <mergeCell ref="H455:H458"/>
    <mergeCell ref="I455:I458"/>
    <mergeCell ref="J455:J458"/>
    <mergeCell ref="K455:K458"/>
    <mergeCell ref="L455:L458"/>
    <mergeCell ref="M455:M458"/>
    <mergeCell ref="N455:N458"/>
    <mergeCell ref="O455:O458"/>
    <mergeCell ref="A459:A462"/>
    <mergeCell ref="B459:B462"/>
    <mergeCell ref="C459:C462"/>
    <mergeCell ref="D459:D462"/>
    <mergeCell ref="E459:E462"/>
    <mergeCell ref="F459:F462"/>
    <mergeCell ref="G459:G462"/>
    <mergeCell ref="H459:H462"/>
    <mergeCell ref="I459:I462"/>
    <mergeCell ref="J459:J462"/>
    <mergeCell ref="K459:K462"/>
    <mergeCell ref="L459:L462"/>
    <mergeCell ref="M459:M462"/>
    <mergeCell ref="N459:N462"/>
    <mergeCell ref="O459:O462"/>
    <mergeCell ref="A463:A466"/>
    <mergeCell ref="B463:B466"/>
    <mergeCell ref="C463:C466"/>
    <mergeCell ref="D463:D466"/>
    <mergeCell ref="E463:E466"/>
    <mergeCell ref="F463:F466"/>
    <mergeCell ref="G463:G466"/>
    <mergeCell ref="H463:H466"/>
    <mergeCell ref="I463:I466"/>
    <mergeCell ref="J463:J466"/>
    <mergeCell ref="K463:K466"/>
    <mergeCell ref="L463:L466"/>
    <mergeCell ref="M463:M466"/>
    <mergeCell ref="N463:N466"/>
    <mergeCell ref="O463:O466"/>
    <mergeCell ref="A467:A470"/>
    <mergeCell ref="B467:B470"/>
    <mergeCell ref="C467:C470"/>
    <mergeCell ref="D467:D470"/>
    <mergeCell ref="E467:E470"/>
    <mergeCell ref="F467:F470"/>
    <mergeCell ref="G467:G470"/>
    <mergeCell ref="H467:H470"/>
    <mergeCell ref="I467:I470"/>
    <mergeCell ref="J467:J470"/>
    <mergeCell ref="K467:K470"/>
    <mergeCell ref="L467:L470"/>
    <mergeCell ref="M467:M470"/>
    <mergeCell ref="N467:N470"/>
    <mergeCell ref="O467:O470"/>
    <mergeCell ref="A471:A474"/>
    <mergeCell ref="B471:B474"/>
    <mergeCell ref="C471:C474"/>
    <mergeCell ref="D471:D474"/>
    <mergeCell ref="E471:E474"/>
    <mergeCell ref="F471:F474"/>
    <mergeCell ref="G471:G474"/>
    <mergeCell ref="H471:H474"/>
    <mergeCell ref="I471:I474"/>
    <mergeCell ref="J471:J474"/>
    <mergeCell ref="K471:K474"/>
    <mergeCell ref="L471:L474"/>
    <mergeCell ref="M471:M474"/>
    <mergeCell ref="N471:N474"/>
    <mergeCell ref="O471:O474"/>
    <mergeCell ref="A475:A478"/>
    <mergeCell ref="B475:B478"/>
    <mergeCell ref="C475:C478"/>
    <mergeCell ref="D475:D478"/>
    <mergeCell ref="E475:E478"/>
    <mergeCell ref="F475:F478"/>
    <mergeCell ref="G475:G478"/>
    <mergeCell ref="H475:H478"/>
    <mergeCell ref="I475:I478"/>
    <mergeCell ref="J475:J478"/>
    <mergeCell ref="K475:K478"/>
    <mergeCell ref="L475:L478"/>
    <mergeCell ref="M475:M478"/>
    <mergeCell ref="N475:N478"/>
    <mergeCell ref="O475:O478"/>
    <mergeCell ref="A479:A482"/>
    <mergeCell ref="B479:B482"/>
    <mergeCell ref="C479:C482"/>
    <mergeCell ref="D479:D482"/>
    <mergeCell ref="E479:E482"/>
    <mergeCell ref="F479:F482"/>
    <mergeCell ref="G479:G482"/>
    <mergeCell ref="H479:H482"/>
    <mergeCell ref="I479:I482"/>
    <mergeCell ref="J479:J482"/>
    <mergeCell ref="K479:K482"/>
    <mergeCell ref="L479:L482"/>
    <mergeCell ref="M479:M482"/>
    <mergeCell ref="N479:N482"/>
    <mergeCell ref="O479:O482"/>
    <mergeCell ref="A483:A486"/>
    <mergeCell ref="B483:B486"/>
    <mergeCell ref="C483:C486"/>
    <mergeCell ref="D483:D486"/>
    <mergeCell ref="E483:E486"/>
    <mergeCell ref="F483:F486"/>
    <mergeCell ref="G483:G486"/>
    <mergeCell ref="H483:H486"/>
    <mergeCell ref="I483:I486"/>
    <mergeCell ref="J483:J486"/>
    <mergeCell ref="K483:K486"/>
    <mergeCell ref="L483:L486"/>
    <mergeCell ref="M483:M486"/>
    <mergeCell ref="N483:N486"/>
    <mergeCell ref="O483:O486"/>
    <mergeCell ref="A487:A490"/>
    <mergeCell ref="B487:B490"/>
    <mergeCell ref="C487:C490"/>
    <mergeCell ref="D487:D490"/>
    <mergeCell ref="E487:E490"/>
    <mergeCell ref="F487:F490"/>
    <mergeCell ref="G487:G490"/>
    <mergeCell ref="H487:H490"/>
    <mergeCell ref="I487:I490"/>
    <mergeCell ref="J487:J490"/>
    <mergeCell ref="K487:K490"/>
    <mergeCell ref="L487:L490"/>
    <mergeCell ref="M487:M490"/>
    <mergeCell ref="N487:N490"/>
    <mergeCell ref="O487:O490"/>
    <mergeCell ref="A491:A494"/>
    <mergeCell ref="B491:B494"/>
    <mergeCell ref="C491:C494"/>
    <mergeCell ref="D491:D494"/>
    <mergeCell ref="E491:E494"/>
    <mergeCell ref="F491:F494"/>
    <mergeCell ref="G491:G494"/>
    <mergeCell ref="H491:H494"/>
    <mergeCell ref="I491:I494"/>
    <mergeCell ref="J491:J494"/>
    <mergeCell ref="K491:K494"/>
    <mergeCell ref="L491:L494"/>
    <mergeCell ref="M491:M494"/>
    <mergeCell ref="N491:N494"/>
    <mergeCell ref="O491:O494"/>
    <mergeCell ref="A495:A498"/>
    <mergeCell ref="B495:B498"/>
    <mergeCell ref="C495:C498"/>
    <mergeCell ref="D495:D498"/>
    <mergeCell ref="E495:E498"/>
    <mergeCell ref="F495:F498"/>
    <mergeCell ref="G495:G498"/>
    <mergeCell ref="H495:H498"/>
    <mergeCell ref="I495:I498"/>
    <mergeCell ref="J495:J498"/>
    <mergeCell ref="K495:K498"/>
    <mergeCell ref="L495:L498"/>
    <mergeCell ref="M495:M498"/>
    <mergeCell ref="N495:N498"/>
    <mergeCell ref="O495:O498"/>
    <mergeCell ref="A499:A502"/>
    <mergeCell ref="B499:B502"/>
    <mergeCell ref="C499:C502"/>
    <mergeCell ref="D499:D502"/>
    <mergeCell ref="E499:E502"/>
    <mergeCell ref="F499:F502"/>
    <mergeCell ref="G499:G502"/>
    <mergeCell ref="H499:H502"/>
    <mergeCell ref="I499:I502"/>
    <mergeCell ref="J499:J502"/>
    <mergeCell ref="K499:K502"/>
    <mergeCell ref="L499:L502"/>
    <mergeCell ref="M499:M502"/>
    <mergeCell ref="N499:N502"/>
    <mergeCell ref="O499:O502"/>
    <mergeCell ref="A503:A506"/>
    <mergeCell ref="B503:B506"/>
    <mergeCell ref="C503:C506"/>
    <mergeCell ref="D503:D506"/>
    <mergeCell ref="E503:E506"/>
    <mergeCell ref="F503:F506"/>
    <mergeCell ref="G503:G506"/>
    <mergeCell ref="H503:H506"/>
    <mergeCell ref="I503:I506"/>
    <mergeCell ref="J503:J506"/>
    <mergeCell ref="K503:K506"/>
    <mergeCell ref="L503:L506"/>
    <mergeCell ref="M503:M506"/>
    <mergeCell ref="N503:N506"/>
    <mergeCell ref="O503:O506"/>
    <mergeCell ref="A507:A510"/>
    <mergeCell ref="B507:B510"/>
    <mergeCell ref="C507:C510"/>
    <mergeCell ref="D507:D510"/>
    <mergeCell ref="E507:E510"/>
    <mergeCell ref="F507:F510"/>
    <mergeCell ref="G507:G510"/>
    <mergeCell ref="H507:H510"/>
    <mergeCell ref="I507:I510"/>
    <mergeCell ref="J507:J510"/>
    <mergeCell ref="K507:K510"/>
    <mergeCell ref="L507:L510"/>
    <mergeCell ref="M507:M510"/>
    <mergeCell ref="N507:N510"/>
    <mergeCell ref="O507:O510"/>
    <mergeCell ref="A511:A514"/>
    <mergeCell ref="B511:B514"/>
    <mergeCell ref="C511:C514"/>
    <mergeCell ref="D511:D514"/>
    <mergeCell ref="E511:E514"/>
    <mergeCell ref="F511:F514"/>
    <mergeCell ref="G511:G514"/>
    <mergeCell ref="H511:H514"/>
    <mergeCell ref="I511:I514"/>
    <mergeCell ref="J511:J514"/>
    <mergeCell ref="K511:K514"/>
    <mergeCell ref="L511:L514"/>
    <mergeCell ref="M511:M514"/>
    <mergeCell ref="N511:N514"/>
    <mergeCell ref="O511:O514"/>
    <mergeCell ref="A515:A518"/>
    <mergeCell ref="B515:B518"/>
    <mergeCell ref="C515:C518"/>
    <mergeCell ref="D515:D518"/>
    <mergeCell ref="E515:E518"/>
    <mergeCell ref="F515:F518"/>
    <mergeCell ref="G515:G518"/>
    <mergeCell ref="H515:H518"/>
    <mergeCell ref="I515:I518"/>
    <mergeCell ref="J515:J518"/>
    <mergeCell ref="K515:K518"/>
    <mergeCell ref="L515:L518"/>
    <mergeCell ref="M515:M518"/>
    <mergeCell ref="N515:N518"/>
    <mergeCell ref="O515:O518"/>
    <mergeCell ref="A519:A522"/>
    <mergeCell ref="B519:B522"/>
    <mergeCell ref="C519:C522"/>
    <mergeCell ref="D519:D522"/>
    <mergeCell ref="E519:E522"/>
    <mergeCell ref="F519:F522"/>
    <mergeCell ref="G519:G522"/>
    <mergeCell ref="H519:H522"/>
    <mergeCell ref="I519:I522"/>
    <mergeCell ref="J519:J522"/>
    <mergeCell ref="K519:K522"/>
    <mergeCell ref="L519:L522"/>
    <mergeCell ref="M519:M522"/>
    <mergeCell ref="N519:N522"/>
    <mergeCell ref="O519:O522"/>
    <mergeCell ref="A523:A526"/>
    <mergeCell ref="B523:B526"/>
    <mergeCell ref="C523:C526"/>
    <mergeCell ref="D523:D526"/>
    <mergeCell ref="E523:E526"/>
    <mergeCell ref="F523:F526"/>
    <mergeCell ref="G523:G526"/>
    <mergeCell ref="H523:H526"/>
    <mergeCell ref="I523:I526"/>
    <mergeCell ref="J523:J526"/>
    <mergeCell ref="K523:K526"/>
    <mergeCell ref="L523:L526"/>
    <mergeCell ref="M523:M526"/>
    <mergeCell ref="N523:N526"/>
    <mergeCell ref="O523:O526"/>
    <mergeCell ref="A527:A530"/>
    <mergeCell ref="B527:B530"/>
    <mergeCell ref="C527:C530"/>
    <mergeCell ref="D527:D530"/>
    <mergeCell ref="E527:E530"/>
    <mergeCell ref="F527:F530"/>
    <mergeCell ref="G527:G530"/>
    <mergeCell ref="H527:H530"/>
    <mergeCell ref="I527:I530"/>
    <mergeCell ref="J527:J530"/>
    <mergeCell ref="K527:K530"/>
    <mergeCell ref="L527:L530"/>
    <mergeCell ref="M527:M530"/>
    <mergeCell ref="N527:N530"/>
    <mergeCell ref="O527:O530"/>
    <mergeCell ref="A531:A534"/>
    <mergeCell ref="B531:B534"/>
    <mergeCell ref="C531:C534"/>
    <mergeCell ref="D531:D534"/>
    <mergeCell ref="E531:E534"/>
    <mergeCell ref="F531:F534"/>
    <mergeCell ref="G531:G534"/>
    <mergeCell ref="H531:H534"/>
    <mergeCell ref="I531:I534"/>
    <mergeCell ref="J531:J534"/>
    <mergeCell ref="K531:K534"/>
    <mergeCell ref="L531:L534"/>
    <mergeCell ref="M531:M534"/>
    <mergeCell ref="N531:N534"/>
    <mergeCell ref="O531:O534"/>
    <mergeCell ref="A535:A538"/>
    <mergeCell ref="B535:B538"/>
    <mergeCell ref="C535:C538"/>
    <mergeCell ref="D535:D538"/>
    <mergeCell ref="E535:E538"/>
    <mergeCell ref="F535:F538"/>
    <mergeCell ref="G535:G538"/>
    <mergeCell ref="H535:H538"/>
    <mergeCell ref="I535:I538"/>
    <mergeCell ref="J535:J538"/>
    <mergeCell ref="K535:K538"/>
    <mergeCell ref="L535:L538"/>
    <mergeCell ref="M535:M538"/>
    <mergeCell ref="N535:N538"/>
    <mergeCell ref="O535:O538"/>
    <mergeCell ref="A539:A542"/>
    <mergeCell ref="B539:B542"/>
    <mergeCell ref="C539:C542"/>
    <mergeCell ref="D539:D542"/>
    <mergeCell ref="E539:E542"/>
    <mergeCell ref="F539:F542"/>
    <mergeCell ref="G539:G542"/>
    <mergeCell ref="H539:H542"/>
    <mergeCell ref="I539:I542"/>
    <mergeCell ref="J539:J542"/>
    <mergeCell ref="K539:K542"/>
    <mergeCell ref="L539:L542"/>
    <mergeCell ref="M539:M542"/>
    <mergeCell ref="N539:N542"/>
    <mergeCell ref="O539:O542"/>
    <mergeCell ref="A543:A546"/>
    <mergeCell ref="B543:B546"/>
    <mergeCell ref="C543:C546"/>
    <mergeCell ref="D543:D546"/>
    <mergeCell ref="E543:E546"/>
    <mergeCell ref="F543:F546"/>
    <mergeCell ref="G543:G546"/>
    <mergeCell ref="H543:H546"/>
    <mergeCell ref="I543:I546"/>
    <mergeCell ref="J543:J546"/>
    <mergeCell ref="K543:K546"/>
    <mergeCell ref="L543:L546"/>
    <mergeCell ref="M543:M546"/>
    <mergeCell ref="N543:N546"/>
    <mergeCell ref="O543:O546"/>
    <mergeCell ref="A547:A550"/>
    <mergeCell ref="B547:B550"/>
    <mergeCell ref="C547:C550"/>
    <mergeCell ref="D547:D550"/>
    <mergeCell ref="E547:E550"/>
    <mergeCell ref="F547:F550"/>
    <mergeCell ref="G547:G550"/>
    <mergeCell ref="H547:H550"/>
    <mergeCell ref="I547:I550"/>
    <mergeCell ref="J547:J550"/>
    <mergeCell ref="K547:K550"/>
    <mergeCell ref="L547:L550"/>
    <mergeCell ref="M547:M550"/>
    <mergeCell ref="N547:N550"/>
    <mergeCell ref="O547:O550"/>
    <mergeCell ref="A551:A554"/>
    <mergeCell ref="B551:B554"/>
    <mergeCell ref="C551:C554"/>
    <mergeCell ref="D551:D554"/>
    <mergeCell ref="E551:E554"/>
    <mergeCell ref="F551:F554"/>
    <mergeCell ref="G551:G554"/>
    <mergeCell ref="H551:H554"/>
    <mergeCell ref="I551:I554"/>
    <mergeCell ref="J551:J554"/>
    <mergeCell ref="K551:K554"/>
    <mergeCell ref="L551:L554"/>
    <mergeCell ref="M551:M554"/>
    <mergeCell ref="N551:N554"/>
    <mergeCell ref="O551:O554"/>
    <mergeCell ref="A555:A558"/>
    <mergeCell ref="B555:B558"/>
    <mergeCell ref="C555:C558"/>
    <mergeCell ref="D555:D558"/>
    <mergeCell ref="E555:E558"/>
    <mergeCell ref="F555:F558"/>
    <mergeCell ref="G555:G558"/>
    <mergeCell ref="H555:H558"/>
    <mergeCell ref="I555:I558"/>
    <mergeCell ref="J555:J558"/>
    <mergeCell ref="K555:K558"/>
    <mergeCell ref="L555:L558"/>
    <mergeCell ref="M555:M558"/>
    <mergeCell ref="N555:N558"/>
    <mergeCell ref="O555:O558"/>
    <mergeCell ref="A559:A562"/>
    <mergeCell ref="B559:B562"/>
    <mergeCell ref="C559:C562"/>
    <mergeCell ref="D559:D562"/>
    <mergeCell ref="E559:E562"/>
    <mergeCell ref="F559:F562"/>
    <mergeCell ref="G559:G562"/>
    <mergeCell ref="H559:H562"/>
    <mergeCell ref="I559:I562"/>
    <mergeCell ref="J559:J562"/>
    <mergeCell ref="K559:K562"/>
    <mergeCell ref="L559:L562"/>
    <mergeCell ref="M559:M562"/>
    <mergeCell ref="N559:N562"/>
    <mergeCell ref="O559:O562"/>
    <mergeCell ref="A563:A566"/>
    <mergeCell ref="B563:B566"/>
    <mergeCell ref="C563:C566"/>
    <mergeCell ref="D563:D566"/>
    <mergeCell ref="E563:E566"/>
    <mergeCell ref="F563:F566"/>
    <mergeCell ref="G563:G566"/>
    <mergeCell ref="H563:H566"/>
    <mergeCell ref="I563:I566"/>
    <mergeCell ref="J563:J566"/>
    <mergeCell ref="K563:K566"/>
    <mergeCell ref="L563:L566"/>
    <mergeCell ref="M563:M566"/>
    <mergeCell ref="N563:N566"/>
    <mergeCell ref="O563:O566"/>
    <mergeCell ref="A567:A570"/>
    <mergeCell ref="B567:B570"/>
    <mergeCell ref="C567:C570"/>
    <mergeCell ref="D567:D570"/>
    <mergeCell ref="E567:E570"/>
    <mergeCell ref="F567:F570"/>
    <mergeCell ref="G567:G570"/>
    <mergeCell ref="H567:H570"/>
    <mergeCell ref="I567:I570"/>
    <mergeCell ref="J567:J570"/>
    <mergeCell ref="K567:K570"/>
    <mergeCell ref="L567:L570"/>
    <mergeCell ref="M567:M570"/>
    <mergeCell ref="N567:N570"/>
    <mergeCell ref="O567:O570"/>
    <mergeCell ref="A571:A574"/>
    <mergeCell ref="B571:B574"/>
    <mergeCell ref="C571:C574"/>
    <mergeCell ref="D571:D574"/>
    <mergeCell ref="E571:E574"/>
    <mergeCell ref="F571:F574"/>
    <mergeCell ref="G571:G574"/>
    <mergeCell ref="H571:H574"/>
    <mergeCell ref="I571:I574"/>
    <mergeCell ref="J571:J574"/>
    <mergeCell ref="K571:K574"/>
    <mergeCell ref="L571:L574"/>
    <mergeCell ref="M571:M574"/>
    <mergeCell ref="N571:N574"/>
    <mergeCell ref="O571:O574"/>
    <mergeCell ref="A575:A578"/>
    <mergeCell ref="B575:B578"/>
    <mergeCell ref="C575:C578"/>
    <mergeCell ref="D575:D578"/>
    <mergeCell ref="E575:E578"/>
    <mergeCell ref="F575:F578"/>
    <mergeCell ref="G575:G578"/>
    <mergeCell ref="H575:H578"/>
    <mergeCell ref="I575:I578"/>
    <mergeCell ref="J575:J578"/>
    <mergeCell ref="K575:K578"/>
    <mergeCell ref="L575:L578"/>
    <mergeCell ref="M575:M578"/>
    <mergeCell ref="N575:N578"/>
    <mergeCell ref="O575:O578"/>
    <mergeCell ref="A579:A582"/>
    <mergeCell ref="B579:B582"/>
    <mergeCell ref="C579:C582"/>
    <mergeCell ref="D579:D582"/>
    <mergeCell ref="E579:E582"/>
    <mergeCell ref="F579:F582"/>
    <mergeCell ref="G579:G582"/>
    <mergeCell ref="H579:H582"/>
    <mergeCell ref="I579:I582"/>
    <mergeCell ref="J579:J582"/>
    <mergeCell ref="K579:K582"/>
    <mergeCell ref="L579:L582"/>
    <mergeCell ref="M579:M582"/>
    <mergeCell ref="N579:N582"/>
    <mergeCell ref="O579:O582"/>
    <mergeCell ref="A583:A586"/>
    <mergeCell ref="B583:B586"/>
    <mergeCell ref="C583:C586"/>
    <mergeCell ref="D583:D586"/>
    <mergeCell ref="E583:E586"/>
    <mergeCell ref="F583:F586"/>
    <mergeCell ref="G583:G586"/>
    <mergeCell ref="H583:H586"/>
    <mergeCell ref="I583:I586"/>
    <mergeCell ref="J583:J586"/>
    <mergeCell ref="K583:K586"/>
    <mergeCell ref="L583:L586"/>
    <mergeCell ref="M583:M586"/>
    <mergeCell ref="N583:N586"/>
    <mergeCell ref="O583:O586"/>
    <mergeCell ref="A587:A590"/>
    <mergeCell ref="B587:B590"/>
    <mergeCell ref="C587:C590"/>
    <mergeCell ref="D587:D590"/>
    <mergeCell ref="E587:E590"/>
    <mergeCell ref="F587:F590"/>
    <mergeCell ref="G587:G590"/>
    <mergeCell ref="H587:H590"/>
    <mergeCell ref="I587:I590"/>
    <mergeCell ref="J587:J590"/>
    <mergeCell ref="K587:K590"/>
    <mergeCell ref="L587:L590"/>
    <mergeCell ref="M587:M590"/>
    <mergeCell ref="N587:N590"/>
    <mergeCell ref="O587:O590"/>
    <mergeCell ref="A591:A594"/>
    <mergeCell ref="B591:B594"/>
    <mergeCell ref="C591:C594"/>
    <mergeCell ref="D591:D594"/>
    <mergeCell ref="E591:E594"/>
    <mergeCell ref="F591:F594"/>
    <mergeCell ref="G591:G594"/>
    <mergeCell ref="H591:H594"/>
    <mergeCell ref="I591:I594"/>
    <mergeCell ref="J591:J594"/>
    <mergeCell ref="K591:K594"/>
    <mergeCell ref="L591:L594"/>
    <mergeCell ref="M591:M594"/>
    <mergeCell ref="N591:N594"/>
    <mergeCell ref="O591:O594"/>
    <mergeCell ref="A595:A598"/>
    <mergeCell ref="B595:B598"/>
    <mergeCell ref="C595:C598"/>
    <mergeCell ref="D595:D598"/>
    <mergeCell ref="E595:E598"/>
    <mergeCell ref="F595:F598"/>
    <mergeCell ref="G595:G598"/>
    <mergeCell ref="H595:H598"/>
    <mergeCell ref="I595:I598"/>
    <mergeCell ref="J595:J598"/>
    <mergeCell ref="K595:K598"/>
    <mergeCell ref="L595:L598"/>
    <mergeCell ref="M595:M598"/>
    <mergeCell ref="N595:N598"/>
    <mergeCell ref="O595:O598"/>
    <mergeCell ref="A599:A602"/>
    <mergeCell ref="B599:B602"/>
    <mergeCell ref="C599:C602"/>
    <mergeCell ref="D599:D602"/>
    <mergeCell ref="E599:E602"/>
    <mergeCell ref="F599:F602"/>
    <mergeCell ref="G599:G602"/>
    <mergeCell ref="H599:H602"/>
    <mergeCell ref="I599:I602"/>
    <mergeCell ref="J599:J602"/>
    <mergeCell ref="K599:K602"/>
    <mergeCell ref="L599:L602"/>
    <mergeCell ref="M599:M602"/>
    <mergeCell ref="N599:N602"/>
    <mergeCell ref="O599:O602"/>
    <mergeCell ref="A603:A606"/>
    <mergeCell ref="B603:B606"/>
    <mergeCell ref="C603:C606"/>
    <mergeCell ref="D603:D606"/>
    <mergeCell ref="E603:E606"/>
    <mergeCell ref="F603:F606"/>
    <mergeCell ref="G603:G606"/>
    <mergeCell ref="H603:H606"/>
    <mergeCell ref="I603:I606"/>
    <mergeCell ref="J603:J606"/>
    <mergeCell ref="K603:K606"/>
    <mergeCell ref="L603:L606"/>
    <mergeCell ref="M603:M606"/>
    <mergeCell ref="N603:N606"/>
    <mergeCell ref="O603:O606"/>
    <mergeCell ref="A607:A610"/>
    <mergeCell ref="B607:B610"/>
    <mergeCell ref="C607:C610"/>
    <mergeCell ref="D607:D610"/>
    <mergeCell ref="E607:E610"/>
    <mergeCell ref="F607:F610"/>
    <mergeCell ref="G607:G610"/>
    <mergeCell ref="H607:H610"/>
    <mergeCell ref="I607:I610"/>
    <mergeCell ref="J607:J610"/>
    <mergeCell ref="K607:K610"/>
    <mergeCell ref="L607:L610"/>
    <mergeCell ref="M607:M610"/>
    <mergeCell ref="N607:N610"/>
    <mergeCell ref="O607:O610"/>
    <mergeCell ref="A611:A614"/>
    <mergeCell ref="B611:B614"/>
    <mergeCell ref="C611:C614"/>
    <mergeCell ref="D611:D614"/>
    <mergeCell ref="E611:E614"/>
    <mergeCell ref="F611:F614"/>
    <mergeCell ref="G611:G614"/>
    <mergeCell ref="H611:H614"/>
    <mergeCell ref="I611:I614"/>
    <mergeCell ref="J611:J614"/>
    <mergeCell ref="K611:K614"/>
    <mergeCell ref="L611:L614"/>
    <mergeCell ref="M611:M614"/>
    <mergeCell ref="N611:N614"/>
    <mergeCell ref="O611:O614"/>
    <mergeCell ref="A615:A618"/>
    <mergeCell ref="B615:B618"/>
    <mergeCell ref="C615:C618"/>
    <mergeCell ref="D615:D618"/>
    <mergeCell ref="E615:E618"/>
    <mergeCell ref="F615:F618"/>
    <mergeCell ref="G615:G618"/>
    <mergeCell ref="H615:H618"/>
    <mergeCell ref="I615:I618"/>
    <mergeCell ref="J615:J618"/>
    <mergeCell ref="K615:K618"/>
    <mergeCell ref="L615:L618"/>
    <mergeCell ref="M615:M618"/>
    <mergeCell ref="N615:N618"/>
    <mergeCell ref="O615:O618"/>
    <mergeCell ref="A619:A622"/>
    <mergeCell ref="B619:B622"/>
    <mergeCell ref="C619:C622"/>
    <mergeCell ref="D619:D622"/>
    <mergeCell ref="E619:E622"/>
    <mergeCell ref="F619:F622"/>
    <mergeCell ref="G619:G622"/>
    <mergeCell ref="H619:H622"/>
    <mergeCell ref="I619:I622"/>
    <mergeCell ref="J619:J622"/>
    <mergeCell ref="K619:K622"/>
    <mergeCell ref="L619:L622"/>
    <mergeCell ref="M619:M622"/>
    <mergeCell ref="N619:N622"/>
    <mergeCell ref="O619:O622"/>
    <mergeCell ref="A623:A626"/>
    <mergeCell ref="B623:B626"/>
    <mergeCell ref="C623:C626"/>
    <mergeCell ref="D623:D626"/>
    <mergeCell ref="E623:E626"/>
    <mergeCell ref="F623:F626"/>
    <mergeCell ref="G623:G626"/>
    <mergeCell ref="H623:H626"/>
    <mergeCell ref="I623:I626"/>
    <mergeCell ref="J623:J626"/>
    <mergeCell ref="K623:K626"/>
    <mergeCell ref="L623:L626"/>
    <mergeCell ref="M623:M626"/>
    <mergeCell ref="N623:N626"/>
    <mergeCell ref="O623:O626"/>
    <mergeCell ref="A627:A630"/>
    <mergeCell ref="B627:B630"/>
    <mergeCell ref="C627:C630"/>
    <mergeCell ref="D627:D630"/>
    <mergeCell ref="E627:E630"/>
    <mergeCell ref="F627:F630"/>
    <mergeCell ref="G627:G630"/>
    <mergeCell ref="H627:H630"/>
    <mergeCell ref="I627:I630"/>
    <mergeCell ref="J627:J630"/>
    <mergeCell ref="K627:K630"/>
    <mergeCell ref="L627:L630"/>
    <mergeCell ref="M627:M630"/>
    <mergeCell ref="N627:N630"/>
    <mergeCell ref="O627:O630"/>
    <mergeCell ref="A631:A634"/>
    <mergeCell ref="B631:B634"/>
    <mergeCell ref="C631:C634"/>
    <mergeCell ref="D631:D634"/>
    <mergeCell ref="E631:E634"/>
    <mergeCell ref="F631:F634"/>
    <mergeCell ref="G631:G634"/>
    <mergeCell ref="H631:H634"/>
    <mergeCell ref="I631:I634"/>
    <mergeCell ref="J631:J634"/>
    <mergeCell ref="K631:K634"/>
    <mergeCell ref="L631:L634"/>
    <mergeCell ref="M631:M634"/>
    <mergeCell ref="N631:N634"/>
    <mergeCell ref="O631:O634"/>
    <mergeCell ref="A635:A638"/>
    <mergeCell ref="B635:B638"/>
    <mergeCell ref="C635:C638"/>
    <mergeCell ref="D635:D638"/>
    <mergeCell ref="E635:E638"/>
    <mergeCell ref="F635:F638"/>
    <mergeCell ref="G635:G638"/>
    <mergeCell ref="H635:H638"/>
    <mergeCell ref="I635:I638"/>
    <mergeCell ref="J635:J638"/>
    <mergeCell ref="K635:K638"/>
    <mergeCell ref="L635:L638"/>
    <mergeCell ref="M635:M638"/>
    <mergeCell ref="N635:N638"/>
    <mergeCell ref="O635:O638"/>
    <mergeCell ref="A639:A642"/>
    <mergeCell ref="B639:B642"/>
    <mergeCell ref="C639:C642"/>
    <mergeCell ref="D639:D642"/>
    <mergeCell ref="E639:E642"/>
    <mergeCell ref="F639:F642"/>
    <mergeCell ref="G639:G642"/>
    <mergeCell ref="H639:H642"/>
    <mergeCell ref="I639:I642"/>
    <mergeCell ref="J639:J642"/>
    <mergeCell ref="K639:K642"/>
    <mergeCell ref="L639:L642"/>
    <mergeCell ref="M639:M642"/>
    <mergeCell ref="N639:N642"/>
    <mergeCell ref="O639:O642"/>
    <mergeCell ref="A643:A646"/>
    <mergeCell ref="B643:B646"/>
    <mergeCell ref="C643:C646"/>
    <mergeCell ref="D643:D646"/>
    <mergeCell ref="E643:E646"/>
    <mergeCell ref="F643:F646"/>
    <mergeCell ref="G643:G646"/>
    <mergeCell ref="H643:H646"/>
    <mergeCell ref="I643:I646"/>
    <mergeCell ref="J643:J646"/>
    <mergeCell ref="K643:K646"/>
    <mergeCell ref="L643:L646"/>
    <mergeCell ref="M643:M646"/>
    <mergeCell ref="N643:N646"/>
    <mergeCell ref="O643:O646"/>
    <mergeCell ref="A647:A650"/>
    <mergeCell ref="B647:B650"/>
    <mergeCell ref="C647:C650"/>
    <mergeCell ref="D647:D650"/>
    <mergeCell ref="E647:E650"/>
    <mergeCell ref="F647:F650"/>
    <mergeCell ref="G647:G650"/>
    <mergeCell ref="H647:H650"/>
    <mergeCell ref="I647:I650"/>
    <mergeCell ref="J647:J650"/>
    <mergeCell ref="K647:K650"/>
    <mergeCell ref="L647:L650"/>
    <mergeCell ref="M647:M650"/>
    <mergeCell ref="N647:N650"/>
    <mergeCell ref="O647:O650"/>
    <mergeCell ref="A651:A654"/>
    <mergeCell ref="B651:B654"/>
    <mergeCell ref="C651:C654"/>
    <mergeCell ref="D651:D654"/>
    <mergeCell ref="E651:E654"/>
    <mergeCell ref="F651:F654"/>
    <mergeCell ref="G651:G654"/>
    <mergeCell ref="H651:H654"/>
    <mergeCell ref="I651:I654"/>
    <mergeCell ref="J651:J654"/>
    <mergeCell ref="K651:K654"/>
    <mergeCell ref="L651:L654"/>
    <mergeCell ref="M651:M654"/>
    <mergeCell ref="N651:N654"/>
    <mergeCell ref="O651:O654"/>
    <mergeCell ref="A655:A658"/>
    <mergeCell ref="B655:B658"/>
    <mergeCell ref="C655:C658"/>
    <mergeCell ref="D655:D658"/>
    <mergeCell ref="E655:E658"/>
    <mergeCell ref="F655:F658"/>
    <mergeCell ref="G655:G658"/>
    <mergeCell ref="H655:H658"/>
    <mergeCell ref="I655:I658"/>
    <mergeCell ref="J655:J658"/>
    <mergeCell ref="K655:K658"/>
    <mergeCell ref="L655:L658"/>
    <mergeCell ref="M655:M658"/>
    <mergeCell ref="N655:N658"/>
    <mergeCell ref="O655:O658"/>
    <mergeCell ref="A659:A662"/>
    <mergeCell ref="B659:B662"/>
    <mergeCell ref="C659:C662"/>
    <mergeCell ref="D659:D662"/>
    <mergeCell ref="E659:E662"/>
    <mergeCell ref="F659:F662"/>
    <mergeCell ref="G659:G662"/>
    <mergeCell ref="H659:H662"/>
    <mergeCell ref="I659:I662"/>
    <mergeCell ref="J659:J662"/>
    <mergeCell ref="K659:K662"/>
    <mergeCell ref="L659:L662"/>
    <mergeCell ref="M659:M662"/>
    <mergeCell ref="N659:N662"/>
    <mergeCell ref="O659:O662"/>
    <mergeCell ref="A663:A666"/>
    <mergeCell ref="B663:B666"/>
    <mergeCell ref="C663:C666"/>
    <mergeCell ref="D663:D666"/>
    <mergeCell ref="E663:E666"/>
    <mergeCell ref="F663:F666"/>
    <mergeCell ref="G663:G666"/>
    <mergeCell ref="H663:H666"/>
    <mergeCell ref="I663:I666"/>
    <mergeCell ref="J663:J666"/>
    <mergeCell ref="K663:K666"/>
    <mergeCell ref="L663:L666"/>
    <mergeCell ref="M663:M666"/>
    <mergeCell ref="N663:N666"/>
    <mergeCell ref="O663:O666"/>
    <mergeCell ref="A668:A671"/>
    <mergeCell ref="B668:B671"/>
    <mergeCell ref="C668:C671"/>
    <mergeCell ref="D668:D671"/>
    <mergeCell ref="E668:E671"/>
    <mergeCell ref="F668:F671"/>
    <mergeCell ref="G668:G671"/>
    <mergeCell ref="H668:H671"/>
    <mergeCell ref="I668:I671"/>
    <mergeCell ref="J668:J671"/>
    <mergeCell ref="K668:K671"/>
    <mergeCell ref="L668:L671"/>
    <mergeCell ref="M668:M671"/>
    <mergeCell ref="N668:N671"/>
    <mergeCell ref="O668:O671"/>
    <mergeCell ref="A672:A675"/>
    <mergeCell ref="B672:B675"/>
    <mergeCell ref="C672:C675"/>
    <mergeCell ref="D672:D675"/>
    <mergeCell ref="E672:E675"/>
    <mergeCell ref="F672:F675"/>
    <mergeCell ref="G672:G675"/>
    <mergeCell ref="H672:H675"/>
    <mergeCell ref="I672:I675"/>
    <mergeCell ref="J672:J675"/>
    <mergeCell ref="K672:K675"/>
    <mergeCell ref="L672:L675"/>
    <mergeCell ref="M672:M675"/>
    <mergeCell ref="N672:N675"/>
    <mergeCell ref="O672:O675"/>
    <mergeCell ref="A676:A679"/>
    <mergeCell ref="B676:B679"/>
    <mergeCell ref="C676:C679"/>
    <mergeCell ref="D676:D679"/>
    <mergeCell ref="E676:E679"/>
    <mergeCell ref="F676:F679"/>
    <mergeCell ref="G676:G679"/>
    <mergeCell ref="H676:H679"/>
    <mergeCell ref="I676:I679"/>
    <mergeCell ref="J676:J679"/>
    <mergeCell ref="K676:K679"/>
    <mergeCell ref="L676:L679"/>
    <mergeCell ref="M676:M679"/>
    <mergeCell ref="N676:N679"/>
    <mergeCell ref="O676:O679"/>
    <mergeCell ref="A680:A683"/>
    <mergeCell ref="B680:B683"/>
    <mergeCell ref="C680:C683"/>
    <mergeCell ref="D680:D683"/>
    <mergeCell ref="E680:E683"/>
    <mergeCell ref="F680:F683"/>
    <mergeCell ref="G680:G683"/>
    <mergeCell ref="H680:H683"/>
    <mergeCell ref="I680:I683"/>
    <mergeCell ref="J680:J683"/>
    <mergeCell ref="K680:K683"/>
    <mergeCell ref="L680:L683"/>
    <mergeCell ref="M680:M683"/>
    <mergeCell ref="N680:N683"/>
    <mergeCell ref="O680:O683"/>
    <mergeCell ref="A684:A687"/>
    <mergeCell ref="B684:B687"/>
    <mergeCell ref="C684:C687"/>
    <mergeCell ref="D684:D687"/>
    <mergeCell ref="E684:E687"/>
    <mergeCell ref="F684:F687"/>
    <mergeCell ref="G684:G687"/>
    <mergeCell ref="H684:H687"/>
    <mergeCell ref="I684:I687"/>
    <mergeCell ref="J684:J687"/>
    <mergeCell ref="K684:K687"/>
    <mergeCell ref="L684:L687"/>
    <mergeCell ref="M684:M687"/>
    <mergeCell ref="N684:N687"/>
    <mergeCell ref="O684:O687"/>
    <mergeCell ref="A688:A691"/>
    <mergeCell ref="B688:B691"/>
    <mergeCell ref="C688:C691"/>
    <mergeCell ref="D688:D691"/>
    <mergeCell ref="E688:E691"/>
    <mergeCell ref="F688:F691"/>
    <mergeCell ref="G688:G691"/>
    <mergeCell ref="H688:H691"/>
    <mergeCell ref="I688:I691"/>
    <mergeCell ref="J688:J691"/>
    <mergeCell ref="K688:K691"/>
    <mergeCell ref="L688:L691"/>
    <mergeCell ref="M688:M691"/>
    <mergeCell ref="N688:N691"/>
    <mergeCell ref="O688:O691"/>
    <mergeCell ref="A692:A695"/>
    <mergeCell ref="B692:B695"/>
    <mergeCell ref="C692:C695"/>
    <mergeCell ref="D692:D695"/>
    <mergeCell ref="E692:E695"/>
    <mergeCell ref="F692:F695"/>
    <mergeCell ref="G692:G695"/>
    <mergeCell ref="H692:H695"/>
    <mergeCell ref="I692:I695"/>
    <mergeCell ref="J692:J695"/>
    <mergeCell ref="K692:K695"/>
    <mergeCell ref="L692:L695"/>
    <mergeCell ref="M692:M695"/>
    <mergeCell ref="N692:N695"/>
    <mergeCell ref="O692:O695"/>
    <mergeCell ref="A696:A699"/>
    <mergeCell ref="B696:B699"/>
    <mergeCell ref="C696:C699"/>
    <mergeCell ref="D696:D699"/>
    <mergeCell ref="E696:E699"/>
    <mergeCell ref="F696:F699"/>
    <mergeCell ref="G696:G699"/>
    <mergeCell ref="H696:H699"/>
    <mergeCell ref="I696:I699"/>
    <mergeCell ref="J696:J699"/>
    <mergeCell ref="K696:K699"/>
    <mergeCell ref="L696:L699"/>
    <mergeCell ref="M696:M699"/>
    <mergeCell ref="N696:N699"/>
    <mergeCell ref="O696:O699"/>
    <mergeCell ref="A700:A703"/>
    <mergeCell ref="B700:B703"/>
    <mergeCell ref="C700:C703"/>
    <mergeCell ref="D700:D703"/>
    <mergeCell ref="E700:E703"/>
    <mergeCell ref="F700:F703"/>
    <mergeCell ref="G700:G703"/>
    <mergeCell ref="H700:H703"/>
    <mergeCell ref="I700:I703"/>
    <mergeCell ref="J700:J703"/>
    <mergeCell ref="K700:K703"/>
    <mergeCell ref="L700:L703"/>
    <mergeCell ref="M700:M703"/>
    <mergeCell ref="N700:N703"/>
    <mergeCell ref="O700:O703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E38"/>
  <sheetViews>
    <sheetView workbookViewId="0"/>
  </sheetViews>
  <sheetFormatPr defaultRowHeight="15.0"/>
  <cols>
    <col min="1" max="1" width="15.0" customWidth="true"/>
    <col min="2" max="2" width="50.0" customWidth="true"/>
    <col min="3" max="3" width="20.0" customWidth="true"/>
    <col min="4" max="4" width="50.0" customWidth="true"/>
    <col min="5" max="5" width="35.0" customWidth="true"/>
  </cols>
  <sheetData>
    <row r="1">
      <c r="A1" s="2670" t="s">
        <v>565</v>
      </c>
      <c r="B1" s="2670" t="s">
        <v>566</v>
      </c>
      <c r="C1" s="2670" t="s">
        <v>567</v>
      </c>
      <c r="D1" s="2670" t="s">
        <v>16</v>
      </c>
      <c r="E1" s="2670" t="s">
        <v>568</v>
      </c>
    </row>
    <row r="2" ht="45.0" customHeight="true">
      <c r="A2" s="2672" t="s">
        <v>20</v>
      </c>
      <c r="B2" s="2672" t="s">
        <v>22</v>
      </c>
      <c r="C2" s="2672" t="s">
        <v>20</v>
      </c>
      <c r="D2" s="2672" t="s">
        <v>29</v>
      </c>
      <c r="E2" s="2672" t="s">
        <v>20</v>
      </c>
    </row>
    <row r="3" ht="45.0" customHeight="true">
      <c r="C3" s="2672" t="s">
        <v>34</v>
      </c>
      <c r="D3" s="2672" t="s">
        <v>35</v>
      </c>
      <c r="E3" s="2672" t="s">
        <v>20</v>
      </c>
    </row>
    <row r="4" ht="45.0" customHeight="true">
      <c r="C4" s="2672" t="s">
        <v>36</v>
      </c>
      <c r="D4" s="2672" t="s">
        <v>37</v>
      </c>
      <c r="E4" s="2672" t="s">
        <v>20</v>
      </c>
    </row>
    <row r="5" ht="45.0" customHeight="true">
      <c r="C5" s="2672" t="s">
        <v>38</v>
      </c>
      <c r="D5" s="2672" t="s">
        <v>39</v>
      </c>
      <c r="E5" s="2672" t="s">
        <v>20</v>
      </c>
    </row>
    <row r="6" ht="45.0" customHeight="true">
      <c r="A6" s="2673" t="s">
        <v>34</v>
      </c>
      <c r="B6" s="2673" t="s">
        <v>40</v>
      </c>
      <c r="C6" s="2673" t="s">
        <v>20</v>
      </c>
      <c r="D6" s="2673" t="s">
        <v>29</v>
      </c>
      <c r="E6" s="2673" t="s">
        <v>20</v>
      </c>
    </row>
    <row r="7" ht="45.0" customHeight="true">
      <c r="C7" s="2673" t="s">
        <v>34</v>
      </c>
      <c r="D7" s="2673" t="s">
        <v>35</v>
      </c>
      <c r="E7" s="2673" t="s">
        <v>20</v>
      </c>
    </row>
    <row r="8" ht="45.0" customHeight="true">
      <c r="C8" s="2673" t="s">
        <v>36</v>
      </c>
      <c r="D8" s="2673" t="s">
        <v>37</v>
      </c>
      <c r="E8" s="2673" t="s">
        <v>20</v>
      </c>
    </row>
    <row r="9" ht="45.0" customHeight="true">
      <c r="C9" s="2673" t="s">
        <v>38</v>
      </c>
      <c r="D9" s="2673" t="s">
        <v>39</v>
      </c>
      <c r="E9" s="2673" t="s">
        <v>20</v>
      </c>
    </row>
    <row r="10" ht="45.0" customHeight="true">
      <c r="A10" s="2674" t="s">
        <v>36</v>
      </c>
      <c r="B10" s="2674" t="s">
        <v>93</v>
      </c>
      <c r="C10" s="2674" t="s">
        <v>20</v>
      </c>
      <c r="D10" s="2674" t="s">
        <v>29</v>
      </c>
      <c r="E10" s="2674" t="s">
        <v>34</v>
      </c>
    </row>
    <row r="11" ht="45.0" customHeight="true">
      <c r="C11" s="2674" t="s">
        <v>34</v>
      </c>
      <c r="D11" s="2674" t="s">
        <v>35</v>
      </c>
      <c r="E11" s="2674" t="s">
        <v>34</v>
      </c>
    </row>
    <row r="12" ht="45.0" customHeight="true">
      <c r="C12" s="2674" t="s">
        <v>36</v>
      </c>
      <c r="D12" s="2674" t="s">
        <v>37</v>
      </c>
      <c r="E12" s="2674" t="s">
        <v>34</v>
      </c>
    </row>
    <row r="13" ht="45.0" customHeight="true">
      <c r="C13" s="2674" t="s">
        <v>38</v>
      </c>
      <c r="D13" s="2674" t="s">
        <v>39</v>
      </c>
      <c r="E13" s="2674" t="s">
        <v>34</v>
      </c>
    </row>
    <row r="14" ht="45.0" customHeight="true">
      <c r="A14" s="2675" t="s">
        <v>38</v>
      </c>
      <c r="B14" s="2675" t="s">
        <v>124</v>
      </c>
      <c r="C14" s="2675" t="s">
        <v>20</v>
      </c>
      <c r="D14" s="2675" t="s">
        <v>29</v>
      </c>
      <c r="E14" s="2675" t="s">
        <v>34</v>
      </c>
    </row>
    <row r="15" ht="45.0" customHeight="true">
      <c r="C15" s="2675" t="s">
        <v>34</v>
      </c>
      <c r="D15" s="2675" t="s">
        <v>35</v>
      </c>
      <c r="E15" s="2675" t="s">
        <v>34</v>
      </c>
    </row>
    <row r="16" ht="45.0" customHeight="true">
      <c r="C16" s="2675" t="s">
        <v>36</v>
      </c>
      <c r="D16" s="2675" t="s">
        <v>37</v>
      </c>
      <c r="E16" s="2675" t="s">
        <v>36</v>
      </c>
    </row>
    <row r="17" ht="45.0" customHeight="true">
      <c r="C17" s="2675" t="s">
        <v>38</v>
      </c>
      <c r="D17" s="2675" t="s">
        <v>39</v>
      </c>
      <c r="E17" s="2675" t="s">
        <v>36</v>
      </c>
    </row>
    <row r="18" ht="45.0" customHeight="true">
      <c r="A18" s="2676" t="s">
        <v>150</v>
      </c>
      <c r="B18" s="2676" t="s">
        <v>151</v>
      </c>
      <c r="C18" s="2676" t="s">
        <v>20</v>
      </c>
      <c r="D18" s="2676" t="s">
        <v>29</v>
      </c>
      <c r="E18" s="2676" t="s">
        <v>36</v>
      </c>
    </row>
    <row r="19" ht="45.0" customHeight="true">
      <c r="C19" s="2676" t="s">
        <v>34</v>
      </c>
      <c r="D19" s="2676" t="s">
        <v>35</v>
      </c>
      <c r="E19" s="2676" t="s">
        <v>36</v>
      </c>
    </row>
    <row r="20" ht="45.0" customHeight="true">
      <c r="C20" s="2676" t="s">
        <v>36</v>
      </c>
      <c r="D20" s="2676" t="s">
        <v>37</v>
      </c>
      <c r="E20" s="2676" t="s">
        <v>36</v>
      </c>
    </row>
    <row r="21" ht="45.0" customHeight="true">
      <c r="C21" s="2676" t="s">
        <v>38</v>
      </c>
      <c r="D21" s="2676" t="s">
        <v>39</v>
      </c>
      <c r="E21" s="2676" t="s">
        <v>38</v>
      </c>
    </row>
    <row r="22" ht="45.0" customHeight="true">
      <c r="A22" s="2677" t="s">
        <v>164</v>
      </c>
      <c r="B22" s="2677" t="s">
        <v>165</v>
      </c>
      <c r="C22" s="2677" t="s">
        <v>20</v>
      </c>
      <c r="D22" s="2677" t="s">
        <v>29</v>
      </c>
      <c r="E22" s="2677" t="s">
        <v>38</v>
      </c>
    </row>
    <row r="23" ht="45.0" customHeight="true">
      <c r="C23" s="2677" t="s">
        <v>34</v>
      </c>
      <c r="D23" s="2677" t="s">
        <v>35</v>
      </c>
      <c r="E23" s="2677" t="s">
        <v>38</v>
      </c>
    </row>
    <row r="24" ht="45.0" customHeight="true">
      <c r="C24" s="2677" t="s">
        <v>36</v>
      </c>
      <c r="D24" s="2677" t="s">
        <v>37</v>
      </c>
      <c r="E24" s="2677" t="s">
        <v>38</v>
      </c>
    </row>
    <row r="25" ht="45.0" customHeight="true">
      <c r="C25" s="2677" t="s">
        <v>38</v>
      </c>
      <c r="D25" s="2677" t="s">
        <v>39</v>
      </c>
      <c r="E25" s="2677" t="s">
        <v>150</v>
      </c>
    </row>
    <row r="26" ht="45.0" customHeight="true">
      <c r="A26" s="2678" t="s">
        <v>233</v>
      </c>
      <c r="B26" s="2678" t="s">
        <v>234</v>
      </c>
      <c r="C26" s="2678" t="s">
        <v>20</v>
      </c>
      <c r="D26" s="2678" t="s">
        <v>29</v>
      </c>
      <c r="E26" s="2678" t="s">
        <v>150</v>
      </c>
    </row>
    <row r="27" ht="45.0" customHeight="true">
      <c r="C27" s="2678" t="s">
        <v>34</v>
      </c>
      <c r="D27" s="2678" t="s">
        <v>35</v>
      </c>
      <c r="E27" s="2678" t="s">
        <v>150</v>
      </c>
    </row>
    <row r="28" ht="45.0" customHeight="true">
      <c r="C28" s="2678" t="s">
        <v>36</v>
      </c>
      <c r="D28" s="2678" t="s">
        <v>37</v>
      </c>
      <c r="E28" s="2678" t="s">
        <v>150</v>
      </c>
    </row>
    <row r="29" ht="45.0" customHeight="true">
      <c r="C29" s="2678" t="s">
        <v>38</v>
      </c>
      <c r="D29" s="2678" t="s">
        <v>39</v>
      </c>
      <c r="E29" s="2678" t="s">
        <v>150</v>
      </c>
    </row>
    <row r="30" ht="45.0" customHeight="true">
      <c r="A30" s="2679" t="s">
        <v>275</v>
      </c>
      <c r="B30" s="2679" t="s">
        <v>276</v>
      </c>
      <c r="C30" s="2679" t="s">
        <v>20</v>
      </c>
      <c r="D30" s="2679" t="s">
        <v>29</v>
      </c>
      <c r="E30" s="2679" t="s">
        <v>164</v>
      </c>
    </row>
    <row r="31" ht="45.0" customHeight="true">
      <c r="C31" s="2679" t="s">
        <v>34</v>
      </c>
      <c r="D31" s="2679" t="s">
        <v>35</v>
      </c>
      <c r="E31" s="2679" t="s">
        <v>164</v>
      </c>
    </row>
    <row r="32" ht="45.0" customHeight="true">
      <c r="C32" s="2679" t="s">
        <v>36</v>
      </c>
      <c r="D32" s="2679" t="s">
        <v>37</v>
      </c>
      <c r="E32" s="2679" t="s">
        <v>164</v>
      </c>
    </row>
    <row r="33" ht="45.0" customHeight="true">
      <c r="C33" s="2679" t="s">
        <v>38</v>
      </c>
      <c r="D33" s="2679" t="s">
        <v>39</v>
      </c>
      <c r="E33" s="2679" t="s">
        <v>164</v>
      </c>
    </row>
    <row r="34" ht="45.0" customHeight="true">
      <c r="A34" s="2680" t="s">
        <v>524</v>
      </c>
      <c r="B34" s="2680" t="s">
        <v>525</v>
      </c>
      <c r="C34" s="2680" t="s">
        <v>20</v>
      </c>
      <c r="D34" s="2680" t="s">
        <v>29</v>
      </c>
      <c r="E34" s="2680" t="s">
        <v>164</v>
      </c>
    </row>
    <row r="35" ht="45.0" customHeight="true">
      <c r="C35" s="2680" t="s">
        <v>34</v>
      </c>
      <c r="D35" s="2680" t="s">
        <v>35</v>
      </c>
      <c r="E35" s="2680" t="s">
        <v>164</v>
      </c>
    </row>
    <row r="36" ht="45.0" customHeight="true">
      <c r="C36" s="2680" t="s">
        <v>36</v>
      </c>
      <c r="D36" s="2680" t="s">
        <v>37</v>
      </c>
      <c r="E36" s="2680" t="s">
        <v>164</v>
      </c>
    </row>
    <row r="37" ht="45.0" customHeight="true">
      <c r="C37" s="2680" t="s">
        <v>38</v>
      </c>
      <c r="D37" s="2680" t="s">
        <v>39</v>
      </c>
      <c r="E37" s="2680" t="s">
        <v>164</v>
      </c>
    </row>
    <row r="38" ht="45.0" customHeight="true">
      <c r="A38" s="2681" t="s">
        <v>553</v>
      </c>
      <c r="B38" s="2681" t="s">
        <v>554</v>
      </c>
      <c r="C38" s="2681" t="s">
        <v>150</v>
      </c>
      <c r="D38" s="2681" t="s">
        <v>558</v>
      </c>
      <c r="E38" s="2681" t="s">
        <v>150</v>
      </c>
    </row>
  </sheetData>
  <mergeCells count="18">
    <mergeCell ref="A2:A5"/>
    <mergeCell ref="B2:B5"/>
    <mergeCell ref="A6:A9"/>
    <mergeCell ref="B6:B9"/>
    <mergeCell ref="A10:A13"/>
    <mergeCell ref="B10:B13"/>
    <mergeCell ref="A14:A17"/>
    <mergeCell ref="B14:B17"/>
    <mergeCell ref="A18:A21"/>
    <mergeCell ref="B18:B21"/>
    <mergeCell ref="A22:A25"/>
    <mergeCell ref="B22:B25"/>
    <mergeCell ref="A26:A29"/>
    <mergeCell ref="B26:B29"/>
    <mergeCell ref="A30:A33"/>
    <mergeCell ref="B30:B33"/>
    <mergeCell ref="A34:A37"/>
    <mergeCell ref="B34:B37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2026-01-29T13:42:28Z</dcterms:created>
  <dc:creator>Apache POI</dc:creator>
</cp:coreProperties>
</file>