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1850" activeTab="1"/>
  </bookViews>
  <sheets>
    <sheet name="Cronograma" sheetId="5" r:id="rId1"/>
    <sheet name="BDI" sheetId="7" r:id="rId2"/>
    <sheet name="Resumo Geral" sheetId="6" r:id="rId3"/>
    <sheet name="Orçamento" sheetId="1" r:id="rId4"/>
    <sheet name="Planilha Analítica" sheetId="2" r:id="rId5"/>
    <sheet name="Curva ABC" sheetId="4" r:id="rId6"/>
  </sheets>
  <externalReferences>
    <externalReference r:id="rId7"/>
  </externalReferences>
  <definedNames>
    <definedName name="_xlnm._FilterDatabase" localSheetId="3" hidden="1">Orçamento!$A$9:$J$9</definedName>
    <definedName name="_xlnm.Print_Area" localSheetId="1">BDI!$A$1:$D$35</definedName>
    <definedName name="_xlnm.Print_Area" localSheetId="0">Cronograma!$A$1:$J$23</definedName>
    <definedName name="_xlnm.Print_Area" localSheetId="5">'Curva ABC'!$A$1:$P$71</definedName>
    <definedName name="_xlnm.Print_Area" localSheetId="3">Orçamento!$A$2:$J$28</definedName>
    <definedName name="_xlnm.Print_Area" localSheetId="4">'Planilha Analítica'!$B$1:$K$136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<sst xmlns="http://schemas.openxmlformats.org/spreadsheetml/2006/main" count="1601" uniqueCount="550">
  <si>
    <t>ASSUNTO</t>
  </si>
  <si>
    <t>CRONOGRAMA FÍSICO-FINANCEIRO</t>
  </si>
  <si>
    <t>OBRA</t>
  </si>
  <si>
    <t>ÁREA DE CONSTRUÇAO (M²)</t>
  </si>
  <si>
    <t>PROPRIETARIO</t>
  </si>
  <si>
    <t>CIDADE</t>
  </si>
  <si>
    <t>ENDEREÇO</t>
  </si>
  <si>
    <t>DESCRIÇAO</t>
  </si>
  <si>
    <t>TABELA REFERENCIA</t>
  </si>
  <si>
    <t>UF</t>
  </si>
  <si>
    <t>RESPONSAVEL TECNICO</t>
  </si>
  <si>
    <t>Item</t>
  </si>
  <si>
    <t>Descrição</t>
  </si>
  <si>
    <t>TOTAIS</t>
  </si>
  <si>
    <t>30 dias</t>
  </si>
  <si>
    <t>60 dias</t>
  </si>
  <si>
    <t>Total</t>
  </si>
  <si>
    <t>Incidencia</t>
  </si>
  <si>
    <t>R$</t>
  </si>
  <si>
    <t>%</t>
  </si>
  <si>
    <t>% AC.</t>
  </si>
  <si>
    <t>VALOR TOTAL</t>
  </si>
  <si>
    <t>DADOS</t>
  </si>
  <si>
    <t>RESUMO GERAL</t>
  </si>
  <si>
    <t>ESTACIONAMENTO NO CANTEIRO CENTRAL DA AV.DAS PALMEIRAS</t>
  </si>
  <si>
    <t>CANTEIRO CENTRAL DA AV. DAS PALMEIRAS (ENTRE AV.ANDRÉ MAGGI E AV.DOS IPÊS)</t>
  </si>
  <si>
    <t xml:space="preserve">CONSTRUÇÃO DE ESTACIONAMENTO EM PAVER </t>
  </si>
  <si>
    <t xml:space="preserve">MT-2024-FEVEREIRO-NÃO DESONERADO-SINAPI </t>
  </si>
  <si>
    <t>SP-2023-NOVEMBRO -NÃO DESONERADO -CPOS/CDHU</t>
  </si>
  <si>
    <t>CE-2023-OUTUBRO-NÃO DESONERADO-SEINFRA</t>
  </si>
  <si>
    <t>MT</t>
  </si>
  <si>
    <t>ENGENHEIRO CIVIL: JAISON ANDREY SEGAT - CREA 1219814750</t>
  </si>
  <si>
    <t>COMPOSIÇÃO DO BDI PARA SERVIÇOS</t>
  </si>
  <si>
    <t>Administração central</t>
  </si>
  <si>
    <t>AC</t>
  </si>
  <si>
    <t xml:space="preserve">Custos financeiros </t>
  </si>
  <si>
    <t>DF</t>
  </si>
  <si>
    <t xml:space="preserve"> Seguros e Garantias</t>
  </si>
  <si>
    <t>R</t>
  </si>
  <si>
    <t>Riscos</t>
  </si>
  <si>
    <t>Lucro operacional</t>
  </si>
  <si>
    <t>L</t>
  </si>
  <si>
    <t>PIS</t>
  </si>
  <si>
    <t>I</t>
  </si>
  <si>
    <t>COFINS</t>
  </si>
  <si>
    <t>ISSQN</t>
  </si>
  <si>
    <r>
      <rPr>
        <vertAlign val="superscript"/>
        <sz val="8"/>
        <color indexed="8"/>
        <rFont val="Arial"/>
        <charset val="134"/>
      </rPr>
      <t>(**)</t>
    </r>
    <r>
      <rPr>
        <sz val="8"/>
        <color indexed="8"/>
        <rFont val="Arial"/>
        <charset val="134"/>
      </rPr>
      <t xml:space="preserve"> CONTRIBUIÇÃO PREVIDENCIÁRIA SOBRE A RECEITA BRUTA. ALÍQUOTA DEFINIDA PELA LEI 12.844/2013.</t>
    </r>
  </si>
  <si>
    <r>
      <rPr>
        <vertAlign val="superscript"/>
        <sz val="8"/>
        <color indexed="8"/>
        <rFont val="Arial"/>
        <charset val="134"/>
      </rPr>
      <t>(*)</t>
    </r>
    <r>
      <rPr>
        <sz val="8"/>
        <color indexed="8"/>
        <rFont val="Arial"/>
        <charset val="134"/>
      </rPr>
      <t xml:space="preserve"> ESTA COMPOSIÇÃO DO BDI SEGUE AS ORIENTAÇÕES DO ACÓRDÃO 2622/2013 DO TCU.</t>
    </r>
  </si>
  <si>
    <t>BDI =</t>
  </si>
  <si>
    <t xml:space="preserve">       ____________________________________________________</t>
  </si>
  <si>
    <t>JAISON ANDREY SEGAT</t>
  </si>
  <si>
    <t>Engenheiro Civil - CREA RN 1219814750</t>
  </si>
  <si>
    <t>ADMINISTRAÇÃO DE OBRA</t>
  </si>
  <si>
    <t>SERVIÇOS PRELIMINARES</t>
  </si>
  <si>
    <t>PREPARO DO TERRENO</t>
  </si>
  <si>
    <t>ARTEFATOS DE CONCRETO E PINTURA</t>
  </si>
  <si>
    <t>5.</t>
  </si>
  <si>
    <t>GRAMA</t>
  </si>
  <si>
    <r>
      <rPr>
        <b/>
        <sz val="11"/>
        <color rgb="FF000000"/>
        <rFont val="Calibri"/>
        <charset val="134"/>
      </rPr>
      <t>Bancos:</t>
    </r>
    <r>
      <rPr>
        <sz val="11"/>
        <color rgb="FF000000"/>
        <rFont val="Calibri"/>
        <charset val="134"/>
      </rPr>
      <t xml:space="preserve">
</t>
    </r>
  </si>
  <si>
    <t>OBRA: ESTACIONAMENTO NO CANTEIRO CENTRAL DA AV.DAS PALMEIRAS</t>
  </si>
  <si>
    <t>SINAPI: MT 02/2024 - NÃO DESONERADA</t>
  </si>
  <si>
    <t>LOCAL: CANTEIRO CENTRAL DA AV. DAS PALMEIRAS (ENTRE AV.ANDRÉ MAGGI E AV.DOS IPÊS)</t>
  </si>
  <si>
    <r>
      <rPr>
        <sz val="11"/>
        <color rgb="FF000000"/>
        <rFont val="Calibri"/>
        <charset val="134"/>
      </rPr>
      <t xml:space="preserve">BDI Pabrão - </t>
    </r>
    <r>
      <rPr>
        <b/>
        <sz val="13"/>
        <color rgb="FF000000"/>
        <rFont val="Calibri"/>
        <charset val="134"/>
      </rPr>
      <t>22,23%</t>
    </r>
  </si>
  <si>
    <t>SEINFRA: CE 10/2023 - NÃO DESONERADA</t>
  </si>
  <si>
    <t>BAIRRO: JARDIM IMPERIAL</t>
  </si>
  <si>
    <t>MUNICÍPIO: SINOP - MT</t>
  </si>
  <si>
    <t>Código</t>
  </si>
  <si>
    <t>Banco</t>
  </si>
  <si>
    <t>Und</t>
  </si>
  <si>
    <t>Quant.</t>
  </si>
  <si>
    <t>Valor Unit</t>
  </si>
  <si>
    <t>Valor Unit com BDI</t>
  </si>
  <si>
    <t>Peso (%)</t>
  </si>
  <si>
    <t xml:space="preserve"> 1 </t>
  </si>
  <si>
    <t xml:space="preserve"> 1.1 </t>
  </si>
  <si>
    <t xml:space="preserve"> 90777 </t>
  </si>
  <si>
    <t>SINAPI</t>
  </si>
  <si>
    <t>ENGENHEIRO CIVIL DE OBRA JUNIOR COM ENCARGOS COMPLEMENTARES</t>
  </si>
  <si>
    <t>H</t>
  </si>
  <si>
    <t xml:space="preserve"> 93572 </t>
  </si>
  <si>
    <t>ENCARREGADO GERAL DE OBRAS COM ENCARGOS COMPLEMENTARES</t>
  </si>
  <si>
    <t>MES</t>
  </si>
  <si>
    <t xml:space="preserve"> 00010775 </t>
  </si>
  <si>
    <t>LOCACAO DE CONTAINER 2,30 X 6,00 M, ALT. 2,50 M, COM 1 SANITARIO, PARA ESCRITORIO, COMPLETO, SEM DIVISORIAS INTERNAS (NAO INCLUI MOBILIZACAO/DESMOBILIZACAO)</t>
  </si>
  <si>
    <t xml:space="preserve"> 2 </t>
  </si>
  <si>
    <t xml:space="preserve"> 2.1 </t>
  </si>
  <si>
    <t xml:space="preserve"> 00004813 </t>
  </si>
  <si>
    <t>PLACA DE OBRA (PARA CONSTRUCAO CIVIL) EM CHAPA GALVANIZADA *N. 22*, ADESIVADA, DE *2,4 X 1,2* M (SEM POSTES PARA FIXACAO)</t>
  </si>
  <si>
    <t>m²</t>
  </si>
  <si>
    <t xml:space="preserve"> 2.2 </t>
  </si>
  <si>
    <t xml:space="preserve"> 99064 </t>
  </si>
  <si>
    <t>LOCAÇÃO DE PAVIMENTAÇÃO. AF_10/2018</t>
  </si>
  <si>
    <t>M</t>
  </si>
  <si>
    <t xml:space="preserve"> 3 </t>
  </si>
  <si>
    <t xml:space="preserve"> 3.1 </t>
  </si>
  <si>
    <t xml:space="preserve"> C4814 </t>
  </si>
  <si>
    <t>SEINFRA</t>
  </si>
  <si>
    <t>ATERRO COM PÓ DE PEDRA, ESPALHAMENTO E COMPACTAÇÃO MECÂNICA, C/ CONTROLE, MAT. DE AQUISIÇÃO</t>
  </si>
  <si>
    <t>m³</t>
  </si>
  <si>
    <t xml:space="preserve"> 4 </t>
  </si>
  <si>
    <t xml:space="preserve"> 4.1 </t>
  </si>
  <si>
    <t xml:space="preserve"> 54.20.040 </t>
  </si>
  <si>
    <t>CPOS/CDHU</t>
  </si>
  <si>
    <t>Bate-roda em concreto pré-moldado</t>
  </si>
  <si>
    <t xml:space="preserve"> 4.2 </t>
  </si>
  <si>
    <t xml:space="preserve"> 94277 </t>
  </si>
  <si>
    <t>ASSENTAMENTO DE GUIA (MEIO-FIO) EM TRECHO RETO, CONFECCIONADA EM CONCRETO PRÉ-FABRICADO, DIMENSÕES 80X08X08X25 CM (COMPRIMENTO X BASE INFERIOR X BASE SUPERIOR X ALTURA), PARA URBANIZAÇÃO INTERNA DE EMPREENDIMENTOS. AF_06/2016</t>
  </si>
  <si>
    <t xml:space="preserve"> 104658 </t>
  </si>
  <si>
    <t>PISO PODOTÁTIL DE ALERTA OU DIRECIONAL, DE CONCRETO, ASSENTADO SOBRE ARGAMASSA. AF_05/2023</t>
  </si>
  <si>
    <t xml:space="preserve"> 4.3 </t>
  </si>
  <si>
    <t xml:space="preserve"> 92397 </t>
  </si>
  <si>
    <t>EXECUÇÃO DE PAVIMENTO EM PISO INTERTRAVADO, COM BLOCO RETANGULAR COR NATURAL DE 20 X 10 CM, ESPESSURA 6 CM. AF_10/2022</t>
  </si>
  <si>
    <t xml:space="preserve"> 4.4 </t>
  </si>
  <si>
    <t xml:space="preserve"> 102494 </t>
  </si>
  <si>
    <t>PINTURA DE PISO COM TINTA EPÓXI, APLICAÇÃO MANUAL, 2 DEMÃOS, INCLUSO PRIMER EPÓXI. AF_05/2021</t>
  </si>
  <si>
    <t xml:space="preserve"> 5 </t>
  </si>
  <si>
    <t xml:space="preserve"> 5.1 </t>
  </si>
  <si>
    <t xml:space="preserve"> 103946 </t>
  </si>
  <si>
    <t>PLANTIO DE GRAMA ESMERALDA OU SÃO CARLOS OU CURITIBANA, EM PLACAS. AF_05/2022</t>
  </si>
  <si>
    <t>Total sem BDI</t>
  </si>
  <si>
    <t>Total do BDI</t>
  </si>
  <si>
    <t>Total Geral</t>
  </si>
  <si>
    <r>
      <rPr>
        <sz val="11"/>
        <color rgb="FF000000"/>
        <rFont val="Calibri"/>
        <charset val="134"/>
      </rPr>
      <t xml:space="preserve">BDI Padrão - </t>
    </r>
    <r>
      <rPr>
        <b/>
        <sz val="13"/>
        <color rgb="FF000000"/>
        <rFont val="Calibri"/>
        <charset val="134"/>
      </rPr>
      <t>22,23%</t>
    </r>
  </si>
  <si>
    <t>Tipo</t>
  </si>
  <si>
    <t>Composição</t>
  </si>
  <si>
    <t>SEDI - SERVIÇOS DIVERSOS</t>
  </si>
  <si>
    <t>Composição Auxiliar</t>
  </si>
  <si>
    <t xml:space="preserve"> 95402 </t>
  </si>
  <si>
    <t>CURSO DE CAPACITAÇÃO PARA ENGENHEIRO CIVIL DE OBRA JÚNIOR (ENCARGOS COMPLEMENTARES) - HORISTA</t>
  </si>
  <si>
    <t>Insumo</t>
  </si>
  <si>
    <t xml:space="preserve"> 00002706 </t>
  </si>
  <si>
    <t>ENGENHEIRO CIVIL DE OBRA JUNIOR (HORISTA)</t>
  </si>
  <si>
    <t>Mão de Obra</t>
  </si>
  <si>
    <t xml:space="preserve"> 00037372 </t>
  </si>
  <si>
    <t>EXAMES - HORISTA (COLETADO CAIXA - ENCARGOS COMPLEMENTARES)</t>
  </si>
  <si>
    <t>Outros</t>
  </si>
  <si>
    <t xml:space="preserve"> 00037373 </t>
  </si>
  <si>
    <t>SEGURO - HORISTA (COLETADO CAIXA - ENCARGOS COMPLEMENTARES)</t>
  </si>
  <si>
    <t>Taxas</t>
  </si>
  <si>
    <t xml:space="preserve"> 00043462 </t>
  </si>
  <si>
    <t>FERRAMENTAS - FAMILIA ENGENHEIRO CIVIL - HORISTA (ENCARGOS COMPLEMENTARES - COLETADO CAIXA)</t>
  </si>
  <si>
    <t>Equipamento</t>
  </si>
  <si>
    <t xml:space="preserve"> 00043486 </t>
  </si>
  <si>
    <t>EPI - FAMILIA ENGENHEIRO CIVIL - HORISTA (ENCARGOS COMPLEMENTARES - COLETADO CAIXA)</t>
  </si>
  <si>
    <t>MO sem LS =&gt;</t>
  </si>
  <si>
    <t>LS =&gt;</t>
  </si>
  <si>
    <t>MO com LS =&gt;</t>
  </si>
  <si>
    <t>Valor do BDI =&gt;</t>
  </si>
  <si>
    <t>Valor com BDI =&gt;</t>
  </si>
  <si>
    <t>Quant. =&gt;</t>
  </si>
  <si>
    <t>Preço Total =&gt;</t>
  </si>
  <si>
    <t xml:space="preserve"> 95422 </t>
  </si>
  <si>
    <t>CURSO DE CAPACITAÇÃO PARA ENCARREGADO GERAL DE OBRAS (ENCARGOS COMPLEMENTARES) - MENSALISTA</t>
  </si>
  <si>
    <t xml:space="preserve"> 00040818 </t>
  </si>
  <si>
    <t>ENCARREGADO GERAL DE OBRAS (MENSALISTA)</t>
  </si>
  <si>
    <t xml:space="preserve"> 00040863 </t>
  </si>
  <si>
    <t>EXAMES - MENSALISTA (COLETADO CAIXA - ENCARGOS COMPLEMENTARES)</t>
  </si>
  <si>
    <t>Material</t>
  </si>
  <si>
    <t xml:space="preserve"> 00040864 </t>
  </si>
  <si>
    <t>SEGURO - MENSALISTA (COLETADO CAIXA - ENCARGOS COMPLEMENTARES)</t>
  </si>
  <si>
    <t xml:space="preserve"> 00043475 </t>
  </si>
  <si>
    <t>FERRAMENTAS - FAMILIA ENCARREGADO GERAL - MENSALISTA (ENCARGOS COMPLEMENTARES - COLETADO CAIXA)</t>
  </si>
  <si>
    <t xml:space="preserve"> 00043499 </t>
  </si>
  <si>
    <t>EPI - FAMILIA ENCARREGADO GERAL - MENSALISTA (ENCARGOS COMPLEMENTARES - COLETADO CAIXA)</t>
  </si>
  <si>
    <t>SERT - SERVIÇOS TÉCNICOS</t>
  </si>
  <si>
    <t xml:space="preserve"> 99058 </t>
  </si>
  <si>
    <t>LOCAÇÃO DE PONTO PARA REFERÊNCIA TOPOGRÁFICA. AF_10/2018</t>
  </si>
  <si>
    <t>UN</t>
  </si>
  <si>
    <t>ATERRO,REATERRO E COMPACTAÇÃO</t>
  </si>
  <si>
    <t xml:space="preserve"> I0706 </t>
  </si>
  <si>
    <t>CAMINHÃO TANQUE 6.000 l (CHP)</t>
  </si>
  <si>
    <t xml:space="preserve"> I0725 </t>
  </si>
  <si>
    <t>COMPACTADOR DE PLACA VIBRATÓRIA HP 7 (CHP)</t>
  </si>
  <si>
    <t xml:space="preserve"> I0765 </t>
  </si>
  <si>
    <t>RETRO ESCAVADEIRA DE PNEUS (CHP)</t>
  </si>
  <si>
    <t xml:space="preserve"> I2403 </t>
  </si>
  <si>
    <t>PÓ DE PEDRA</t>
  </si>
  <si>
    <t xml:space="preserve"> I2543 </t>
  </si>
  <si>
    <t>SERVENTE</t>
  </si>
  <si>
    <t xml:space="preserve"> B.02.000.020508 </t>
  </si>
  <si>
    <t>Cimento CPII-E-32 (sacos de 50 kg)</t>
  </si>
  <si>
    <t>KG</t>
  </si>
  <si>
    <t xml:space="preserve"> B.01.000.010139 </t>
  </si>
  <si>
    <t>Pedreiro</t>
  </si>
  <si>
    <t xml:space="preserve"> B.04.000.020503 </t>
  </si>
  <si>
    <t>Areia média lavada (a granel caçamba fechada)</t>
  </si>
  <si>
    <t xml:space="preserve"> B.01.000.010146 </t>
  </si>
  <si>
    <t>Servente</t>
  </si>
  <si>
    <t xml:space="preserve"> C.10.000.028153 </t>
  </si>
  <si>
    <t>Bate-roda pré-fabricado em concreto aparente liso, com chumbador para fixação, cor natural - medidas: (13x17x180cm) ou (13x17x200cm)</t>
  </si>
  <si>
    <t>DROP - DRENAGEM/OBRAS DE CONTENÇÃO / POÇOS DE VISITA E CAIXAS</t>
  </si>
  <si>
    <t xml:space="preserve"> 88309 </t>
  </si>
  <si>
    <t>PEDREIRO COM ENCARGOS COMPLEMENTARES</t>
  </si>
  <si>
    <t xml:space="preserve"> 88316 </t>
  </si>
  <si>
    <t>SERVENTE COM ENCARGOS COMPLEMENTARES</t>
  </si>
  <si>
    <t xml:space="preserve"> 88629 </t>
  </si>
  <si>
    <t>ARGAMASSA TRAÇO 1:3 (EM VOLUME DE CIMENTO E AREIA MÉDIA ÚMIDA), PREPARO MANUAL. AF_08/2019</t>
  </si>
  <si>
    <t xml:space="preserve"> 00000370 </t>
  </si>
  <si>
    <t>AREIA MEDIA - POSTO JAZIDA/FORNECEDOR (RETIRADO NA JAZIDA, SEM TRANSPORTE)</t>
  </si>
  <si>
    <t xml:space="preserve"> 00041681 </t>
  </si>
  <si>
    <t>MEIO-FIO OU GUIA DE CONCRETO PRE-MOLDADO, COMP 80 CM, *25 X 08/08* CM (H X L1/L2)</t>
  </si>
  <si>
    <t>PISO - PISOS</t>
  </si>
  <si>
    <t xml:space="preserve"> 00034353 </t>
  </si>
  <si>
    <t>ARGAMASSA COLANTE AC II</t>
  </si>
  <si>
    <t xml:space="preserve"> 00036178 </t>
  </si>
  <si>
    <t>PISO PODOTATIL DE CONCRETO - DIRECIONAL E ALERTA, *40 X 40 X 2,5* CM</t>
  </si>
  <si>
    <t>PAVI - PAVIMENTAÇÃO</t>
  </si>
  <si>
    <t xml:space="preserve"> 88260 </t>
  </si>
  <si>
    <t>CALCETEIRO COM ENCARGOS COMPLEMENTARES</t>
  </si>
  <si>
    <t xml:space="preserve"> 91277 </t>
  </si>
  <si>
    <t>PLACA VIBRATÓRIA REVERSÍVEL COM MOTOR 4 TEMPOS A GASOLINA, FORÇA CENTRÍFUGA DE 25 KN (2500 KGF), POTÊNCIA 5,5 CV - CHP DIURNO. AF_08/2015</t>
  </si>
  <si>
    <t>CHOR - CUSTOS HORÁRIOS DE MÁQUINAS E EQUIPAMENTOS</t>
  </si>
  <si>
    <t>CHP</t>
  </si>
  <si>
    <t xml:space="preserve"> 91278 </t>
  </si>
  <si>
    <t>PLACA VIBRATÓRIA REVERSÍVEL COM MOTOR 4 TEMPOS A GASOLINA, FORÇA CENTRÍFUGA DE 25 KN (2500 KGF), POTÊNCIA 5,5 CV - CHI DIURNO. AF_08/2015</t>
  </si>
  <si>
    <t>CHI</t>
  </si>
  <si>
    <t xml:space="preserve"> 91283 </t>
  </si>
  <si>
    <t>CORTADORA DE PISO COM MOTOR 4 TEMPOS A GASOLINA, POTÊNCIA DE 13 HP, COM DISCO DE CORTE DIAMANTADO SEGMENTADO PARA CONCRETO, DIÂMETRO DE 350 MM, FURO DE 1" (14 X 1") - CHP DIURNO. AF_08/2015</t>
  </si>
  <si>
    <t xml:space="preserve"> 91285 </t>
  </si>
  <si>
    <t>CORTADORA DE PISO COM MOTOR 4 TEMPOS A GASOLINA, POTÊNCIA DE 13 HP, COM DISCO DE CORTE DIAMANTADO SEGMENTADO PARA CONCRETO, DIÂMETRO DE 350 MM, FURO DE 1" (14 X 1") - CHI DIURNO. AF_08/2015</t>
  </si>
  <si>
    <t xml:space="preserve"> 00004741 </t>
  </si>
  <si>
    <t>PO DE PEDRA (POSTO PEDREIRA/FORNECEDOR, SEM FRETE)</t>
  </si>
  <si>
    <t xml:space="preserve"> 00036155 </t>
  </si>
  <si>
    <t>BLOQUETE/PISO INTERTRAVADO DE CONCRETO - MODELO ONDA/16 FACES/RETANGULAR/TIJOLINHO/PAVER/HOLANDES/PARALELEPIPEDO, 20 CM X 10 CM, E = 6 CM, RESISTENCIA DE 35 MPA (NBR 9781), COR NATURAL</t>
  </si>
  <si>
    <t>PINT - PINTURAS</t>
  </si>
  <si>
    <t xml:space="preserve"> 88310 </t>
  </si>
  <si>
    <t>PINTOR COM ENCARGOS COMPLEMENTARES</t>
  </si>
  <si>
    <t xml:space="preserve"> 00005330 </t>
  </si>
  <si>
    <t>DILUENTE EPOXI</t>
  </si>
  <si>
    <t xml:space="preserve"> 00007304 </t>
  </si>
  <si>
    <t>TINTA EPOXI BASE AGUA PREMIUM, BRANCA</t>
  </si>
  <si>
    <t xml:space="preserve"> 00012815 </t>
  </si>
  <si>
    <t>FITA CREPE ROLO DE 25 MM X 50 M</t>
  </si>
  <si>
    <t xml:space="preserve"> 00044072 </t>
  </si>
  <si>
    <t>PRIMER EPOXI / EPOXIDICO</t>
  </si>
  <si>
    <t>URBA - URBANIZAÇÃO</t>
  </si>
  <si>
    <t xml:space="preserve"> 88441 </t>
  </si>
  <si>
    <t>JARDINEIRO COM ENCARGOS COMPLEMENTARES</t>
  </si>
  <si>
    <t xml:space="preserve"> 00003322 </t>
  </si>
  <si>
    <t>GRAMA ESMERALDA OU SAO CARLOS OU CURITIBANA, EM PLACAS, SEM PLANTIO</t>
  </si>
  <si>
    <t>Curva ABC de Insumos</t>
  </si>
  <si>
    <t>Quantidade</t>
  </si>
  <si>
    <t>Valor  Unitário</t>
  </si>
  <si>
    <t>Peso</t>
  </si>
  <si>
    <t>Valor Acumulado</t>
  </si>
  <si>
    <t>Peso Acumulado</t>
  </si>
  <si>
    <t>Classe</t>
  </si>
  <si>
    <t>Operativa</t>
  </si>
  <si>
    <t>Improdutiva</t>
  </si>
  <si>
    <t>Geral</t>
  </si>
  <si>
    <t>2.679,5412600</t>
  </si>
  <si>
    <t/>
  </si>
  <si>
    <t>82,29</t>
  </si>
  <si>
    <t>220.499,45</t>
  </si>
  <si>
    <t>46,63%</t>
  </si>
  <si>
    <t>A</t>
  </si>
  <si>
    <t>2.732,0000000</t>
  </si>
  <si>
    <t>19,55</t>
  </si>
  <si>
    <t>53.410,60</t>
  </si>
  <si>
    <t>11,30%</t>
  </si>
  <si>
    <t>57,93%</t>
  </si>
  <si>
    <t>B</t>
  </si>
  <si>
    <t>1.283,3104500</t>
  </si>
  <si>
    <t>30,63</t>
  </si>
  <si>
    <t>39.307,80</t>
  </si>
  <si>
    <t>8,31%</t>
  </si>
  <si>
    <t>66,24%</t>
  </si>
  <si>
    <t>159,5206855</t>
  </si>
  <si>
    <t>177,23</t>
  </si>
  <si>
    <t>28.271,85</t>
  </si>
  <si>
    <t>5,98%</t>
  </si>
  <si>
    <t>72,22%</t>
  </si>
  <si>
    <t xml:space="preserve"> 00006111 </t>
  </si>
  <si>
    <t>SERVENTE DE OBRAS (HORISTA)</t>
  </si>
  <si>
    <t>1.252,4818411</t>
  </si>
  <si>
    <t>18,01</t>
  </si>
  <si>
    <t>22.557,20</t>
  </si>
  <si>
    <t>4,77%</t>
  </si>
  <si>
    <t>76,99%</t>
  </si>
  <si>
    <t>C</t>
  </si>
  <si>
    <t>122,0388000</t>
  </si>
  <si>
    <t>137,91</t>
  </si>
  <si>
    <t>16.830,37</t>
  </si>
  <si>
    <t>3,56%</t>
  </si>
  <si>
    <t>80,55%</t>
  </si>
  <si>
    <t>140,1015000</t>
  </si>
  <si>
    <t>94,27</t>
  </si>
  <si>
    <t>13.207,37</t>
  </si>
  <si>
    <t>2,79%</t>
  </si>
  <si>
    <t>83,35%</t>
  </si>
  <si>
    <t xml:space="preserve"> 00004759 </t>
  </si>
  <si>
    <t>CALCETEIRO / RASTELEIRO (HORISTA)</t>
  </si>
  <si>
    <t>544,8638601</t>
  </si>
  <si>
    <t>21,89</t>
  </si>
  <si>
    <t>11.927,07</t>
  </si>
  <si>
    <t>2,52%</t>
  </si>
  <si>
    <t>85,87%</t>
  </si>
  <si>
    <t>2,0365200</t>
  </si>
  <si>
    <t>5.693,05</t>
  </si>
  <si>
    <t>11.594,01</t>
  </si>
  <si>
    <t>2,45%</t>
  </si>
  <si>
    <t>88,32%</t>
  </si>
  <si>
    <t>81,0000000</t>
  </si>
  <si>
    <t>77,38</t>
  </si>
  <si>
    <t>6.267,78</t>
  </si>
  <si>
    <t>1,33%</t>
  </si>
  <si>
    <t>89,65%</t>
  </si>
  <si>
    <t xml:space="preserve"> 00004750 </t>
  </si>
  <si>
    <t>PEDREIRO (HORISTA)</t>
  </si>
  <si>
    <t>227,2357688</t>
  </si>
  <si>
    <t>24,18</t>
  </si>
  <si>
    <t>5.494,56</t>
  </si>
  <si>
    <t>1,16%</t>
  </si>
  <si>
    <t>90,81%</t>
  </si>
  <si>
    <t>26,1522800</t>
  </si>
  <si>
    <t>172,28</t>
  </si>
  <si>
    <t>4.505,51</t>
  </si>
  <si>
    <t>0,95%</t>
  </si>
  <si>
    <t>91,76%</t>
  </si>
  <si>
    <t>2.254,1764580</t>
  </si>
  <si>
    <t>1,63</t>
  </si>
  <si>
    <t>3.674,31</t>
  </si>
  <si>
    <t>0,78%</t>
  </si>
  <si>
    <t>92,54%</t>
  </si>
  <si>
    <t>144,3750000</t>
  </si>
  <si>
    <t>21,78</t>
  </si>
  <si>
    <t>3.144,49</t>
  </si>
  <si>
    <t>0,67%</t>
  </si>
  <si>
    <t>93,20%</t>
  </si>
  <si>
    <t xml:space="preserve"> 00037370 </t>
  </si>
  <si>
    <t>ALIMENTACAO - HORISTA (COLETADO CAIXA - ENCARGOS COMPLEMENTARES)</t>
  </si>
  <si>
    <t>2.116,2133805</t>
  </si>
  <si>
    <t>1,33</t>
  </si>
  <si>
    <t>2.814,56</t>
  </si>
  <si>
    <t>0,60%</t>
  </si>
  <si>
    <t>93,80%</t>
  </si>
  <si>
    <t>31,8780000</t>
  </si>
  <si>
    <t>85,78</t>
  </si>
  <si>
    <t>2.734,49</t>
  </si>
  <si>
    <t>0,58%</t>
  </si>
  <si>
    <t>94,38%</t>
  </si>
  <si>
    <t>19,9584000</t>
  </si>
  <si>
    <t>129,17</t>
  </si>
  <si>
    <t>2.578,03</t>
  </si>
  <si>
    <t>0,55%</t>
  </si>
  <si>
    <t>94,92%</t>
  </si>
  <si>
    <t>10,6744000</t>
  </si>
  <si>
    <t>225,99</t>
  </si>
  <si>
    <t>2.412,31</t>
  </si>
  <si>
    <t>0,51%</t>
  </si>
  <si>
    <t>95,43%</t>
  </si>
  <si>
    <t xml:space="preserve"> 00037371 </t>
  </si>
  <si>
    <t>TRANSPORTE - HORISTA (COLETADO CAIXA - ENCARGOS COMPLEMENTARES)</t>
  </si>
  <si>
    <t>Serviços</t>
  </si>
  <si>
    <t>1,00</t>
  </si>
  <si>
    <t>2.116,21</t>
  </si>
  <si>
    <t>0,45%</t>
  </si>
  <si>
    <t>95,88%</t>
  </si>
  <si>
    <t>2,0000000</t>
  </si>
  <si>
    <t>1.053,86</t>
  </si>
  <si>
    <t>2.107,72</t>
  </si>
  <si>
    <t>96,33%</t>
  </si>
  <si>
    <t xml:space="preserve"> 00044503 </t>
  </si>
  <si>
    <t>JARDINEIRO (HORISTA)</t>
  </si>
  <si>
    <t>107,4471722</t>
  </si>
  <si>
    <t>19,15</t>
  </si>
  <si>
    <t>2.057,61</t>
  </si>
  <si>
    <t>0,44%</t>
  </si>
  <si>
    <t>96,76%</t>
  </si>
  <si>
    <t xml:space="preserve"> 00043491 </t>
  </si>
  <si>
    <t>EPI - FAMILIA SERVENTE - HORISTA (ENCARGOS COMPLEMENTARES - COLETADO CAIXA)</t>
  </si>
  <si>
    <t>1.222,6253305</t>
  </si>
  <si>
    <t>1,62</t>
  </si>
  <si>
    <t>1.980,65</t>
  </si>
  <si>
    <t>0,42%</t>
  </si>
  <si>
    <t>97,18%</t>
  </si>
  <si>
    <t>4,5000000</t>
  </si>
  <si>
    <t>305,57</t>
  </si>
  <si>
    <t>1.375,07</t>
  </si>
  <si>
    <t>0,29%</t>
  </si>
  <si>
    <t>97,47%</t>
  </si>
  <si>
    <t xml:space="preserve"> 00043489 </t>
  </si>
  <si>
    <t>EPI - FAMILIA PEDREIRO - HORISTA (ENCARGOS COMPLEMENTARES - COLETADO CAIXA)</t>
  </si>
  <si>
    <t>866,3630500</t>
  </si>
  <si>
    <t>1,51</t>
  </si>
  <si>
    <t>1.308,21</t>
  </si>
  <si>
    <t>0,28%</t>
  </si>
  <si>
    <t>97,75%</t>
  </si>
  <si>
    <t>42,6976000</t>
  </si>
  <si>
    <t>24,76</t>
  </si>
  <si>
    <t>1.057,19</t>
  </si>
  <si>
    <t>0,22%</t>
  </si>
  <si>
    <t>97,97%</t>
  </si>
  <si>
    <t>5,3372000</t>
  </si>
  <si>
    <t>172,01</t>
  </si>
  <si>
    <t>918,05</t>
  </si>
  <si>
    <t>0,19%</t>
  </si>
  <si>
    <t>98,17%</t>
  </si>
  <si>
    <t xml:space="preserve"> 00043467 </t>
  </si>
  <si>
    <t>FERRAMENTAS - FAMILIA SERVENTE - HORISTA (ENCARGOS COMPLEMENTARES - COLETADO CAIXA)</t>
  </si>
  <si>
    <t>0,74</t>
  </si>
  <si>
    <t>904,74</t>
  </si>
  <si>
    <t>98,36%</t>
  </si>
  <si>
    <t xml:space="preserve"> 00043465 </t>
  </si>
  <si>
    <t>FERRAMENTAS - FAMILIA PEDREIRO - HORISTA (ENCARGOS COMPLEMENTARES - COLETADO CAIXA)</t>
  </si>
  <si>
    <t>866,36</t>
  </si>
  <si>
    <t>0,18%</t>
  </si>
  <si>
    <t>98,54%</t>
  </si>
  <si>
    <t>33,2100000</t>
  </si>
  <si>
    <t>24,88</t>
  </si>
  <si>
    <t>826,26</t>
  </si>
  <si>
    <t>0,17%</t>
  </si>
  <si>
    <t>98,71%</t>
  </si>
  <si>
    <t xml:space="preserve"> 00004783 </t>
  </si>
  <si>
    <t>PINTOR (HORISTA)</t>
  </si>
  <si>
    <t>27,6875528</t>
  </si>
  <si>
    <t>669,49</t>
  </si>
  <si>
    <t>0,14%</t>
  </si>
  <si>
    <t>98,86%</t>
  </si>
  <si>
    <t>308,11</t>
  </si>
  <si>
    <t>616,22</t>
  </si>
  <si>
    <t>0,13%</t>
  </si>
  <si>
    <t>98,99%</t>
  </si>
  <si>
    <t>288,65</t>
  </si>
  <si>
    <t>577,30</t>
  </si>
  <si>
    <t>0,12%</t>
  </si>
  <si>
    <t>99,11%</t>
  </si>
  <si>
    <t>231,0000000</t>
  </si>
  <si>
    <t>2,49</t>
  </si>
  <si>
    <t>575,19</t>
  </si>
  <si>
    <t>99,23%</t>
  </si>
  <si>
    <t>18,6300000</t>
  </si>
  <si>
    <t>30,30</t>
  </si>
  <si>
    <t>564,49</t>
  </si>
  <si>
    <t>99,35%</t>
  </si>
  <si>
    <t xml:space="preserve"> 00001379 </t>
  </si>
  <si>
    <t>CIMENTO PORTLAND COMPOSTO CP II-32</t>
  </si>
  <si>
    <t>542,6780040</t>
  </si>
  <si>
    <t>542,68</t>
  </si>
  <si>
    <t>0,11%</t>
  </si>
  <si>
    <t>99,46%</t>
  </si>
  <si>
    <t xml:space="preserve"> 00011280 </t>
  </si>
  <si>
    <t>CORTADEIRA DE PISO DE CONCRETO E ASFALTO, PARA DISCO PADRAO DE DIAMETRO 350 MM (14") OU 450 MM (18") , MOTOR A GASOLINA, POTENCIA 13 HP, SEM DISCO</t>
  </si>
  <si>
    <t>0,0220081</t>
  </si>
  <si>
    <t>17.175,51</t>
  </si>
  <si>
    <t>378,00</t>
  </si>
  <si>
    <t>0,08%</t>
  </si>
  <si>
    <t>99,54%</t>
  </si>
  <si>
    <t>6,3360000</t>
  </si>
  <si>
    <t>54,24</t>
  </si>
  <si>
    <t>343,66</t>
  </si>
  <si>
    <t>0,07%</t>
  </si>
  <si>
    <t>99,62%</t>
  </si>
  <si>
    <t>4,6700500</t>
  </si>
  <si>
    <t>62,96</t>
  </si>
  <si>
    <t>294,03</t>
  </si>
  <si>
    <t>0,06%</t>
  </si>
  <si>
    <t>99,68%</t>
  </si>
  <si>
    <t xml:space="preserve"> 00007592 </t>
  </si>
  <si>
    <t>TOPOGRAFO (HORISTA)</t>
  </si>
  <si>
    <t>12,0917082</t>
  </si>
  <si>
    <t>292,38</t>
  </si>
  <si>
    <t>99,74%</t>
  </si>
  <si>
    <t xml:space="preserve"> 00001442 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</si>
  <si>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</si>
  <si>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0,0189140</t>
  </si>
  <si>
    <t>11.758,72</t>
  </si>
  <si>
    <t>222,40</t>
  </si>
  <si>
    <t>0,05%</t>
  </si>
  <si>
    <t>99,79%</t>
  </si>
  <si>
    <t xml:space="preserve"> 00004222 </t>
  </si>
  <si>
    <t>GASOLINA COMUM</t>
  </si>
  <si>
    <t>30,4594004</t>
  </si>
  <si>
    <t>7,19</t>
  </si>
  <si>
    <t>219,00</t>
  </si>
  <si>
    <t>99,83%</t>
  </si>
  <si>
    <t>267,7050000</t>
  </si>
  <si>
    <t>0,70</t>
  </si>
  <si>
    <t>187,39</t>
  </si>
  <si>
    <t>0,04%</t>
  </si>
  <si>
    <t>99,87%</t>
  </si>
  <si>
    <t>0,6480000</t>
  </si>
  <si>
    <t>189,92</t>
  </si>
  <si>
    <t>123,07</t>
  </si>
  <si>
    <t>0,03%</t>
  </si>
  <si>
    <t>99,90%</t>
  </si>
  <si>
    <t>120,0000000</t>
  </si>
  <si>
    <t>0,90</t>
  </si>
  <si>
    <t>108,00</t>
  </si>
  <si>
    <t>0,02%</t>
  </si>
  <si>
    <t>99,92%</t>
  </si>
  <si>
    <t>0,04</t>
  </si>
  <si>
    <t>90,17</t>
  </si>
  <si>
    <t>99,94%</t>
  </si>
  <si>
    <t xml:space="preserve"> 00000244 </t>
  </si>
  <si>
    <t>AUXILIAR DE TOPOGRAFO (HORISTA)</t>
  </si>
  <si>
    <t>6,0432759</t>
  </si>
  <si>
    <t>10,86</t>
  </si>
  <si>
    <t>65,63</t>
  </si>
  <si>
    <t>0,01%</t>
  </si>
  <si>
    <t>99,96%</t>
  </si>
  <si>
    <t xml:space="preserve"> 00043466 </t>
  </si>
  <si>
    <t>FERRAMENTAS - FAMILIA PINTOR - HORISTA (ENCARGOS COMPLEMENTARES - COLETADO CAIXA)</t>
  </si>
  <si>
    <t>27,2250000</t>
  </si>
  <si>
    <t>2,40</t>
  </si>
  <si>
    <t>65,34</t>
  </si>
  <si>
    <t>99,97%</t>
  </si>
  <si>
    <t xml:space="preserve"> 00043490 </t>
  </si>
  <si>
    <t>EPI - FAMILIA PINTOR - HORISTA (ENCARGOS COMPLEMENTARES - COLETADO CAIXA)</t>
  </si>
  <si>
    <t>2,11</t>
  </si>
  <si>
    <t>57,44</t>
  </si>
  <si>
    <t>99,98%</t>
  </si>
  <si>
    <t xml:space="preserve"> 00000032 </t>
  </si>
  <si>
    <t>ACO CA-50, 6,3 MM, VERGALHAO</t>
  </si>
  <si>
    <t>3,7540125</t>
  </si>
  <si>
    <t>12,73</t>
  </si>
  <si>
    <t>47,79</t>
  </si>
  <si>
    <t>99,99%</t>
  </si>
  <si>
    <t>22,89</t>
  </si>
  <si>
    <t>45,78</t>
  </si>
  <si>
    <t>100,00%</t>
  </si>
  <si>
    <t xml:space="preserve"> 00007247 </t>
  </si>
  <si>
    <t>LOCACAO DE TEODOLITO ELETRONICO, PRECISAO ANGULAR DE 5 A 7 SEGUNDOS, INCLUINDO TRIPE</t>
  </si>
  <si>
    <t>8,9840925</t>
  </si>
  <si>
    <t>2,83</t>
  </si>
  <si>
    <t>25,42</t>
  </si>
  <si>
    <t>100,01%</t>
  </si>
  <si>
    <t xml:space="preserve"> 00013887 </t>
  </si>
  <si>
    <t>DISCO DE CORTE DIAMANTADO SEGMENTADO PARA CONCRETO, DIAMETRO DE 350 MM, FURO DE 1 " (14 X 1 ")</t>
  </si>
  <si>
    <t>0,0180270</t>
  </si>
  <si>
    <t>1.096,78</t>
  </si>
  <si>
    <t>19,77</t>
  </si>
  <si>
    <t>0,00%</t>
  </si>
  <si>
    <t>8,93</t>
  </si>
  <si>
    <t>17,86</t>
  </si>
  <si>
    <t>100,02%</t>
  </si>
  <si>
    <t xml:space="preserve"> 00043493 </t>
  </si>
  <si>
    <t>EPI - FAMILIA TOPOGRAFO - HORISTA (ENCARGOS COMPLEMENTARES - COLETADO CAIXA)</t>
  </si>
  <si>
    <t>17,9630775</t>
  </si>
  <si>
    <t>0,86</t>
  </si>
  <si>
    <t>15,45</t>
  </si>
  <si>
    <t>0,9900000</t>
  </si>
  <si>
    <t>13,02</t>
  </si>
  <si>
    <t>12,89</t>
  </si>
  <si>
    <t xml:space="preserve"> 00043469 </t>
  </si>
  <si>
    <t>FERRAMENTAS - FAMILIA TOPOGRAFO - HORISTA (ENCARGOS COMPLEMENTARES - COLETADO CAIXA)</t>
  </si>
  <si>
    <t>0,08</t>
  </si>
  <si>
    <t>1,44</t>
  </si>
  <si>
    <t>0,01</t>
  </si>
  <si>
    <t>1,20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</si>
</sst>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_(* #,##0.00_);_(* \(#,##0.00\);_(* &quot;-&quot;??_);_(@_)"/>
    <numFmt numFmtId="181" formatCode="#,##0.0000000"/>
    <numFmt numFmtId="182" formatCode="#,##0.00\ %"/>
    <numFmt numFmtId="183" formatCode="_-[$R$-416]\ * #,##0.00_-;\-[$R$-416]\ * #,##0.00_-;_-[$R$-416]\ * &quot;-&quot;??_-;_-@_-"/>
  </numFmts>
  <fonts count="50">
    <font>
      <sz val="11"/>
      <color rgb="FF000000"/>
      <name val="Calibri"/>
      <charset val="134"/>
    </font>
    <font>
      <sz val="11"/>
      <color rgb="FF000000"/>
      <name val="Calibri"/>
      <charset val="134"/>
    </font>
    <font>
      <b/>
      <sz val="20"/>
      <color rgb="FF000000"/>
      <name val="Calibri"/>
      <charset val="134"/>
    </font>
    <font>
      <b/>
      <sz val="11"/>
      <name val="Arial"/>
      <charset val="134"/>
    </font>
    <font>
      <sz val="10"/>
      <name val="Arial"/>
      <charset val="134"/>
    </font>
    <font>
      <sz val="10"/>
      <color rgb="FF000000"/>
      <name val="Arial"/>
      <charset val="134"/>
    </font>
    <font>
      <b/>
      <sz val="10"/>
      <name val="Arial"/>
      <charset val="134"/>
    </font>
    <font>
      <b/>
      <sz val="11"/>
      <color rgb="FF000000"/>
      <name val="Calibri"/>
      <charset val="134"/>
    </font>
    <font>
      <b/>
      <sz val="10"/>
      <name val="Arial"/>
      <charset val="134"/>
    </font>
    <font>
      <b/>
      <sz val="12"/>
      <color rgb="FF000000"/>
      <name val="Calibri"/>
      <charset val="134"/>
    </font>
    <font>
      <sz val="10"/>
      <color rgb="FF000000"/>
      <name val="Calibri"/>
      <charset val="134"/>
    </font>
    <font>
      <b/>
      <sz val="10"/>
      <color rgb="FF000000"/>
      <name val="Arial"/>
      <charset val="134"/>
    </font>
    <font>
      <sz val="9"/>
      <color rgb="FF000000"/>
      <name val="Calibri"/>
      <charset val="134"/>
    </font>
    <font>
      <b/>
      <sz val="14"/>
      <color rgb="FF000000"/>
      <name val="Calibri"/>
      <charset val="134"/>
    </font>
    <font>
      <b/>
      <sz val="14"/>
      <name val="Arial"/>
      <charset val="134"/>
    </font>
    <font>
      <b/>
      <sz val="12"/>
      <name val="Arial"/>
      <charset val="134"/>
    </font>
    <font>
      <sz val="10"/>
      <name val="Arial"/>
      <charset val="134"/>
    </font>
    <font>
      <sz val="11"/>
      <name val="Arial"/>
      <charset val="134"/>
    </font>
    <font>
      <sz val="10"/>
      <color theme="1"/>
      <name val="Arial"/>
      <charset val="134"/>
    </font>
    <font>
      <sz val="9"/>
      <color theme="1"/>
      <name val="Arial"/>
      <charset val="134"/>
    </font>
    <font>
      <b/>
      <sz val="12"/>
      <color rgb="FFFF0000"/>
      <name val="Arial"/>
      <charset val="134"/>
    </font>
    <font>
      <sz val="8"/>
      <color theme="1"/>
      <name val="Arial"/>
      <charset val="134"/>
    </font>
    <font>
      <sz val="8"/>
      <color indexed="8"/>
      <name val="Arial"/>
      <charset val="134"/>
    </font>
    <font>
      <b/>
      <sz val="11"/>
      <name val="Arial"/>
      <charset val="134"/>
    </font>
    <font>
      <sz val="11"/>
      <color theme="1"/>
      <name val="Calibri"/>
      <charset val="134"/>
      <scheme val="minor"/>
    </font>
    <font>
      <b/>
      <sz val="10"/>
      <color theme="1"/>
      <name val="Gill Sans MT"/>
      <charset val="134"/>
    </font>
    <font>
      <sz val="12"/>
      <name val="Arial"/>
      <charset val="134"/>
    </font>
    <font>
      <sz val="10"/>
      <color theme="1"/>
      <name val="Gill Sans MT"/>
      <charset val="134"/>
    </font>
    <font>
      <sz val="10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rgb="FF000000"/>
      <name val="Calibri"/>
      <charset val="134"/>
    </font>
    <font>
      <vertAlign val="superscript"/>
      <sz val="8"/>
      <color indexed="8"/>
      <name val="Arial"/>
      <charset val="134"/>
    </font>
  </fonts>
  <fills count="4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EFDFF"/>
        <bgColor rgb="FF000000"/>
      </patternFill>
    </fill>
    <fill>
      <patternFill patternType="solid">
        <fgColor rgb="FFFEFF99"/>
        <bgColor rgb="FF000000"/>
      </patternFill>
    </fill>
    <fill>
      <patternFill patternType="solid">
        <fgColor rgb="FF00FF99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rgb="FF808080"/>
        <bgColor rgb="FF000000"/>
      </patternFill>
    </fill>
    <fill>
      <patternFill patternType="solid">
        <fgColor theme="0" tint="-0.049989318521683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5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medium">
        <color auto="1"/>
      </right>
      <top style="thin">
        <color rgb="FFCCCCCC"/>
      </top>
      <bottom style="thin">
        <color rgb="FFCCCCCC"/>
      </bottom>
      <diagonal/>
    </border>
    <border>
      <left/>
      <right style="medium">
        <color auto="1"/>
      </right>
      <top style="thick">
        <color rgb="FF000000"/>
      </top>
      <bottom/>
      <diagonal/>
    </border>
    <border>
      <left style="medium">
        <color auto="1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0999786370433668"/>
      </top>
      <bottom style="thin">
        <color theme="2" tint="-0.0999786370433668"/>
      </bottom>
      <diagonal/>
    </border>
    <border>
      <left/>
      <right/>
      <top style="thin">
        <color theme="2" tint="-0.249977111117893"/>
      </top>
      <bottom/>
      <diagonal/>
    </border>
    <border>
      <left/>
      <right style="medium">
        <color auto="1"/>
      </right>
      <top style="thin">
        <color theme="2" tint="-0.249977111117893"/>
      </top>
      <bottom/>
      <diagonal/>
    </border>
    <border>
      <left style="medium">
        <color auto="1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/>
      <top style="thin">
        <color theme="2" tint="-0.0999786370433668"/>
      </top>
      <bottom/>
      <diagonal/>
    </border>
    <border>
      <left style="medium">
        <color auto="1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thin">
        <color theme="2" tint="-0.249977111117893"/>
      </left>
      <right/>
      <top/>
      <bottom style="thin">
        <color theme="2" tint="-0.0999786370433668"/>
      </bottom>
      <diagonal/>
    </border>
    <border>
      <left style="thin">
        <color theme="2" tint="-0.249977111117893"/>
      </left>
      <right/>
      <top/>
      <bottom/>
      <diagonal/>
    </border>
    <border>
      <left style="medium">
        <color auto="1"/>
      </left>
      <right/>
      <top/>
      <bottom style="thin">
        <color theme="2" tint="-0.249977111117893"/>
      </bottom>
      <diagonal/>
    </border>
    <border>
      <left/>
      <right/>
      <top/>
      <bottom style="thin">
        <color theme="2" tint="-0.249977111117893"/>
      </bottom>
      <diagonal/>
    </border>
    <border>
      <left/>
      <right style="medium">
        <color auto="1"/>
      </right>
      <top/>
      <bottom style="thin">
        <color theme="2" tint="-0.249977111117893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176" fontId="28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8" fontId="28" fillId="0" borderId="0" applyFont="0" applyFill="0" applyBorder="0" applyAlignment="0" applyProtection="0">
      <alignment vertical="center"/>
    </xf>
    <xf numFmtId="179" fontId="28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14" borderId="48" applyNumberFormat="0" applyFon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49" applyNumberFormat="0" applyFill="0" applyAlignment="0" applyProtection="0">
      <alignment vertical="center"/>
    </xf>
    <xf numFmtId="0" fontId="35" fillId="0" borderId="49" applyNumberFormat="0" applyFill="0" applyAlignment="0" applyProtection="0">
      <alignment vertical="center"/>
    </xf>
    <xf numFmtId="0" fontId="36" fillId="0" borderId="50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15" borderId="51" applyNumberFormat="0" applyAlignment="0" applyProtection="0">
      <alignment vertical="center"/>
    </xf>
    <xf numFmtId="0" fontId="38" fillId="16" borderId="52" applyNumberFormat="0" applyAlignment="0" applyProtection="0">
      <alignment vertical="center"/>
    </xf>
    <xf numFmtId="0" fontId="39" fillId="16" borderId="51" applyNumberFormat="0" applyAlignment="0" applyProtection="0">
      <alignment vertical="center"/>
    </xf>
    <xf numFmtId="0" fontId="40" fillId="17" borderId="53" applyNumberFormat="0" applyAlignment="0" applyProtection="0">
      <alignment vertical="center"/>
    </xf>
    <xf numFmtId="0" fontId="41" fillId="0" borderId="54" applyNumberFormat="0" applyFill="0" applyAlignment="0" applyProtection="0">
      <alignment vertical="center"/>
    </xf>
    <xf numFmtId="0" fontId="42" fillId="0" borderId="55" applyNumberFormat="0" applyFill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3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7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/>
    <xf numFmtId="0" fontId="47" fillId="31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6" fillId="40" borderId="0" applyNumberFormat="0" applyBorder="0" applyAlignment="0" applyProtection="0">
      <alignment vertical="center"/>
    </xf>
    <xf numFmtId="0" fontId="46" fillId="41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6" fillId="44" borderId="0" applyNumberFormat="0" applyBorder="0" applyAlignment="0" applyProtection="0">
      <alignment vertical="center"/>
    </xf>
    <xf numFmtId="0" fontId="24" fillId="0" borderId="0"/>
    <xf numFmtId="0" fontId="16" fillId="0" borderId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80" fontId="16" fillId="0" borderId="0" applyFont="0" applyFill="0" applyBorder="0" applyAlignment="0" applyProtection="0"/>
  </cellStyleXfs>
  <cellXfs count="283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1" fillId="2" borderId="3" xfId="0" applyFont="1" applyFill="1" applyBorder="1"/>
    <xf numFmtId="0" fontId="0" fillId="2" borderId="0" xfId="0" applyFill="1"/>
    <xf numFmtId="0" fontId="0" fillId="2" borderId="3" xfId="0" applyFill="1" applyBorder="1"/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right" vertical="top" wrapText="1"/>
    </xf>
    <xf numFmtId="0" fontId="3" fillId="4" borderId="7" xfId="0" applyFont="1" applyFill="1" applyBorder="1" applyAlignment="1">
      <alignment horizontal="left" vertical="top" wrapText="1"/>
    </xf>
    <xf numFmtId="0" fontId="3" fillId="4" borderId="7" xfId="0" applyFont="1" applyFill="1" applyBorder="1" applyAlignment="1">
      <alignment horizontal="center" vertical="top" wrapText="1"/>
    </xf>
    <xf numFmtId="0" fontId="3" fillId="4" borderId="7" xfId="0" applyFont="1" applyFill="1" applyBorder="1" applyAlignment="1">
      <alignment horizontal="right" vertical="top" wrapText="1"/>
    </xf>
    <xf numFmtId="0" fontId="4" fillId="5" borderId="6" xfId="0" applyFont="1" applyFill="1" applyBorder="1" applyAlignment="1">
      <alignment horizontal="right" vertical="top" wrapText="1"/>
    </xf>
    <xf numFmtId="0" fontId="4" fillId="5" borderId="7" xfId="0" applyFont="1" applyFill="1" applyBorder="1" applyAlignment="1">
      <alignment horizontal="left" vertical="top" wrapText="1"/>
    </xf>
    <xf numFmtId="0" fontId="4" fillId="5" borderId="7" xfId="0" applyFont="1" applyFill="1" applyBorder="1" applyAlignment="1">
      <alignment horizontal="center" vertical="top" wrapText="1"/>
    </xf>
    <xf numFmtId="0" fontId="4" fillId="5" borderId="7" xfId="0" applyFont="1" applyFill="1" applyBorder="1" applyAlignment="1">
      <alignment horizontal="right" vertical="top" wrapText="1"/>
    </xf>
    <xf numFmtId="0" fontId="4" fillId="6" borderId="6" xfId="0" applyFont="1" applyFill="1" applyBorder="1" applyAlignment="1">
      <alignment horizontal="right" vertical="top" wrapText="1"/>
    </xf>
    <xf numFmtId="0" fontId="4" fillId="6" borderId="7" xfId="0" applyFont="1" applyFill="1" applyBorder="1" applyAlignment="1">
      <alignment horizontal="left" vertical="top" wrapText="1"/>
    </xf>
    <xf numFmtId="0" fontId="4" fillId="6" borderId="7" xfId="0" applyFont="1" applyFill="1" applyBorder="1" applyAlignment="1">
      <alignment horizontal="center" vertical="top" wrapText="1"/>
    </xf>
    <xf numFmtId="0" fontId="4" fillId="6" borderId="7" xfId="0" applyFont="1" applyFill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right" vertical="top" wrapText="1"/>
    </xf>
    <xf numFmtId="0" fontId="5" fillId="0" borderId="6" xfId="0" applyFont="1" applyBorder="1" applyAlignment="1">
      <alignment horizontal="righ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right" vertical="top" wrapText="1"/>
    </xf>
    <xf numFmtId="0" fontId="0" fillId="2" borderId="8" xfId="0" applyFill="1" applyBorder="1"/>
    <xf numFmtId="0" fontId="1" fillId="2" borderId="0" xfId="0" applyFont="1" applyFill="1"/>
    <xf numFmtId="0" fontId="0" fillId="2" borderId="9" xfId="0" applyFill="1" applyBorder="1"/>
    <xf numFmtId="0" fontId="2" fillId="3" borderId="10" xfId="0" applyFont="1" applyFill="1" applyBorder="1" applyAlignment="1">
      <alignment horizontal="center"/>
    </xf>
    <xf numFmtId="0" fontId="6" fillId="7" borderId="11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horizontal="right" vertical="top" wrapText="1"/>
    </xf>
    <xf numFmtId="0" fontId="7" fillId="8" borderId="9" xfId="0" applyFont="1" applyFill="1" applyBorder="1" applyAlignment="1">
      <alignment horizontal="center" vertical="center"/>
    </xf>
    <xf numFmtId="4" fontId="4" fillId="6" borderId="7" xfId="0" applyNumberFormat="1" applyFont="1" applyFill="1" applyBorder="1" applyAlignment="1">
      <alignment horizontal="right" vertical="top" wrapText="1"/>
    </xf>
    <xf numFmtId="0" fontId="7" fillId="9" borderId="9" xfId="0" applyFont="1" applyFill="1" applyBorder="1" applyAlignment="1">
      <alignment horizontal="center" vertical="center"/>
    </xf>
    <xf numFmtId="4" fontId="4" fillId="0" borderId="7" xfId="0" applyNumberFormat="1" applyFont="1" applyBorder="1" applyAlignment="1">
      <alignment horizontal="right" vertical="top" wrapText="1"/>
    </xf>
    <xf numFmtId="0" fontId="7" fillId="10" borderId="9" xfId="0" applyFont="1" applyFill="1" applyBorder="1" applyAlignment="1">
      <alignment horizontal="center" vertical="center"/>
    </xf>
    <xf numFmtId="4" fontId="5" fillId="0" borderId="7" xfId="0" applyNumberFormat="1" applyFont="1" applyBorder="1" applyAlignment="1">
      <alignment horizontal="right" vertical="top" wrapText="1"/>
    </xf>
    <xf numFmtId="0" fontId="4" fillId="4" borderId="3" xfId="0" applyFont="1" applyFill="1" applyBorder="1" applyAlignment="1">
      <alignment horizontal="center" vertical="top" wrapText="1"/>
    </xf>
    <xf numFmtId="0" fontId="4" fillId="4" borderId="0" xfId="0" applyFont="1" applyFill="1" applyAlignment="1">
      <alignment horizontal="center" vertical="top" wrapText="1"/>
    </xf>
    <xf numFmtId="0" fontId="8" fillId="4" borderId="3" xfId="0" applyFont="1" applyFill="1" applyBorder="1" applyAlignment="1">
      <alignment horizontal="right" vertical="top" wrapText="1"/>
    </xf>
    <xf numFmtId="0" fontId="8" fillId="4" borderId="0" xfId="0" applyFont="1" applyFill="1" applyAlignment="1">
      <alignment horizontal="right" vertical="top" wrapText="1"/>
    </xf>
    <xf numFmtId="0" fontId="4" fillId="4" borderId="0" xfId="0" applyFont="1" applyFill="1" applyAlignment="1">
      <alignment horizontal="left" vertical="top" wrapText="1"/>
    </xf>
    <xf numFmtId="0" fontId="8" fillId="4" borderId="13" xfId="0" applyFont="1" applyFill="1" applyBorder="1" applyAlignment="1">
      <alignment horizontal="right" vertical="top" wrapText="1"/>
    </xf>
    <xf numFmtId="0" fontId="8" fillId="4" borderId="14" xfId="0" applyFont="1" applyFill="1" applyBorder="1" applyAlignment="1">
      <alignment horizontal="right" vertical="top" wrapText="1"/>
    </xf>
    <xf numFmtId="0" fontId="4" fillId="4" borderId="14" xfId="0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0" fontId="8" fillId="4" borderId="9" xfId="0" applyFont="1" applyFill="1" applyBorder="1" applyAlignment="1">
      <alignment horizontal="right" vertical="top" wrapText="1"/>
    </xf>
    <xf numFmtId="0" fontId="7" fillId="0" borderId="9" xfId="0" applyFont="1" applyBorder="1" applyAlignment="1">
      <alignment horizontal="center"/>
    </xf>
    <xf numFmtId="0" fontId="8" fillId="4" borderId="1" xfId="0" applyFont="1" applyFill="1" applyBorder="1" applyAlignment="1">
      <alignment horizontal="left" vertical="top" wrapText="1"/>
    </xf>
    <xf numFmtId="0" fontId="8" fillId="4" borderId="2" xfId="0" applyFont="1" applyFill="1" applyBorder="1" applyAlignment="1">
      <alignment horizontal="left" vertical="top" wrapText="1"/>
    </xf>
    <xf numFmtId="4" fontId="8" fillId="4" borderId="2" xfId="0" applyNumberFormat="1" applyFont="1" applyFill="1" applyBorder="1" applyAlignment="1">
      <alignment horizontal="right" vertical="top" wrapText="1"/>
    </xf>
    <xf numFmtId="4" fontId="8" fillId="4" borderId="8" xfId="0" applyNumberFormat="1" applyFont="1" applyFill="1" applyBorder="1" applyAlignment="1">
      <alignment horizontal="right" vertical="top" wrapText="1"/>
    </xf>
    <xf numFmtId="0" fontId="8" fillId="4" borderId="3" xfId="0" applyFont="1" applyFill="1" applyBorder="1" applyAlignment="1">
      <alignment horizontal="left" vertical="top" wrapText="1"/>
    </xf>
    <xf numFmtId="0" fontId="8" fillId="4" borderId="0" xfId="0" applyFont="1" applyFill="1" applyAlignment="1">
      <alignment horizontal="left" vertical="top" wrapText="1"/>
    </xf>
    <xf numFmtId="4" fontId="8" fillId="4" borderId="0" xfId="0" applyNumberFormat="1" applyFont="1" applyFill="1" applyAlignment="1">
      <alignment horizontal="right" vertical="top" wrapText="1"/>
    </xf>
    <xf numFmtId="4" fontId="8" fillId="4" borderId="9" xfId="0" applyNumberFormat="1" applyFont="1" applyFill="1" applyBorder="1" applyAlignment="1">
      <alignment horizontal="right" vertical="top" wrapText="1"/>
    </xf>
    <xf numFmtId="0" fontId="8" fillId="6" borderId="13" xfId="0" applyFont="1" applyFill="1" applyBorder="1" applyAlignment="1">
      <alignment horizontal="left" vertical="top" wrapText="1"/>
    </xf>
    <xf numFmtId="0" fontId="8" fillId="6" borderId="14" xfId="0" applyFont="1" applyFill="1" applyBorder="1" applyAlignment="1">
      <alignment horizontal="left" vertical="top" wrapText="1"/>
    </xf>
    <xf numFmtId="4" fontId="8" fillId="6" borderId="14" xfId="0" applyNumberFormat="1" applyFont="1" applyFill="1" applyBorder="1" applyAlignment="1">
      <alignment horizontal="right" vertical="top" wrapText="1"/>
    </xf>
    <xf numFmtId="4" fontId="8" fillId="6" borderId="15" xfId="0" applyNumberFormat="1" applyFont="1" applyFill="1" applyBorder="1" applyAlignment="1">
      <alignment horizontal="right" vertical="top" wrapText="1"/>
    </xf>
    <xf numFmtId="0" fontId="7" fillId="0" borderId="15" xfId="0" applyFont="1" applyBorder="1" applyAlignment="1">
      <alignment horizontal="center"/>
    </xf>
    <xf numFmtId="4" fontId="0" fillId="0" borderId="0" xfId="0" applyNumberFormat="1"/>
    <xf numFmtId="10" fontId="0" fillId="0" borderId="0" xfId="0" applyNumberFormat="1"/>
    <xf numFmtId="0" fontId="7" fillId="0" borderId="0" xfId="0" applyFont="1" applyAlignment="1">
      <alignment horizontal="center"/>
    </xf>
    <xf numFmtId="0" fontId="9" fillId="0" borderId="0" xfId="0" applyFont="1"/>
    <xf numFmtId="4" fontId="9" fillId="0" borderId="0" xfId="0" applyNumberFormat="1" applyFont="1"/>
    <xf numFmtId="0" fontId="1" fillId="2" borderId="2" xfId="0" applyFont="1" applyFill="1" applyBorder="1" applyAlignment="1">
      <alignment vertical="top" wrapText="1"/>
    </xf>
    <xf numFmtId="0" fontId="0" fillId="0" borderId="3" xfId="0" applyBorder="1"/>
    <xf numFmtId="0" fontId="10" fillId="2" borderId="3" xfId="0" applyFont="1" applyFill="1" applyBorder="1"/>
    <xf numFmtId="0" fontId="10" fillId="2" borderId="0" xfId="0" applyFont="1" applyFill="1"/>
    <xf numFmtId="0" fontId="0" fillId="2" borderId="13" xfId="0" applyFill="1" applyBorder="1"/>
    <xf numFmtId="0" fontId="0" fillId="2" borderId="14" xfId="0" applyFill="1" applyBorder="1"/>
    <xf numFmtId="0" fontId="11" fillId="11" borderId="6" xfId="0" applyFont="1" applyFill="1" applyBorder="1" applyAlignment="1">
      <alignment horizontal="left" vertical="top" wrapText="1"/>
    </xf>
    <xf numFmtId="0" fontId="11" fillId="11" borderId="7" xfId="0" applyFont="1" applyFill="1" applyBorder="1" applyAlignment="1">
      <alignment horizontal="left" vertical="top" wrapText="1"/>
    </xf>
    <xf numFmtId="0" fontId="3" fillId="11" borderId="7" xfId="0" applyFont="1" applyFill="1" applyBorder="1" applyAlignment="1">
      <alignment horizontal="left" vertical="top" wrapText="1"/>
    </xf>
    <xf numFmtId="0" fontId="3" fillId="11" borderId="7" xfId="0" applyFont="1" applyFill="1" applyBorder="1" applyAlignment="1">
      <alignment horizontal="right" vertical="top" wrapText="1"/>
    </xf>
    <xf numFmtId="0" fontId="3" fillId="11" borderId="16" xfId="0" applyFont="1" applyFill="1" applyBorder="1" applyAlignment="1">
      <alignment horizontal="left" vertical="top" wrapText="1"/>
    </xf>
    <xf numFmtId="0" fontId="3" fillId="11" borderId="17" xfId="0" applyFont="1" applyFill="1" applyBorder="1" applyAlignment="1">
      <alignment horizontal="left" vertical="top" wrapText="1"/>
    </xf>
    <xf numFmtId="0" fontId="3" fillId="11" borderId="7" xfId="0" applyFont="1" applyFill="1" applyBorder="1" applyAlignment="1">
      <alignment horizontal="center" vertical="top" wrapText="1"/>
    </xf>
    <xf numFmtId="0" fontId="5" fillId="0" borderId="16" xfId="0" applyFont="1" applyBorder="1" applyAlignment="1">
      <alignment horizontal="left" vertical="top" wrapText="1"/>
    </xf>
    <xf numFmtId="0" fontId="5" fillId="0" borderId="17" xfId="0" applyFont="1" applyBorder="1" applyAlignment="1">
      <alignment horizontal="left" vertical="top" wrapText="1"/>
    </xf>
    <xf numFmtId="0" fontId="0" fillId="12" borderId="3" xfId="0" applyFill="1" applyBorder="1"/>
    <xf numFmtId="0" fontId="4" fillId="0" borderId="16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12" fillId="12" borderId="3" xfId="0" applyFont="1" applyFill="1" applyBorder="1"/>
    <xf numFmtId="0" fontId="12" fillId="0" borderId="3" xfId="0" applyFont="1" applyBorder="1"/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 wrapText="1"/>
    </xf>
    <xf numFmtId="0" fontId="8" fillId="0" borderId="0" xfId="0" applyFont="1" applyAlignment="1">
      <alignment horizontal="right" vertical="top" wrapText="1"/>
    </xf>
    <xf numFmtId="0" fontId="5" fillId="0" borderId="18" xfId="0" applyFont="1" applyBorder="1" applyAlignment="1">
      <alignment horizontal="left" vertical="top" wrapText="1"/>
    </xf>
    <xf numFmtId="0" fontId="0" fillId="3" borderId="3" xfId="0" applyFill="1" applyBorder="1"/>
    <xf numFmtId="0" fontId="12" fillId="3" borderId="3" xfId="0" applyFont="1" applyFill="1" applyBorder="1"/>
    <xf numFmtId="0" fontId="11" fillId="11" borderId="16" xfId="0" applyFont="1" applyFill="1" applyBorder="1" applyAlignment="1">
      <alignment horizontal="left" vertical="top" wrapText="1"/>
    </xf>
    <xf numFmtId="0" fontId="11" fillId="11" borderId="17" xfId="0" applyFont="1" applyFill="1" applyBorder="1" applyAlignment="1">
      <alignment horizontal="left" vertical="top" wrapText="1"/>
    </xf>
    <xf numFmtId="0" fontId="0" fillId="2" borderId="15" xfId="0" applyFill="1" applyBorder="1"/>
    <xf numFmtId="0" fontId="11" fillId="11" borderId="7" xfId="0" applyFont="1" applyFill="1" applyBorder="1" applyAlignment="1">
      <alignment horizontal="right" vertical="top" wrapText="1"/>
    </xf>
    <xf numFmtId="4" fontId="11" fillId="11" borderId="19" xfId="0" applyNumberFormat="1" applyFont="1" applyFill="1" applyBorder="1" applyAlignment="1">
      <alignment horizontal="right" vertical="top" wrapText="1"/>
    </xf>
    <xf numFmtId="0" fontId="3" fillId="11" borderId="19" xfId="0" applyFont="1" applyFill="1" applyBorder="1" applyAlignment="1">
      <alignment horizontal="right" vertical="top" wrapText="1"/>
    </xf>
    <xf numFmtId="0" fontId="6" fillId="7" borderId="0" xfId="0" applyFont="1" applyFill="1" applyAlignment="1">
      <alignment horizontal="center" vertical="center"/>
    </xf>
    <xf numFmtId="181" fontId="5" fillId="0" borderId="7" xfId="0" applyNumberFormat="1" applyFont="1" applyBorder="1" applyAlignment="1">
      <alignment horizontal="right" vertical="top" wrapText="1"/>
    </xf>
    <xf numFmtId="4" fontId="5" fillId="0" borderId="19" xfId="0" applyNumberFormat="1" applyFont="1" applyBorder="1" applyAlignment="1">
      <alignment horizontal="right" vertical="top" wrapText="1"/>
    </xf>
    <xf numFmtId="181" fontId="4" fillId="0" borderId="7" xfId="0" applyNumberFormat="1" applyFont="1" applyBorder="1" applyAlignment="1">
      <alignment horizontal="right" vertical="top" wrapText="1"/>
    </xf>
    <xf numFmtId="4" fontId="4" fillId="0" borderId="19" xfId="0" applyNumberFormat="1" applyFont="1" applyBorder="1" applyAlignment="1">
      <alignment horizontal="right" vertical="top" wrapText="1"/>
    </xf>
    <xf numFmtId="4" fontId="4" fillId="0" borderId="9" xfId="0" applyNumberFormat="1" applyFont="1" applyBorder="1" applyAlignment="1">
      <alignment horizontal="right" vertical="top" wrapText="1"/>
    </xf>
    <xf numFmtId="181" fontId="8" fillId="0" borderId="0" xfId="0" applyNumberFormat="1" applyFont="1" applyAlignment="1">
      <alignment horizontal="right" vertical="top" wrapText="1"/>
    </xf>
    <xf numFmtId="4" fontId="8" fillId="0" borderId="9" xfId="0" applyNumberFormat="1" applyFont="1" applyBorder="1" applyAlignment="1">
      <alignment horizontal="right" vertical="top" wrapText="1"/>
    </xf>
    <xf numFmtId="0" fontId="5" fillId="0" borderId="20" xfId="0" applyFont="1" applyBorder="1" applyAlignment="1">
      <alignment horizontal="left" vertical="top" wrapText="1"/>
    </xf>
    <xf numFmtId="0" fontId="12" fillId="11" borderId="3" xfId="0" applyFont="1" applyFill="1" applyBorder="1"/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12" fillId="0" borderId="13" xfId="0" applyFont="1" applyBorder="1"/>
    <xf numFmtId="0" fontId="8" fillId="0" borderId="14" xfId="0" applyFont="1" applyBorder="1" applyAlignment="1">
      <alignment horizontal="right" vertical="top" wrapText="1"/>
    </xf>
    <xf numFmtId="0" fontId="4" fillId="0" borderId="14" xfId="0" applyFont="1" applyBorder="1" applyAlignment="1">
      <alignment horizontal="left" vertical="top" wrapText="1"/>
    </xf>
    <xf numFmtId="0" fontId="12" fillId="0" borderId="0" xfId="0" applyFont="1"/>
    <xf numFmtId="0" fontId="12" fillId="0" borderId="0" xfId="0" applyFont="1" applyAlignment="1">
      <alignment wrapText="1"/>
    </xf>
    <xf numFmtId="0" fontId="13" fillId="0" borderId="0" xfId="0" applyFont="1"/>
    <xf numFmtId="0" fontId="13" fillId="0" borderId="0" xfId="0" applyFont="1" applyAlignment="1">
      <alignment wrapText="1"/>
    </xf>
    <xf numFmtId="0" fontId="4" fillId="0" borderId="9" xfId="0" applyFont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right" vertical="top" wrapText="1"/>
    </xf>
    <xf numFmtId="4" fontId="8" fillId="0" borderId="8" xfId="0" applyNumberFormat="1" applyFont="1" applyBorder="1" applyAlignment="1">
      <alignment horizontal="right" vertical="top" wrapText="1"/>
    </xf>
    <xf numFmtId="4" fontId="8" fillId="0" borderId="0" xfId="0" applyNumberFormat="1" applyFont="1" applyAlignment="1">
      <alignment horizontal="right" vertical="top" wrapText="1"/>
    </xf>
    <xf numFmtId="4" fontId="12" fillId="0" borderId="0" xfId="0" applyNumberFormat="1" applyFont="1" applyAlignment="1">
      <alignment wrapText="1"/>
    </xf>
    <xf numFmtId="4" fontId="12" fillId="0" borderId="0" xfId="0" applyNumberFormat="1" applyFont="1"/>
    <xf numFmtId="4" fontId="0" fillId="0" borderId="0" xfId="0" applyNumberFormat="1" applyAlignment="1">
      <alignment wrapText="1"/>
    </xf>
    <xf numFmtId="4" fontId="13" fillId="0" borderId="0" xfId="0" applyNumberFormat="1" applyFont="1" applyAlignment="1">
      <alignment wrapText="1"/>
    </xf>
    <xf numFmtId="4" fontId="13" fillId="0" borderId="0" xfId="0" applyNumberFormat="1" applyFont="1"/>
    <xf numFmtId="0" fontId="0" fillId="11" borderId="3" xfId="0" applyFill="1" applyBorder="1"/>
    <xf numFmtId="0" fontId="0" fillId="0" borderId="13" xfId="0" applyBorder="1"/>
    <xf numFmtId="0" fontId="0" fillId="11" borderId="0" xfId="0" applyFill="1"/>
    <xf numFmtId="4" fontId="9" fillId="0" borderId="0" xfId="0" applyNumberFormat="1" applyFont="1" applyAlignment="1">
      <alignment horizontal="center"/>
    </xf>
    <xf numFmtId="0" fontId="1" fillId="2" borderId="2" xfId="0" applyFont="1" applyFill="1" applyBorder="1"/>
    <xf numFmtId="0" fontId="3" fillId="11" borderId="6" xfId="0" applyFont="1" applyFill="1" applyBorder="1" applyAlignment="1">
      <alignment horizontal="left" vertical="center" wrapText="1"/>
    </xf>
    <xf numFmtId="0" fontId="3" fillId="11" borderId="7" xfId="0" applyFont="1" applyFill="1" applyBorder="1" applyAlignment="1">
      <alignment horizontal="right" vertical="center" wrapText="1"/>
    </xf>
    <xf numFmtId="0" fontId="3" fillId="11" borderId="7" xfId="0" applyFont="1" applyFill="1" applyBorder="1" applyAlignment="1">
      <alignment horizontal="left" vertical="center" wrapText="1"/>
    </xf>
    <xf numFmtId="0" fontId="3" fillId="11" borderId="7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right" vertical="top" wrapText="1"/>
    </xf>
    <xf numFmtId="0" fontId="8" fillId="6" borderId="14" xfId="0" applyFont="1" applyFill="1" applyBorder="1" applyAlignment="1">
      <alignment horizontal="right" vertical="top" wrapText="1"/>
    </xf>
    <xf numFmtId="0" fontId="3" fillId="11" borderId="19" xfId="0" applyFont="1" applyFill="1" applyBorder="1" applyAlignment="1">
      <alignment horizontal="right" vertical="center" wrapText="1"/>
    </xf>
    <xf numFmtId="4" fontId="11" fillId="11" borderId="7" xfId="0" applyNumberFormat="1" applyFont="1" applyFill="1" applyBorder="1" applyAlignment="1">
      <alignment horizontal="right" vertical="top" wrapText="1"/>
    </xf>
    <xf numFmtId="182" fontId="11" fillId="11" borderId="7" xfId="0" applyNumberFormat="1" applyFont="1" applyFill="1" applyBorder="1" applyAlignment="1">
      <alignment horizontal="right" vertical="top" wrapText="1"/>
    </xf>
    <xf numFmtId="182" fontId="5" fillId="0" borderId="7" xfId="0" applyNumberFormat="1" applyFont="1" applyBorder="1" applyAlignment="1">
      <alignment horizontal="right" vertical="top" wrapText="1"/>
    </xf>
    <xf numFmtId="0" fontId="8" fillId="0" borderId="8" xfId="0" applyFont="1" applyBorder="1" applyAlignment="1">
      <alignment horizontal="right" vertical="top" wrapText="1"/>
    </xf>
    <xf numFmtId="0" fontId="8" fillId="0" borderId="9" xfId="0" applyFont="1" applyBorder="1" applyAlignment="1">
      <alignment horizontal="right" vertical="top" wrapText="1"/>
    </xf>
    <xf numFmtId="0" fontId="8" fillId="6" borderId="15" xfId="0" applyFont="1" applyFill="1" applyBorder="1" applyAlignment="1">
      <alignment horizontal="right" vertical="top" wrapText="1"/>
    </xf>
    <xf numFmtId="0" fontId="14" fillId="11" borderId="1" xfId="0" applyFont="1" applyFill="1" applyBorder="1" applyAlignment="1">
      <alignment horizontal="center" vertical="center"/>
    </xf>
    <xf numFmtId="0" fontId="14" fillId="11" borderId="2" xfId="0" applyFont="1" applyFill="1" applyBorder="1" applyAlignment="1">
      <alignment horizontal="center" vertical="center"/>
    </xf>
    <xf numFmtId="0" fontId="14" fillId="11" borderId="8" xfId="0" applyFont="1" applyFill="1" applyBorder="1" applyAlignment="1">
      <alignment horizontal="center" vertical="center"/>
    </xf>
    <xf numFmtId="0" fontId="6" fillId="13" borderId="21" xfId="0" applyFont="1" applyFill="1" applyBorder="1"/>
    <xf numFmtId="0" fontId="0" fillId="13" borderId="22" xfId="0" applyFill="1" applyBorder="1" applyAlignment="1">
      <alignment horizontal="left"/>
    </xf>
    <xf numFmtId="0" fontId="0" fillId="7" borderId="23" xfId="0" applyFill="1" applyBorder="1"/>
    <xf numFmtId="0" fontId="0" fillId="7" borderId="24" xfId="0" applyFill="1" applyBorder="1"/>
    <xf numFmtId="0" fontId="6" fillId="7" borderId="21" xfId="0" applyFont="1" applyFill="1" applyBorder="1"/>
    <xf numFmtId="0" fontId="1" fillId="7" borderId="22" xfId="0" applyFont="1" applyFill="1" applyBorder="1" applyAlignment="1">
      <alignment horizontal="left"/>
    </xf>
    <xf numFmtId="0" fontId="0" fillId="7" borderId="0" xfId="0" applyFill="1"/>
    <xf numFmtId="0" fontId="0" fillId="7" borderId="9" xfId="0" applyFill="1" applyBorder="1"/>
    <xf numFmtId="4" fontId="0" fillId="7" borderId="22" xfId="0" applyNumberFormat="1" applyFill="1" applyBorder="1" applyAlignment="1">
      <alignment horizontal="left"/>
    </xf>
    <xf numFmtId="0" fontId="0" fillId="7" borderId="22" xfId="0" applyFill="1" applyBorder="1" applyAlignment="1">
      <alignment horizontal="left"/>
    </xf>
    <xf numFmtId="0" fontId="1" fillId="13" borderId="22" xfId="0" applyFont="1" applyFill="1" applyBorder="1" applyAlignment="1">
      <alignment horizontal="left"/>
    </xf>
    <xf numFmtId="0" fontId="6" fillId="7" borderId="25" xfId="0" applyFont="1" applyFill="1" applyBorder="1" applyAlignment="1">
      <alignment horizontal="left" vertical="center"/>
    </xf>
    <xf numFmtId="0" fontId="1" fillId="7" borderId="26" xfId="0" applyFont="1" applyFill="1" applyBorder="1" applyAlignment="1">
      <alignment horizontal="left" vertical="center" wrapText="1"/>
    </xf>
    <xf numFmtId="0" fontId="6" fillId="7" borderId="27" xfId="0" applyFont="1" applyFill="1" applyBorder="1" applyAlignment="1">
      <alignment horizontal="left" vertical="center"/>
    </xf>
    <xf numFmtId="0" fontId="0" fillId="7" borderId="28" xfId="0" applyFill="1" applyBorder="1" applyAlignment="1">
      <alignment horizontal="left" vertical="center" wrapText="1"/>
    </xf>
    <xf numFmtId="0" fontId="1" fillId="13" borderId="29" xfId="0" applyFont="1" applyFill="1" applyBorder="1"/>
    <xf numFmtId="0" fontId="6" fillId="0" borderId="21" xfId="0" applyFont="1" applyBorder="1"/>
    <xf numFmtId="0" fontId="1" fillId="0" borderId="29" xfId="0" applyFont="1" applyBorder="1"/>
    <xf numFmtId="0" fontId="0" fillId="7" borderId="29" xfId="0" applyFill="1" applyBorder="1"/>
    <xf numFmtId="0" fontId="14" fillId="11" borderId="30" xfId="0" applyFont="1" applyFill="1" applyBorder="1" applyAlignment="1">
      <alignment horizontal="center" vertical="center"/>
    </xf>
    <xf numFmtId="0" fontId="14" fillId="11" borderId="31" xfId="0" applyFont="1" applyFill="1" applyBorder="1" applyAlignment="1">
      <alignment horizontal="center" vertical="center"/>
    </xf>
    <xf numFmtId="0" fontId="14" fillId="11" borderId="32" xfId="0" applyFont="1" applyFill="1" applyBorder="1" applyAlignment="1">
      <alignment horizontal="center" vertical="center"/>
    </xf>
    <xf numFmtId="0" fontId="6" fillId="7" borderId="33" xfId="0" applyFont="1" applyFill="1" applyBorder="1" applyAlignment="1">
      <alignment horizontal="center" vertical="center"/>
    </xf>
    <xf numFmtId="0" fontId="6" fillId="7" borderId="34" xfId="0" applyFont="1" applyFill="1" applyBorder="1" applyAlignment="1">
      <alignment horizontal="center" vertical="center"/>
    </xf>
    <xf numFmtId="0" fontId="6" fillId="7" borderId="35" xfId="0" applyFont="1" applyFill="1" applyBorder="1" applyAlignment="1">
      <alignment horizontal="center" vertical="center"/>
    </xf>
    <xf numFmtId="0" fontId="15" fillId="7" borderId="33" xfId="0" applyFont="1" applyFill="1" applyBorder="1" applyAlignment="1">
      <alignment horizontal="center" vertical="center"/>
    </xf>
    <xf numFmtId="0" fontId="15" fillId="7" borderId="34" xfId="0" applyFont="1" applyFill="1" applyBorder="1" applyAlignment="1">
      <alignment horizontal="center" vertical="center"/>
    </xf>
    <xf numFmtId="177" fontId="15" fillId="7" borderId="34" xfId="0" applyNumberFormat="1" applyFont="1" applyFill="1" applyBorder="1" applyAlignment="1">
      <alignment horizontal="center" vertical="center"/>
    </xf>
    <xf numFmtId="10" fontId="1" fillId="0" borderId="35" xfId="3" applyNumberFormat="1" applyBorder="1"/>
    <xf numFmtId="0" fontId="15" fillId="7" borderId="36" xfId="0" applyFont="1" applyFill="1" applyBorder="1" applyAlignment="1">
      <alignment horizontal="center" vertical="center"/>
    </xf>
    <xf numFmtId="0" fontId="14" fillId="11" borderId="37" xfId="0" applyFont="1" applyFill="1" applyBorder="1" applyAlignment="1">
      <alignment horizontal="center" vertical="center"/>
    </xf>
    <xf numFmtId="0" fontId="14" fillId="11" borderId="38" xfId="0" applyFont="1" applyFill="1" applyBorder="1" applyAlignment="1">
      <alignment horizontal="center" vertical="center"/>
    </xf>
    <xf numFmtId="177" fontId="14" fillId="11" borderId="38" xfId="0" applyNumberFormat="1" applyFont="1" applyFill="1" applyBorder="1" applyAlignment="1">
      <alignment vertical="center"/>
    </xf>
    <xf numFmtId="10" fontId="14" fillId="11" borderId="39" xfId="0" applyNumberFormat="1" applyFont="1" applyFill="1" applyBorder="1" applyAlignment="1">
      <alignment vertical="center"/>
    </xf>
    <xf numFmtId="0" fontId="16" fillId="0" borderId="0" xfId="50"/>
    <xf numFmtId="0" fontId="17" fillId="0" borderId="0" xfId="50" applyFont="1" applyAlignment="1">
      <alignment vertical="center"/>
    </xf>
    <xf numFmtId="0" fontId="0" fillId="7" borderId="0" xfId="0" applyFill="1" applyBorder="1"/>
    <xf numFmtId="180" fontId="18" fillId="0" borderId="0" xfId="53" applyFont="1" applyFill="1" applyBorder="1" applyAlignment="1" applyProtection="1">
      <alignment horizontal="left"/>
    </xf>
    <xf numFmtId="0" fontId="18" fillId="0" borderId="0" xfId="50" applyFont="1" applyAlignment="1">
      <alignment horizontal="left"/>
    </xf>
    <xf numFmtId="2" fontId="17" fillId="0" borderId="0" xfId="50" applyNumberFormat="1" applyFont="1" applyAlignment="1">
      <alignment vertical="center"/>
    </xf>
    <xf numFmtId="0" fontId="0" fillId="0" borderId="0" xfId="0" applyBorder="1"/>
    <xf numFmtId="0" fontId="19" fillId="0" borderId="0" xfId="50" applyFont="1"/>
    <xf numFmtId="0" fontId="20" fillId="0" borderId="3" xfId="50" applyFont="1" applyBorder="1" applyAlignment="1">
      <alignment vertical="center" wrapText="1"/>
    </xf>
    <xf numFmtId="0" fontId="20" fillId="0" borderId="0" xfId="50" applyFont="1" applyBorder="1" applyAlignment="1">
      <alignment vertical="center" wrapText="1"/>
    </xf>
    <xf numFmtId="0" fontId="20" fillId="0" borderId="9" xfId="50" applyFont="1" applyBorder="1" applyAlignment="1">
      <alignment vertical="center" wrapText="1"/>
    </xf>
    <xf numFmtId="0" fontId="20" fillId="0" borderId="0" xfId="50" applyFont="1" applyAlignment="1">
      <alignment vertical="center" wrapText="1"/>
    </xf>
    <xf numFmtId="0" fontId="17" fillId="0" borderId="33" xfId="50" applyFont="1" applyBorder="1" applyAlignment="1">
      <alignment vertical="center"/>
    </xf>
    <xf numFmtId="0" fontId="17" fillId="0" borderId="34" xfId="50" applyFont="1" applyBorder="1" applyAlignment="1">
      <alignment vertical="center"/>
    </xf>
    <xf numFmtId="10" fontId="17" fillId="0" borderId="34" xfId="51" applyNumberFormat="1" applyFont="1" applyFill="1" applyBorder="1" applyAlignment="1">
      <alignment horizontal="left" vertical="center"/>
    </xf>
    <xf numFmtId="0" fontId="17" fillId="0" borderId="35" xfId="50" applyFont="1" applyBorder="1" applyAlignment="1">
      <alignment horizontal="left" vertical="center"/>
    </xf>
    <xf numFmtId="0" fontId="18" fillId="0" borderId="34" xfId="50" applyFont="1" applyBorder="1" applyAlignment="1">
      <alignment horizontal="left"/>
    </xf>
    <xf numFmtId="0" fontId="21" fillId="0" borderId="33" xfId="50" applyFont="1" applyBorder="1" applyAlignment="1">
      <alignment horizontal="left"/>
    </xf>
    <xf numFmtId="180" fontId="18" fillId="0" borderId="9" xfId="53" applyFont="1" applyFill="1" applyBorder="1" applyAlignment="1" applyProtection="1">
      <alignment horizontal="left"/>
    </xf>
    <xf numFmtId="0" fontId="22" fillId="0" borderId="33" xfId="50" applyFont="1" applyBorder="1" applyAlignment="1">
      <alignment horizontal="left"/>
    </xf>
    <xf numFmtId="0" fontId="16" fillId="0" borderId="3" xfId="50" applyBorder="1"/>
    <xf numFmtId="0" fontId="16" fillId="0" borderId="0" xfId="50" applyBorder="1"/>
    <xf numFmtId="0" fontId="23" fillId="0" borderId="3" xfId="50" applyFont="1" applyBorder="1" applyAlignment="1">
      <alignment horizontal="right" vertical="center"/>
    </xf>
    <xf numFmtId="10" fontId="23" fillId="0" borderId="0" xfId="52" applyNumberFormat="1" applyFont="1" applyFill="1" applyBorder="1" applyAlignment="1">
      <alignment horizontal="left" vertical="center"/>
    </xf>
    <xf numFmtId="0" fontId="16" fillId="0" borderId="9" xfId="50" applyBorder="1"/>
    <xf numFmtId="0" fontId="19" fillId="0" borderId="0" xfId="50" applyFont="1" applyAlignment="1">
      <alignment wrapText="1"/>
    </xf>
    <xf numFmtId="0" fontId="19" fillId="0" borderId="3" xfId="50" applyFont="1" applyBorder="1" applyAlignment="1">
      <alignment horizontal="center" vertical="center"/>
    </xf>
    <xf numFmtId="0" fontId="19" fillId="0" borderId="0" xfId="50" applyFont="1" applyBorder="1" applyAlignment="1">
      <alignment horizontal="center" vertical="center"/>
    </xf>
    <xf numFmtId="0" fontId="19" fillId="0" borderId="9" xfId="50" applyFont="1" applyBorder="1" applyAlignment="1">
      <alignment horizontal="center" vertical="center"/>
    </xf>
    <xf numFmtId="0" fontId="19" fillId="0" borderId="3" xfId="50" applyFont="1" applyBorder="1" applyAlignment="1">
      <alignment horizontal="center" wrapText="1"/>
    </xf>
    <xf numFmtId="0" fontId="19" fillId="0" borderId="0" xfId="50" applyFont="1" applyBorder="1" applyAlignment="1">
      <alignment horizontal="center" wrapText="1"/>
    </xf>
    <xf numFmtId="0" fontId="19" fillId="0" borderId="9" xfId="50" applyFont="1" applyBorder="1" applyAlignment="1">
      <alignment horizontal="center" wrapText="1"/>
    </xf>
    <xf numFmtId="0" fontId="19" fillId="0" borderId="13" xfId="50" applyFont="1" applyBorder="1" applyAlignment="1">
      <alignment horizontal="center" wrapText="1"/>
    </xf>
    <xf numFmtId="0" fontId="19" fillId="0" borderId="14" xfId="50" applyFont="1" applyBorder="1" applyAlignment="1">
      <alignment horizontal="center" wrapText="1"/>
    </xf>
    <xf numFmtId="0" fontId="19" fillId="0" borderId="15" xfId="50" applyFont="1" applyBorder="1" applyAlignment="1">
      <alignment horizontal="center" wrapText="1"/>
    </xf>
    <xf numFmtId="0" fontId="19" fillId="0" borderId="0" xfId="50" applyFont="1" applyAlignment="1">
      <alignment horizontal="center" wrapText="1"/>
    </xf>
    <xf numFmtId="0" fontId="16" fillId="0" borderId="0" xfId="50" applyAlignment="1">
      <alignment horizontal="center" vertical="center"/>
    </xf>
    <xf numFmtId="180" fontId="6" fillId="0" borderId="0" xfId="53" applyFont="1" applyFill="1" applyBorder="1" applyAlignment="1" applyProtection="1">
      <alignment horizontal="center" vertical="center"/>
    </xf>
    <xf numFmtId="0" fontId="23" fillId="0" borderId="0" xfId="50" applyFont="1"/>
    <xf numFmtId="0" fontId="6" fillId="0" borderId="0" xfId="50" applyFont="1"/>
    <xf numFmtId="0" fontId="14" fillId="0" borderId="0" xfId="50" applyFont="1" applyAlignment="1">
      <alignment horizontal="center"/>
    </xf>
    <xf numFmtId="0" fontId="15" fillId="0" borderId="0" xfId="50" applyFont="1" applyAlignment="1">
      <alignment horizontal="center"/>
    </xf>
    <xf numFmtId="0" fontId="20" fillId="0" borderId="0" xfId="50" applyFont="1" applyAlignment="1">
      <alignment horizontal="center" vertical="center" wrapText="1"/>
    </xf>
    <xf numFmtId="10" fontId="17" fillId="0" borderId="0" xfId="51" applyNumberFormat="1" applyFont="1" applyFill="1" applyBorder="1" applyAlignment="1">
      <alignment vertical="center"/>
    </xf>
    <xf numFmtId="0" fontId="21" fillId="0" borderId="0" xfId="50" applyFont="1" applyAlignment="1">
      <alignment horizontal="left"/>
    </xf>
    <xf numFmtId="0" fontId="22" fillId="0" borderId="0" xfId="50" applyFont="1" applyAlignment="1">
      <alignment horizontal="left"/>
    </xf>
    <xf numFmtId="0" fontId="19" fillId="0" borderId="0" xfId="50" applyFont="1" applyAlignment="1">
      <alignment horizontal="left"/>
    </xf>
    <xf numFmtId="0" fontId="23" fillId="0" borderId="0" xfId="50" applyFont="1" applyAlignment="1">
      <alignment vertical="center"/>
    </xf>
    <xf numFmtId="10" fontId="23" fillId="0" borderId="0" xfId="52" applyNumberFormat="1" applyFont="1" applyFill="1" applyBorder="1" applyAlignment="1">
      <alignment vertical="center"/>
    </xf>
    <xf numFmtId="0" fontId="6" fillId="11" borderId="1" xfId="0" applyFont="1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18" fillId="0" borderId="40" xfId="34" applyFont="1" applyFill="1" applyBorder="1" applyAlignment="1">
      <alignment horizontal="left"/>
    </xf>
    <xf numFmtId="0" fontId="18" fillId="0" borderId="41" xfId="34" applyFont="1" applyFill="1" applyBorder="1" applyAlignment="1">
      <alignment horizontal="left"/>
    </xf>
    <xf numFmtId="0" fontId="18" fillId="0" borderId="0" xfId="34" applyFont="1" applyFill="1" applyBorder="1" applyAlignment="1"/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" fillId="0" borderId="40" xfId="0" applyFont="1" applyBorder="1" applyAlignment="1">
      <alignment horizontal="left"/>
    </xf>
    <xf numFmtId="0" fontId="1" fillId="0" borderId="41" xfId="0" applyFont="1" applyBorder="1" applyAlignment="1">
      <alignment horizontal="left"/>
    </xf>
    <xf numFmtId="0" fontId="18" fillId="0" borderId="40" xfId="34" applyFont="1" applyFill="1" applyBorder="1" applyAlignment="1">
      <alignment horizontal="left" vertical="center"/>
    </xf>
    <xf numFmtId="0" fontId="18" fillId="0" borderId="41" xfId="34" applyFont="1" applyFill="1" applyBorder="1" applyAlignment="1">
      <alignment horizontal="left" vertical="center"/>
    </xf>
    <xf numFmtId="0" fontId="18" fillId="0" borderId="0" xfId="34" applyFont="1" applyFill="1" applyBorder="1" applyAlignment="1">
      <alignment vertical="center"/>
    </xf>
    <xf numFmtId="0" fontId="6" fillId="7" borderId="25" xfId="0" applyFont="1" applyFill="1" applyBorder="1" applyAlignment="1">
      <alignment vertical="center"/>
    </xf>
    <xf numFmtId="0" fontId="18" fillId="0" borderId="40" xfId="34" applyFont="1" applyFill="1" applyBorder="1" applyAlignment="1">
      <alignment horizontal="left" vertical="center" wrapText="1"/>
    </xf>
    <xf numFmtId="0" fontId="18" fillId="0" borderId="41" xfId="34" applyFont="1" applyFill="1" applyBorder="1" applyAlignment="1">
      <alignment horizontal="left" vertical="center" wrapText="1"/>
    </xf>
    <xf numFmtId="0" fontId="18" fillId="0" borderId="0" xfId="34" applyFont="1" applyFill="1" applyBorder="1" applyAlignment="1">
      <alignment vertical="center" wrapText="1"/>
    </xf>
    <xf numFmtId="0" fontId="18" fillId="0" borderId="42" xfId="34" applyFont="1" applyFill="1" applyBorder="1" applyAlignment="1"/>
    <xf numFmtId="0" fontId="24" fillId="0" borderId="0" xfId="34" applyFill="1" applyBorder="1" applyAlignment="1"/>
    <xf numFmtId="0" fontId="6" fillId="11" borderId="33" xfId="0" applyFont="1" applyFill="1" applyBorder="1" applyAlignment="1">
      <alignment horizontal="center" vertical="center"/>
    </xf>
    <xf numFmtId="0" fontId="6" fillId="11" borderId="34" xfId="0" applyFont="1" applyFill="1" applyBorder="1" applyAlignment="1">
      <alignment horizontal="center" vertical="center"/>
    </xf>
    <xf numFmtId="0" fontId="6" fillId="11" borderId="40" xfId="0" applyFont="1" applyFill="1" applyBorder="1" applyAlignment="1">
      <alignment horizontal="center" vertical="center"/>
    </xf>
    <xf numFmtId="0" fontId="6" fillId="11" borderId="43" xfId="0" applyFont="1" applyFill="1" applyBorder="1" applyAlignment="1">
      <alignment horizontal="center" vertical="center"/>
    </xf>
    <xf numFmtId="0" fontId="6" fillId="7" borderId="40" xfId="0" applyFont="1" applyFill="1" applyBorder="1" applyAlignment="1">
      <alignment horizontal="center" vertical="center"/>
    </xf>
    <xf numFmtId="0" fontId="25" fillId="11" borderId="34" xfId="49" applyFont="1" applyFill="1" applyBorder="1" applyAlignment="1">
      <alignment horizontal="center" vertical="center"/>
    </xf>
    <xf numFmtId="0" fontId="25" fillId="11" borderId="34" xfId="49" applyFont="1" applyFill="1" applyBorder="1" applyAlignment="1">
      <alignment horizontal="center" vertical="center" wrapText="1"/>
    </xf>
    <xf numFmtId="4" fontId="26" fillId="7" borderId="34" xfId="0" applyNumberFormat="1" applyFont="1" applyFill="1" applyBorder="1" applyAlignment="1">
      <alignment horizontal="left" vertical="center" wrapText="1"/>
    </xf>
    <xf numFmtId="183" fontId="26" fillId="7" borderId="34" xfId="2" applyNumberFormat="1" applyFont="1" applyFill="1" applyBorder="1" applyAlignment="1">
      <alignment vertical="center"/>
    </xf>
    <xf numFmtId="10" fontId="26" fillId="7" borderId="40" xfId="3" applyNumberFormat="1" applyFont="1" applyFill="1" applyBorder="1" applyAlignment="1">
      <alignment vertical="center"/>
    </xf>
    <xf numFmtId="183" fontId="0" fillId="0" borderId="34" xfId="0" applyNumberFormat="1" applyBorder="1"/>
    <xf numFmtId="10" fontId="27" fillId="6" borderId="34" xfId="49" applyNumberFormat="1" applyFont="1" applyFill="1" applyBorder="1" applyAlignment="1">
      <alignment horizontal="center" vertical="center"/>
    </xf>
    <xf numFmtId="10" fontId="27" fillId="0" borderId="34" xfId="49" applyNumberFormat="1" applyFont="1" applyBorder="1" applyAlignment="1">
      <alignment horizontal="center" vertical="center"/>
    </xf>
    <xf numFmtId="177" fontId="27" fillId="0" borderId="34" xfId="49" applyNumberFormat="1" applyFont="1" applyBorder="1" applyAlignment="1">
      <alignment horizontal="center" vertical="center"/>
    </xf>
    <xf numFmtId="0" fontId="26" fillId="7" borderId="34" xfId="0" applyFont="1" applyFill="1" applyBorder="1" applyAlignment="1">
      <alignment horizontal="left" vertical="center" wrapText="1"/>
    </xf>
    <xf numFmtId="10" fontId="27" fillId="7" borderId="34" xfId="49" applyNumberFormat="1" applyFont="1" applyFill="1" applyBorder="1" applyAlignment="1">
      <alignment horizontal="center" vertical="center"/>
    </xf>
    <xf numFmtId="0" fontId="14" fillId="6" borderId="44" xfId="0" applyFont="1" applyFill="1" applyBorder="1" applyAlignment="1">
      <alignment horizontal="center"/>
    </xf>
    <xf numFmtId="0" fontId="14" fillId="6" borderId="45" xfId="0" applyFont="1" applyFill="1" applyBorder="1" applyAlignment="1">
      <alignment horizontal="center"/>
    </xf>
    <xf numFmtId="183" fontId="14" fillId="6" borderId="45" xfId="0" applyNumberFormat="1" applyFont="1" applyFill="1" applyBorder="1"/>
    <xf numFmtId="10" fontId="26" fillId="7" borderId="46" xfId="3" applyNumberFormat="1" applyFont="1" applyFill="1" applyBorder="1" applyAlignment="1">
      <alignment vertical="center"/>
    </xf>
    <xf numFmtId="0" fontId="0" fillId="0" borderId="38" xfId="0" applyBorder="1"/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6" fillId="11" borderId="47" xfId="0" applyFont="1" applyFill="1" applyBorder="1" applyAlignment="1">
      <alignment horizontal="center" vertical="center"/>
    </xf>
    <xf numFmtId="0" fontId="25" fillId="11" borderId="35" xfId="49" applyFont="1" applyFill="1" applyBorder="1" applyAlignment="1">
      <alignment horizontal="center" vertical="center"/>
    </xf>
    <xf numFmtId="0" fontId="25" fillId="11" borderId="35" xfId="49" applyFont="1" applyFill="1" applyBorder="1" applyAlignment="1">
      <alignment horizontal="center" vertical="center" wrapText="1"/>
    </xf>
    <xf numFmtId="0" fontId="0" fillId="0" borderId="39" xfId="0" applyBorder="1"/>
  </cellXfs>
  <cellStyles count="54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  <cellStyle name="Normal 2" xfId="49"/>
    <cellStyle name="Normal 2 10" xfId="50"/>
    <cellStyle name="Porcentagem 2" xfId="51"/>
    <cellStyle name="Porcentagem 3 2" xfId="52"/>
    <cellStyle name="Vírgula 4" xfId="53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externalLink" Target="externalLinks/externalLink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972144</xdr:colOff>
      <xdr:row>0</xdr:row>
      <xdr:rowOff>16435</xdr:rowOff>
    </xdr:from>
    <xdr:to>
      <xdr:col>10</xdr:col>
      <xdr:colOff>0</xdr:colOff>
      <xdr:row>11</xdr:row>
      <xdr:rowOff>3735</xdr:rowOff>
    </xdr:to>
    <xdr:pic>
      <xdr:nvPicPr>
        <xdr:cNvPr id="3" name="Imagem 2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264" r="15640"/>
        <a:stretch>
          <a:fillRect/>
        </a:stretch>
      </xdr:blipFill>
      <xdr:spPr>
        <a:xfrm>
          <a:off x="12402185" y="15875"/>
          <a:ext cx="2362200" cy="2501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2833317</xdr:colOff>
      <xdr:row>26</xdr:row>
      <xdr:rowOff>133493</xdr:rowOff>
    </xdr:from>
    <xdr:to>
      <xdr:col>3</xdr:col>
      <xdr:colOff>432262</xdr:colOff>
      <xdr:row>29</xdr:row>
      <xdr:rowOff>103910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988560" y="5391150"/>
          <a:ext cx="4286250" cy="5797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57726</xdr:colOff>
      <xdr:row>1</xdr:row>
      <xdr:rowOff>36354</xdr:rowOff>
    </xdr:from>
    <xdr:to>
      <xdr:col>3</xdr:col>
      <xdr:colOff>419436</xdr:colOff>
      <xdr:row>13</xdr:row>
      <xdr:rowOff>69272</xdr:rowOff>
    </xdr:to>
    <xdr:pic>
      <xdr:nvPicPr>
        <xdr:cNvPr id="4" name="Imagem 3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264" r="15640"/>
        <a:stretch>
          <a:fillRect/>
        </a:stretch>
      </xdr:blipFill>
      <xdr:spPr>
        <a:xfrm>
          <a:off x="7198995" y="264795"/>
          <a:ext cx="2065655" cy="23666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298146</xdr:colOff>
      <xdr:row>1</xdr:row>
      <xdr:rowOff>54283</xdr:rowOff>
    </xdr:from>
    <xdr:to>
      <xdr:col>3</xdr:col>
      <xdr:colOff>774700</xdr:colOff>
      <xdr:row>14</xdr:row>
      <xdr:rowOff>25553</xdr:rowOff>
    </xdr:to>
    <xdr:pic>
      <xdr:nvPicPr>
        <xdr:cNvPr id="2" name="Imagem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264" r="15640"/>
        <a:stretch>
          <a:fillRect/>
        </a:stretch>
      </xdr:blipFill>
      <xdr:spPr>
        <a:xfrm>
          <a:off x="8764905" y="282575"/>
          <a:ext cx="2202815" cy="234886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8</xdr:col>
      <xdr:colOff>472440</xdr:colOff>
      <xdr:row>1</xdr:row>
      <xdr:rowOff>63500</xdr:rowOff>
    </xdr:from>
    <xdr:to>
      <xdr:col>9</xdr:col>
      <xdr:colOff>1188720</xdr:colOff>
      <xdr:row>5</xdr:row>
      <xdr:rowOff>685800</xdr:rowOff>
    </xdr:to>
    <xdr:pic>
      <xdr:nvPicPr>
        <xdr:cNvPr id="3" name="Picture 1" descr="brasao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5177770" y="124460"/>
          <a:ext cx="1960880" cy="158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8</xdr:col>
      <xdr:colOff>901700</xdr:colOff>
      <xdr:row>0</xdr:row>
      <xdr:rowOff>76200</xdr:rowOff>
    </xdr:from>
    <xdr:to>
      <xdr:col>10</xdr:col>
      <xdr:colOff>1008380</xdr:colOff>
      <xdr:row>4</xdr:row>
      <xdr:rowOff>635000</xdr:rowOff>
    </xdr:to>
    <xdr:pic>
      <xdr:nvPicPr>
        <xdr:cNvPr id="2" name="Picture 1" descr="brasao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54100" y="76200"/>
          <a:ext cx="2040255" cy="158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13</xdr:col>
      <xdr:colOff>497840</xdr:colOff>
      <xdr:row>0</xdr:row>
      <xdr:rowOff>101600</xdr:rowOff>
    </xdr:from>
    <xdr:to>
      <xdr:col>15</xdr:col>
      <xdr:colOff>767080</xdr:colOff>
      <xdr:row>5</xdr:row>
      <xdr:rowOff>718820</xdr:rowOff>
    </xdr:to>
    <xdr:pic>
      <xdr:nvPicPr>
        <xdr:cNvPr id="2" name="Picture 1" descr="brasao"/>
        <xdr:cNvPicPr>
          <a:picLocks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622780" y="101600"/>
          <a:ext cx="2032000" cy="160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ison%20Segat\Downloads\OR&#199;AMENTO_CEM_R0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SUMO_GERAL"/>
      <sheetName val="SINTÉTICO"/>
      <sheetName val="CRONOGRAMA_GERAL"/>
      <sheetName val="BDI"/>
      <sheetName val="BDI_INSUMOS"/>
      <sheetName val="MEMORIAL DE CALCULO"/>
      <sheetName val="CURVA ABC"/>
      <sheetName val="COMPOSICOES_SINAPI"/>
      <sheetName val="COMPOSICOES_SICRO"/>
      <sheetName val="COMPOSICOES_PROPRIAS"/>
      <sheetName val="Insumos_SICRO"/>
      <sheetName val="MAPA COTACOES"/>
      <sheetName val="Insumos_SINAPI"/>
    </sheetNames>
    <sheetDataSet>
      <sheetData sheetId="0"/>
      <sheetData sheetId="1">
        <row r="1">
          <cell r="A1" t="str">
            <v>DADOS DA OBRA</v>
          </cell>
        </row>
        <row r="5">
          <cell r="B5" t="str">
            <v>PREFEITURA MUNICIPAL DE SINOP</v>
          </cell>
        </row>
        <row r="6">
          <cell r="B6" t="str">
            <v>SINOP</v>
          </cell>
        </row>
        <row r="22">
          <cell r="A22" t="str">
            <v>1.</v>
          </cell>
        </row>
        <row r="26">
          <cell r="A26" t="str">
            <v>2.</v>
          </cell>
        </row>
        <row r="45">
          <cell r="A45" t="str">
            <v>3.</v>
          </cell>
        </row>
        <row r="48">
          <cell r="A48" t="str">
            <v>4.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3"/>
  <sheetViews>
    <sheetView view="pageBreakPreview" zoomScale="85" zoomScaleNormal="59" workbookViewId="0">
      <selection activeCell="A1" sqref="A1:I1"/>
    </sheetView>
  </sheetViews>
  <sheetFormatPr defaultColWidth="9" defaultRowHeight="15"/>
  <cols>
    <col min="1" max="1" width="26.7809523809524" customWidth="1"/>
    <col min="2" max="2" width="45.8857142857143" customWidth="1"/>
    <col min="3" max="3" width="32.7809523809524" customWidth="1"/>
    <col min="4" max="4" width="13" customWidth="1"/>
    <col min="5" max="5" width="23.4380952380952" customWidth="1"/>
    <col min="6" max="6" width="12.8857142857143" customWidth="1"/>
    <col min="7" max="10" width="16.6666666666667" customWidth="1"/>
  </cols>
  <sheetData>
    <row r="1" ht="18" spans="1:10">
      <c r="A1" s="238" t="str">
        <f>[1]SINTÉTICO!A1</f>
        <v>DADOS DA OBRA</v>
      </c>
      <c r="B1" s="239"/>
      <c r="C1" s="239"/>
      <c r="D1" s="239"/>
      <c r="E1" s="239"/>
      <c r="F1" s="239"/>
      <c r="G1" s="239"/>
      <c r="H1" s="239"/>
      <c r="I1" s="239"/>
      <c r="J1" s="277"/>
    </row>
    <row r="2" ht="18" spans="1:10">
      <c r="A2" s="155" t="s">
        <v>0</v>
      </c>
      <c r="B2" s="240" t="s">
        <v>1</v>
      </c>
      <c r="C2" s="241"/>
      <c r="D2" s="242"/>
      <c r="E2" s="242"/>
      <c r="F2" s="243"/>
      <c r="G2" s="243"/>
      <c r="H2" s="244"/>
      <c r="I2" s="244"/>
      <c r="J2" s="278"/>
    </row>
    <row r="3" ht="18" spans="1:10">
      <c r="A3" s="159" t="s">
        <v>2</v>
      </c>
      <c r="B3" s="245" t="str">
        <f>'Resumo Geral'!B3</f>
        <v>ESTACIONAMENTO NO CANTEIRO CENTRAL DA AV.DAS PALMEIRAS</v>
      </c>
      <c r="C3" s="246"/>
      <c r="D3" s="242"/>
      <c r="E3" s="242"/>
      <c r="F3" s="243"/>
      <c r="G3" s="243"/>
      <c r="H3" s="244"/>
      <c r="I3" s="244"/>
      <c r="J3" s="278"/>
    </row>
    <row r="4" ht="18" spans="1:10">
      <c r="A4" s="159" t="s">
        <v>3</v>
      </c>
      <c r="B4" s="240">
        <v>2668.6</v>
      </c>
      <c r="C4" s="241"/>
      <c r="D4" s="242"/>
      <c r="E4" s="242"/>
      <c r="F4" s="243"/>
      <c r="G4" s="243"/>
      <c r="H4" s="244"/>
      <c r="I4" s="244"/>
      <c r="J4" s="278"/>
    </row>
    <row r="5" ht="18" spans="1:10">
      <c r="A5" s="155" t="s">
        <v>4</v>
      </c>
      <c r="B5" s="240" t="str">
        <f>'Resumo Geral'!B5</f>
        <v>PREFEITURA MUNICIPAL DE SINOP</v>
      </c>
      <c r="C5" s="241"/>
      <c r="D5" s="242"/>
      <c r="E5" s="242"/>
      <c r="F5" s="243"/>
      <c r="G5" s="243"/>
      <c r="H5" s="244"/>
      <c r="I5" s="244"/>
      <c r="J5" s="278"/>
    </row>
    <row r="6" ht="18" spans="1:10">
      <c r="A6" s="159" t="s">
        <v>5</v>
      </c>
      <c r="B6" s="240" t="str">
        <f>'Resumo Geral'!B6</f>
        <v>SINOP</v>
      </c>
      <c r="C6" s="241"/>
      <c r="D6" s="242"/>
      <c r="E6" s="242"/>
      <c r="F6" s="243"/>
      <c r="G6" s="243"/>
      <c r="H6" s="244"/>
      <c r="I6" s="244"/>
      <c r="J6" s="278"/>
    </row>
    <row r="7" ht="18" spans="1:10">
      <c r="A7" s="155" t="s">
        <v>6</v>
      </c>
      <c r="B7" s="247" t="str">
        <f>'Resumo Geral'!B7</f>
        <v>CANTEIRO CENTRAL DA AV. DAS PALMEIRAS (ENTRE AV.ANDRÉ MAGGI E AV.DOS IPÊS)</v>
      </c>
      <c r="C7" s="248"/>
      <c r="D7" s="249"/>
      <c r="E7" s="249"/>
      <c r="F7" s="243"/>
      <c r="G7" s="243"/>
      <c r="H7" s="244"/>
      <c r="I7" s="244"/>
      <c r="J7" s="278"/>
    </row>
    <row r="8" ht="18" customHeight="1" spans="1:10">
      <c r="A8" s="250" t="s">
        <v>7</v>
      </c>
      <c r="B8" s="251" t="str">
        <f>'Resumo Geral'!B8:B9</f>
        <v>CONSTRUÇÃO DE ESTACIONAMENTO EM PAVER </v>
      </c>
      <c r="C8" s="252"/>
      <c r="D8" s="253"/>
      <c r="E8" s="253"/>
      <c r="F8" s="243"/>
      <c r="G8" s="243"/>
      <c r="H8" s="244"/>
      <c r="I8" s="244"/>
      <c r="J8" s="278"/>
    </row>
    <row r="9" ht="18" spans="1:10">
      <c r="A9" s="155" t="s">
        <v>8</v>
      </c>
      <c r="B9" s="240" t="str">
        <f>'Resumo Geral'!B10</f>
        <v>MT-2024-FEVEREIRO-NÃO DESONERADO-SINAPI </v>
      </c>
      <c r="C9" s="241"/>
      <c r="D9" s="242"/>
      <c r="E9" s="242"/>
      <c r="F9" s="243"/>
      <c r="G9" s="243"/>
      <c r="H9" s="244"/>
      <c r="I9" s="244"/>
      <c r="J9" s="278"/>
    </row>
    <row r="10" ht="18" spans="1:10">
      <c r="A10" s="171" t="s">
        <v>8</v>
      </c>
      <c r="B10" s="240" t="str">
        <f>'Resumo Geral'!B11</f>
        <v>SP-2023-NOVEMBRO -NÃO DESONERADO -CPOS/CDHU</v>
      </c>
      <c r="C10" s="241"/>
      <c r="D10" s="242"/>
      <c r="E10" s="242"/>
      <c r="F10" s="243"/>
      <c r="G10" s="243"/>
      <c r="H10" s="244"/>
      <c r="I10" s="244"/>
      <c r="J10" s="278"/>
    </row>
    <row r="11" ht="18" spans="1:10">
      <c r="A11" s="155" t="s">
        <v>8</v>
      </c>
      <c r="B11" s="240" t="str">
        <f>'Resumo Geral'!B12</f>
        <v>CE-2023-OUTUBRO-NÃO DESONERADO-SEINFRA</v>
      </c>
      <c r="C11" s="241"/>
      <c r="D11" s="242"/>
      <c r="E11" s="242"/>
      <c r="F11" s="243"/>
      <c r="G11" s="243"/>
      <c r="H11" s="244"/>
      <c r="I11" s="244"/>
      <c r="J11" s="278"/>
    </row>
    <row r="12" ht="18" spans="1:10">
      <c r="A12" s="159" t="s">
        <v>9</v>
      </c>
      <c r="B12" s="240" t="str">
        <f>'Resumo Geral'!B13</f>
        <v>MT</v>
      </c>
      <c r="C12" s="241"/>
      <c r="D12" s="242"/>
      <c r="E12" s="242"/>
      <c r="F12" s="243"/>
      <c r="G12" s="243"/>
      <c r="H12" s="244"/>
      <c r="I12" s="244"/>
      <c r="J12" s="278"/>
    </row>
    <row r="13" ht="18" spans="1:10">
      <c r="A13" s="155" t="s">
        <v>10</v>
      </c>
      <c r="B13" s="240" t="str">
        <f>'Resumo Geral'!B14</f>
        <v>ENGENHEIRO CIVIL: JAISON ANDREY SEGAT - CREA 1219814750</v>
      </c>
      <c r="C13" s="241"/>
      <c r="D13" s="242"/>
      <c r="E13" s="242"/>
      <c r="F13" s="243"/>
      <c r="G13" s="243"/>
      <c r="H13" s="244"/>
      <c r="I13" s="244"/>
      <c r="J13" s="278"/>
    </row>
    <row r="14" ht="18" spans="1:10">
      <c r="A14" s="71"/>
      <c r="B14" s="254"/>
      <c r="C14" s="254"/>
      <c r="D14" s="255"/>
      <c r="E14" s="255"/>
      <c r="F14" s="243"/>
      <c r="G14" s="243"/>
      <c r="H14" s="244"/>
      <c r="I14" s="244"/>
      <c r="J14" s="278"/>
    </row>
    <row r="15" ht="22.8" customHeight="1" spans="1:10">
      <c r="A15" s="256" t="str">
        <f>B2</f>
        <v>CRONOGRAMA FÍSICO-FINANCEIRO</v>
      </c>
      <c r="B15" s="257"/>
      <c r="C15" s="257"/>
      <c r="D15" s="258"/>
      <c r="E15" s="259" t="s">
        <v>1</v>
      </c>
      <c r="F15" s="259"/>
      <c r="G15" s="259"/>
      <c r="H15" s="259" t="s">
        <v>1</v>
      </c>
      <c r="I15" s="259"/>
      <c r="J15" s="279"/>
    </row>
    <row r="16" spans="1:10">
      <c r="A16" s="177" t="s">
        <v>11</v>
      </c>
      <c r="B16" s="178" t="s">
        <v>12</v>
      </c>
      <c r="C16" s="178" t="s">
        <v>13</v>
      </c>
      <c r="D16" s="260"/>
      <c r="E16" s="261" t="s">
        <v>14</v>
      </c>
      <c r="F16" s="261"/>
      <c r="G16" s="261"/>
      <c r="H16" s="261" t="s">
        <v>15</v>
      </c>
      <c r="I16" s="261"/>
      <c r="J16" s="280"/>
    </row>
    <row r="17" spans="1:10">
      <c r="A17" s="177"/>
      <c r="B17" s="178"/>
      <c r="C17" s="178" t="s">
        <v>16</v>
      </c>
      <c r="D17" s="260" t="s">
        <v>17</v>
      </c>
      <c r="E17" s="261" t="s">
        <v>18</v>
      </c>
      <c r="F17" s="261" t="s">
        <v>19</v>
      </c>
      <c r="G17" s="262" t="s">
        <v>20</v>
      </c>
      <c r="H17" s="261" t="s">
        <v>18</v>
      </c>
      <c r="I17" s="261" t="s">
        <v>19</v>
      </c>
      <c r="J17" s="281" t="s">
        <v>20</v>
      </c>
    </row>
    <row r="18" ht="22.8" customHeight="1" spans="1:10">
      <c r="A18" s="180">
        <v>1</v>
      </c>
      <c r="B18" s="263" t="str">
        <f>'Resumo Geral'!B19</f>
        <v>ADMINISTRAÇÃO DE OBRA</v>
      </c>
      <c r="C18" s="264">
        <f>'Resumo Geral'!C19</f>
        <v>32100.92</v>
      </c>
      <c r="D18" s="265">
        <f>C18/$C$23</f>
        <v>0.0678914669470455</v>
      </c>
      <c r="E18" s="266">
        <f>$C18*F18</f>
        <v>16050.46</v>
      </c>
      <c r="F18" s="267">
        <f>1/2</f>
        <v>0.5</v>
      </c>
      <c r="G18" s="268">
        <f>F18</f>
        <v>0.5</v>
      </c>
      <c r="H18" s="269">
        <f>$C18*I18</f>
        <v>16050.46</v>
      </c>
      <c r="I18" s="267">
        <f>1/2</f>
        <v>0.5</v>
      </c>
      <c r="J18" s="268">
        <f>I18+F18</f>
        <v>1</v>
      </c>
    </row>
    <row r="19" ht="22.8" customHeight="1" spans="1:10">
      <c r="A19" s="180">
        <v>2</v>
      </c>
      <c r="B19" s="270" t="str">
        <f>'Resumo Geral'!B20</f>
        <v>SERVIÇOS PRELIMINARES</v>
      </c>
      <c r="C19" s="264">
        <f>'Resumo Geral'!C20</f>
        <v>1844.95</v>
      </c>
      <c r="D19" s="265">
        <f>C19/$C$23</f>
        <v>0.00390195551853191</v>
      </c>
      <c r="E19" s="266">
        <f>$C19*F19</f>
        <v>922.475</v>
      </c>
      <c r="F19" s="267">
        <f>1/2</f>
        <v>0.5</v>
      </c>
      <c r="G19" s="271">
        <f>F19</f>
        <v>0.5</v>
      </c>
      <c r="H19" s="269">
        <f>$C19*I19</f>
        <v>922.475</v>
      </c>
      <c r="I19" s="267">
        <f>1/2</f>
        <v>0.5</v>
      </c>
      <c r="J19" s="268">
        <f>I19+F19</f>
        <v>1</v>
      </c>
    </row>
    <row r="20" ht="20.4" customHeight="1" spans="1:10">
      <c r="A20" s="180">
        <v>3</v>
      </c>
      <c r="B20" s="263" t="str">
        <f>'Resumo Geral'!B21</f>
        <v>PREPARO DO TERRENO</v>
      </c>
      <c r="C20" s="264">
        <f>'Resumo Geral'!C21</f>
        <v>17884.95</v>
      </c>
      <c r="D20" s="265">
        <f>C20/$C$23</f>
        <v>0.0378255667368586</v>
      </c>
      <c r="E20" s="266">
        <f>$C20*F20</f>
        <v>8942.475</v>
      </c>
      <c r="F20" s="267">
        <f>1/2</f>
        <v>0.5</v>
      </c>
      <c r="G20" s="271">
        <f>F20</f>
        <v>0.5</v>
      </c>
      <c r="H20" s="269">
        <f>$C20*I20</f>
        <v>8942.475</v>
      </c>
      <c r="I20" s="267">
        <f>1/2</f>
        <v>0.5</v>
      </c>
      <c r="J20" s="268">
        <f>I20+F20</f>
        <v>1</v>
      </c>
    </row>
    <row r="21" ht="20.4" customHeight="1" spans="1:10">
      <c r="A21" s="180">
        <v>4</v>
      </c>
      <c r="B21" s="270" t="str">
        <f>'Resumo Geral'!B22</f>
        <v>ARTEFATOS DE CONCRETO E PINTURA</v>
      </c>
      <c r="C21" s="264">
        <f>'Resumo Geral'!C22</f>
        <v>354253.44</v>
      </c>
      <c r="D21" s="265">
        <f>C21/$C$23</f>
        <v>0.749224187737833</v>
      </c>
      <c r="E21" s="266">
        <f>$C21*F21</f>
        <v>177126.72</v>
      </c>
      <c r="F21" s="267">
        <f>1/2</f>
        <v>0.5</v>
      </c>
      <c r="G21" s="271">
        <f>F21</f>
        <v>0.5</v>
      </c>
      <c r="H21" s="269">
        <f>$C21*I21</f>
        <v>177126.72</v>
      </c>
      <c r="I21" s="267">
        <f>1/2</f>
        <v>0.5</v>
      </c>
      <c r="J21" s="268">
        <f>I21+F21</f>
        <v>1</v>
      </c>
    </row>
    <row r="22" ht="21" customHeight="1" spans="1:10">
      <c r="A22" s="180">
        <v>5</v>
      </c>
      <c r="B22" s="270" t="str">
        <f>'Resumo Geral'!B23</f>
        <v>GRAMA</v>
      </c>
      <c r="C22" s="264">
        <f>'Resumo Geral'!C23</f>
        <v>66742.76</v>
      </c>
      <c r="D22" s="265">
        <f>C22/$C$23</f>
        <v>0.141156823059731</v>
      </c>
      <c r="E22" s="266">
        <f>$C22*F22</f>
        <v>33371.38</v>
      </c>
      <c r="F22" s="267">
        <f>1/2</f>
        <v>0.5</v>
      </c>
      <c r="G22" s="271">
        <f>F22</f>
        <v>0.5</v>
      </c>
      <c r="H22" s="269">
        <f>$C22*I22</f>
        <v>33371.38</v>
      </c>
      <c r="I22" s="267">
        <f>1/2</f>
        <v>0.5</v>
      </c>
      <c r="J22" s="268">
        <f>I22+F22</f>
        <v>1</v>
      </c>
    </row>
    <row r="23" ht="18.75" spans="1:10">
      <c r="A23" s="272" t="s">
        <v>21</v>
      </c>
      <c r="B23" s="273"/>
      <c r="C23" s="274">
        <f>'Resumo Geral'!C24</f>
        <v>472827.02</v>
      </c>
      <c r="D23" s="275">
        <f>SUM(D18:D22)</f>
        <v>1</v>
      </c>
      <c r="E23" s="276"/>
      <c r="F23" s="276"/>
      <c r="G23" s="276"/>
      <c r="H23" s="276"/>
      <c r="I23" s="276"/>
      <c r="J23" s="282"/>
    </row>
  </sheetData>
  <mergeCells count="21">
    <mergeCell ref="A1:I1"/>
    <mergeCell ref="B2:C2"/>
    <mergeCell ref="B3:C3"/>
    <mergeCell ref="B4:C4"/>
    <mergeCell ref="B5:C5"/>
    <mergeCell ref="B6:C6"/>
    <mergeCell ref="B7:C7"/>
    <mergeCell ref="B8:C8"/>
    <mergeCell ref="B9:C9"/>
    <mergeCell ref="B11:C11"/>
    <mergeCell ref="B12:C12"/>
    <mergeCell ref="B13:C13"/>
    <mergeCell ref="A15:D15"/>
    <mergeCell ref="E15:G15"/>
    <mergeCell ref="H15:J15"/>
    <mergeCell ref="C16:D16"/>
    <mergeCell ref="E16:G16"/>
    <mergeCell ref="H16:J16"/>
    <mergeCell ref="A23:B23"/>
    <mergeCell ref="A16:A17"/>
    <mergeCell ref="B16:B17"/>
  </mergeCells>
  <conditionalFormatting sqref="B14:E14;D2:E13;A2:B13">
    <cfRule type="colorScale" priority="1">
      <colorScale>
        <cfvo type="min"/>
        <cfvo type="max"/>
        <color rgb="FFFCFCFF"/>
        <color rgb="FF63BE7B"/>
      </colorScale>
    </cfRule>
  </conditionalFormatting>
  <pageMargins left="0.511811024" right="0.511811024" top="0.787401575" bottom="0.787401575" header="0.31496062" footer="0.31496062"/>
  <pageSetup paperSize="1" scale="57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D54"/>
  <sheetViews>
    <sheetView tabSelected="1" view="pageBreakPreview" zoomScale="70" zoomScalePageLayoutView="55" zoomScaleNormal="66" workbookViewId="0">
      <selection activeCell="A23" sqref="A23"/>
    </sheetView>
  </sheetViews>
  <sheetFormatPr defaultColWidth="9.33333333333333" defaultRowHeight="12.75"/>
  <cols>
    <col min="1" max="1" width="32.3333333333333" style="189" customWidth="1"/>
    <col min="2" max="2" width="74.7809523809524" style="189" customWidth="1"/>
    <col min="3" max="3" width="25.552380952381" style="189" customWidth="1"/>
    <col min="4" max="4" width="6.43809523809524" style="189" customWidth="1"/>
    <col min="5" max="10" width="9.33333333333333" style="189"/>
    <col min="11" max="11" width="23.8857142857143" style="189" customWidth="1"/>
    <col min="12" max="257" width="9.33333333333333" style="189"/>
    <col min="258" max="258" width="12.1047619047619" style="189" customWidth="1"/>
    <col min="259" max="259" width="9.33333333333333" style="189"/>
    <col min="260" max="260" width="11" style="189" customWidth="1"/>
    <col min="261" max="513" width="9.33333333333333" style="189"/>
    <col min="514" max="514" width="12.1047619047619" style="189" customWidth="1"/>
    <col min="515" max="515" width="9.33333333333333" style="189"/>
    <col min="516" max="516" width="11" style="189" customWidth="1"/>
    <col min="517" max="769" width="9.33333333333333" style="189"/>
    <col min="770" max="770" width="12.1047619047619" style="189" customWidth="1"/>
    <col min="771" max="771" width="9.33333333333333" style="189"/>
    <col min="772" max="772" width="11" style="189" customWidth="1"/>
    <col min="773" max="1025" width="9.33333333333333" style="189"/>
    <col min="1026" max="1026" width="12.1047619047619" style="189" customWidth="1"/>
    <col min="1027" max="1027" width="9.33333333333333" style="189"/>
    <col min="1028" max="1028" width="11" style="189" customWidth="1"/>
    <col min="1029" max="1281" width="9.33333333333333" style="189"/>
    <col min="1282" max="1282" width="12.1047619047619" style="189" customWidth="1"/>
    <col min="1283" max="1283" width="9.33333333333333" style="189"/>
    <col min="1284" max="1284" width="11" style="189" customWidth="1"/>
    <col min="1285" max="1537" width="9.33333333333333" style="189"/>
    <col min="1538" max="1538" width="12.1047619047619" style="189" customWidth="1"/>
    <col min="1539" max="1539" width="9.33333333333333" style="189"/>
    <col min="1540" max="1540" width="11" style="189" customWidth="1"/>
    <col min="1541" max="1793" width="9.33333333333333" style="189"/>
    <col min="1794" max="1794" width="12.1047619047619" style="189" customWidth="1"/>
    <col min="1795" max="1795" width="9.33333333333333" style="189"/>
    <col min="1796" max="1796" width="11" style="189" customWidth="1"/>
    <col min="1797" max="2049" width="9.33333333333333" style="189"/>
    <col min="2050" max="2050" width="12.1047619047619" style="189" customWidth="1"/>
    <col min="2051" max="2051" width="9.33333333333333" style="189"/>
    <col min="2052" max="2052" width="11" style="189" customWidth="1"/>
    <col min="2053" max="2305" width="9.33333333333333" style="189"/>
    <col min="2306" max="2306" width="12.1047619047619" style="189" customWidth="1"/>
    <col min="2307" max="2307" width="9.33333333333333" style="189"/>
    <col min="2308" max="2308" width="11" style="189" customWidth="1"/>
    <col min="2309" max="2561" width="9.33333333333333" style="189"/>
    <col min="2562" max="2562" width="12.1047619047619" style="189" customWidth="1"/>
    <col min="2563" max="2563" width="9.33333333333333" style="189"/>
    <col min="2564" max="2564" width="11" style="189" customWidth="1"/>
    <col min="2565" max="2817" width="9.33333333333333" style="189"/>
    <col min="2818" max="2818" width="12.1047619047619" style="189" customWidth="1"/>
    <col min="2819" max="2819" width="9.33333333333333" style="189"/>
    <col min="2820" max="2820" width="11" style="189" customWidth="1"/>
    <col min="2821" max="3073" width="9.33333333333333" style="189"/>
    <col min="3074" max="3074" width="12.1047619047619" style="189" customWidth="1"/>
    <col min="3075" max="3075" width="9.33333333333333" style="189"/>
    <col min="3076" max="3076" width="11" style="189" customWidth="1"/>
    <col min="3077" max="3329" width="9.33333333333333" style="189"/>
    <col min="3330" max="3330" width="12.1047619047619" style="189" customWidth="1"/>
    <col min="3331" max="3331" width="9.33333333333333" style="189"/>
    <col min="3332" max="3332" width="11" style="189" customWidth="1"/>
    <col min="3333" max="3585" width="9.33333333333333" style="189"/>
    <col min="3586" max="3586" width="12.1047619047619" style="189" customWidth="1"/>
    <col min="3587" max="3587" width="9.33333333333333" style="189"/>
    <col min="3588" max="3588" width="11" style="189" customWidth="1"/>
    <col min="3589" max="3841" width="9.33333333333333" style="189"/>
    <col min="3842" max="3842" width="12.1047619047619" style="189" customWidth="1"/>
    <col min="3843" max="3843" width="9.33333333333333" style="189"/>
    <col min="3844" max="3844" width="11" style="189" customWidth="1"/>
    <col min="3845" max="4097" width="9.33333333333333" style="189"/>
    <col min="4098" max="4098" width="12.1047619047619" style="189" customWidth="1"/>
    <col min="4099" max="4099" width="9.33333333333333" style="189"/>
    <col min="4100" max="4100" width="11" style="189" customWidth="1"/>
    <col min="4101" max="4353" width="9.33333333333333" style="189"/>
    <col min="4354" max="4354" width="12.1047619047619" style="189" customWidth="1"/>
    <col min="4355" max="4355" width="9.33333333333333" style="189"/>
    <col min="4356" max="4356" width="11" style="189" customWidth="1"/>
    <col min="4357" max="4609" width="9.33333333333333" style="189"/>
    <col min="4610" max="4610" width="12.1047619047619" style="189" customWidth="1"/>
    <col min="4611" max="4611" width="9.33333333333333" style="189"/>
    <col min="4612" max="4612" width="11" style="189" customWidth="1"/>
    <col min="4613" max="4865" width="9.33333333333333" style="189"/>
    <col min="4866" max="4866" width="12.1047619047619" style="189" customWidth="1"/>
    <col min="4867" max="4867" width="9.33333333333333" style="189"/>
    <col min="4868" max="4868" width="11" style="189" customWidth="1"/>
    <col min="4869" max="5121" width="9.33333333333333" style="189"/>
    <col min="5122" max="5122" width="12.1047619047619" style="189" customWidth="1"/>
    <col min="5123" max="5123" width="9.33333333333333" style="189"/>
    <col min="5124" max="5124" width="11" style="189" customWidth="1"/>
    <col min="5125" max="5377" width="9.33333333333333" style="189"/>
    <col min="5378" max="5378" width="12.1047619047619" style="189" customWidth="1"/>
    <col min="5379" max="5379" width="9.33333333333333" style="189"/>
    <col min="5380" max="5380" width="11" style="189" customWidth="1"/>
    <col min="5381" max="5633" width="9.33333333333333" style="189"/>
    <col min="5634" max="5634" width="12.1047619047619" style="189" customWidth="1"/>
    <col min="5635" max="5635" width="9.33333333333333" style="189"/>
    <col min="5636" max="5636" width="11" style="189" customWidth="1"/>
    <col min="5637" max="5889" width="9.33333333333333" style="189"/>
    <col min="5890" max="5890" width="12.1047619047619" style="189" customWidth="1"/>
    <col min="5891" max="5891" width="9.33333333333333" style="189"/>
    <col min="5892" max="5892" width="11" style="189" customWidth="1"/>
    <col min="5893" max="6145" width="9.33333333333333" style="189"/>
    <col min="6146" max="6146" width="12.1047619047619" style="189" customWidth="1"/>
    <col min="6147" max="6147" width="9.33333333333333" style="189"/>
    <col min="6148" max="6148" width="11" style="189" customWidth="1"/>
    <col min="6149" max="6401" width="9.33333333333333" style="189"/>
    <col min="6402" max="6402" width="12.1047619047619" style="189" customWidth="1"/>
    <col min="6403" max="6403" width="9.33333333333333" style="189"/>
    <col min="6404" max="6404" width="11" style="189" customWidth="1"/>
    <col min="6405" max="6657" width="9.33333333333333" style="189"/>
    <col min="6658" max="6658" width="12.1047619047619" style="189" customWidth="1"/>
    <col min="6659" max="6659" width="9.33333333333333" style="189"/>
    <col min="6660" max="6660" width="11" style="189" customWidth="1"/>
    <col min="6661" max="6913" width="9.33333333333333" style="189"/>
    <col min="6914" max="6914" width="12.1047619047619" style="189" customWidth="1"/>
    <col min="6915" max="6915" width="9.33333333333333" style="189"/>
    <col min="6916" max="6916" width="11" style="189" customWidth="1"/>
    <col min="6917" max="7169" width="9.33333333333333" style="189"/>
    <col min="7170" max="7170" width="12.1047619047619" style="189" customWidth="1"/>
    <col min="7171" max="7171" width="9.33333333333333" style="189"/>
    <col min="7172" max="7172" width="11" style="189" customWidth="1"/>
    <col min="7173" max="7425" width="9.33333333333333" style="189"/>
    <col min="7426" max="7426" width="12.1047619047619" style="189" customWidth="1"/>
    <col min="7427" max="7427" width="9.33333333333333" style="189"/>
    <col min="7428" max="7428" width="11" style="189" customWidth="1"/>
    <col min="7429" max="7681" width="9.33333333333333" style="189"/>
    <col min="7682" max="7682" width="12.1047619047619" style="189" customWidth="1"/>
    <col min="7683" max="7683" width="9.33333333333333" style="189"/>
    <col min="7684" max="7684" width="11" style="189" customWidth="1"/>
    <col min="7685" max="7937" width="9.33333333333333" style="189"/>
    <col min="7938" max="7938" width="12.1047619047619" style="189" customWidth="1"/>
    <col min="7939" max="7939" width="9.33333333333333" style="189"/>
    <col min="7940" max="7940" width="11" style="189" customWidth="1"/>
    <col min="7941" max="8193" width="9.33333333333333" style="189"/>
    <col min="8194" max="8194" width="12.1047619047619" style="189" customWidth="1"/>
    <col min="8195" max="8195" width="9.33333333333333" style="189"/>
    <col min="8196" max="8196" width="11" style="189" customWidth="1"/>
    <col min="8197" max="8449" width="9.33333333333333" style="189"/>
    <col min="8450" max="8450" width="12.1047619047619" style="189" customWidth="1"/>
    <col min="8451" max="8451" width="9.33333333333333" style="189"/>
    <col min="8452" max="8452" width="11" style="189" customWidth="1"/>
    <col min="8453" max="8705" width="9.33333333333333" style="189"/>
    <col min="8706" max="8706" width="12.1047619047619" style="189" customWidth="1"/>
    <col min="8707" max="8707" width="9.33333333333333" style="189"/>
    <col min="8708" max="8708" width="11" style="189" customWidth="1"/>
    <col min="8709" max="8961" width="9.33333333333333" style="189"/>
    <col min="8962" max="8962" width="12.1047619047619" style="189" customWidth="1"/>
    <col min="8963" max="8963" width="9.33333333333333" style="189"/>
    <col min="8964" max="8964" width="11" style="189" customWidth="1"/>
    <col min="8965" max="9217" width="9.33333333333333" style="189"/>
    <col min="9218" max="9218" width="12.1047619047619" style="189" customWidth="1"/>
    <col min="9219" max="9219" width="9.33333333333333" style="189"/>
    <col min="9220" max="9220" width="11" style="189" customWidth="1"/>
    <col min="9221" max="9473" width="9.33333333333333" style="189"/>
    <col min="9474" max="9474" width="12.1047619047619" style="189" customWidth="1"/>
    <col min="9475" max="9475" width="9.33333333333333" style="189"/>
    <col min="9476" max="9476" width="11" style="189" customWidth="1"/>
    <col min="9477" max="9729" width="9.33333333333333" style="189"/>
    <col min="9730" max="9730" width="12.1047619047619" style="189" customWidth="1"/>
    <col min="9731" max="9731" width="9.33333333333333" style="189"/>
    <col min="9732" max="9732" width="11" style="189" customWidth="1"/>
    <col min="9733" max="9985" width="9.33333333333333" style="189"/>
    <col min="9986" max="9986" width="12.1047619047619" style="189" customWidth="1"/>
    <col min="9987" max="9987" width="9.33333333333333" style="189"/>
    <col min="9988" max="9988" width="11" style="189" customWidth="1"/>
    <col min="9989" max="10241" width="9.33333333333333" style="189"/>
    <col min="10242" max="10242" width="12.1047619047619" style="189" customWidth="1"/>
    <col min="10243" max="10243" width="9.33333333333333" style="189"/>
    <col min="10244" max="10244" width="11" style="189" customWidth="1"/>
    <col min="10245" max="10497" width="9.33333333333333" style="189"/>
    <col min="10498" max="10498" width="12.1047619047619" style="189" customWidth="1"/>
    <col min="10499" max="10499" width="9.33333333333333" style="189"/>
    <col min="10500" max="10500" width="11" style="189" customWidth="1"/>
    <col min="10501" max="10753" width="9.33333333333333" style="189"/>
    <col min="10754" max="10754" width="12.1047619047619" style="189" customWidth="1"/>
    <col min="10755" max="10755" width="9.33333333333333" style="189"/>
    <col min="10756" max="10756" width="11" style="189" customWidth="1"/>
    <col min="10757" max="11009" width="9.33333333333333" style="189"/>
    <col min="11010" max="11010" width="12.1047619047619" style="189" customWidth="1"/>
    <col min="11011" max="11011" width="9.33333333333333" style="189"/>
    <col min="11012" max="11012" width="11" style="189" customWidth="1"/>
    <col min="11013" max="11265" width="9.33333333333333" style="189"/>
    <col min="11266" max="11266" width="12.1047619047619" style="189" customWidth="1"/>
    <col min="11267" max="11267" width="9.33333333333333" style="189"/>
    <col min="11268" max="11268" width="11" style="189" customWidth="1"/>
    <col min="11269" max="11521" width="9.33333333333333" style="189"/>
    <col min="11522" max="11522" width="12.1047619047619" style="189" customWidth="1"/>
    <col min="11523" max="11523" width="9.33333333333333" style="189"/>
    <col min="11524" max="11524" width="11" style="189" customWidth="1"/>
    <col min="11525" max="11777" width="9.33333333333333" style="189"/>
    <col min="11778" max="11778" width="12.1047619047619" style="189" customWidth="1"/>
    <col min="11779" max="11779" width="9.33333333333333" style="189"/>
    <col min="11780" max="11780" width="11" style="189" customWidth="1"/>
    <col min="11781" max="12033" width="9.33333333333333" style="189"/>
    <col min="12034" max="12034" width="12.1047619047619" style="189" customWidth="1"/>
    <col min="12035" max="12035" width="9.33333333333333" style="189"/>
    <col min="12036" max="12036" width="11" style="189" customWidth="1"/>
    <col min="12037" max="12289" width="9.33333333333333" style="189"/>
    <col min="12290" max="12290" width="12.1047619047619" style="189" customWidth="1"/>
    <col min="12291" max="12291" width="9.33333333333333" style="189"/>
    <col min="12292" max="12292" width="11" style="189" customWidth="1"/>
    <col min="12293" max="12545" width="9.33333333333333" style="189"/>
    <col min="12546" max="12546" width="12.1047619047619" style="189" customWidth="1"/>
    <col min="12547" max="12547" width="9.33333333333333" style="189"/>
    <col min="12548" max="12548" width="11" style="189" customWidth="1"/>
    <col min="12549" max="12801" width="9.33333333333333" style="189"/>
    <col min="12802" max="12802" width="12.1047619047619" style="189" customWidth="1"/>
    <col min="12803" max="12803" width="9.33333333333333" style="189"/>
    <col min="12804" max="12804" width="11" style="189" customWidth="1"/>
    <col min="12805" max="13057" width="9.33333333333333" style="189"/>
    <col min="13058" max="13058" width="12.1047619047619" style="189" customWidth="1"/>
    <col min="13059" max="13059" width="9.33333333333333" style="189"/>
    <col min="13060" max="13060" width="11" style="189" customWidth="1"/>
    <col min="13061" max="13313" width="9.33333333333333" style="189"/>
    <col min="13314" max="13314" width="12.1047619047619" style="189" customWidth="1"/>
    <col min="13315" max="13315" width="9.33333333333333" style="189"/>
    <col min="13316" max="13316" width="11" style="189" customWidth="1"/>
    <col min="13317" max="13569" width="9.33333333333333" style="189"/>
    <col min="13570" max="13570" width="12.1047619047619" style="189" customWidth="1"/>
    <col min="13571" max="13571" width="9.33333333333333" style="189"/>
    <col min="13572" max="13572" width="11" style="189" customWidth="1"/>
    <col min="13573" max="13825" width="9.33333333333333" style="189"/>
    <col min="13826" max="13826" width="12.1047619047619" style="189" customWidth="1"/>
    <col min="13827" max="13827" width="9.33333333333333" style="189"/>
    <col min="13828" max="13828" width="11" style="189" customWidth="1"/>
    <col min="13829" max="14081" width="9.33333333333333" style="189"/>
    <col min="14082" max="14082" width="12.1047619047619" style="189" customWidth="1"/>
    <col min="14083" max="14083" width="9.33333333333333" style="189"/>
    <col min="14084" max="14084" width="11" style="189" customWidth="1"/>
    <col min="14085" max="14337" width="9.33333333333333" style="189"/>
    <col min="14338" max="14338" width="12.1047619047619" style="189" customWidth="1"/>
    <col min="14339" max="14339" width="9.33333333333333" style="189"/>
    <col min="14340" max="14340" width="11" style="189" customWidth="1"/>
    <col min="14341" max="14593" width="9.33333333333333" style="189"/>
    <col min="14594" max="14594" width="12.1047619047619" style="189" customWidth="1"/>
    <col min="14595" max="14595" width="9.33333333333333" style="189"/>
    <col min="14596" max="14596" width="11" style="189" customWidth="1"/>
    <col min="14597" max="14849" width="9.33333333333333" style="189"/>
    <col min="14850" max="14850" width="12.1047619047619" style="189" customWidth="1"/>
    <col min="14851" max="14851" width="9.33333333333333" style="189"/>
    <col min="14852" max="14852" width="11" style="189" customWidth="1"/>
    <col min="14853" max="15105" width="9.33333333333333" style="189"/>
    <col min="15106" max="15106" width="12.1047619047619" style="189" customWidth="1"/>
    <col min="15107" max="15107" width="9.33333333333333" style="189"/>
    <col min="15108" max="15108" width="11" style="189" customWidth="1"/>
    <col min="15109" max="15361" width="9.33333333333333" style="189"/>
    <col min="15362" max="15362" width="12.1047619047619" style="189" customWidth="1"/>
    <col min="15363" max="15363" width="9.33333333333333" style="189"/>
    <col min="15364" max="15364" width="11" style="189" customWidth="1"/>
    <col min="15365" max="15617" width="9.33333333333333" style="189"/>
    <col min="15618" max="15618" width="12.1047619047619" style="189" customWidth="1"/>
    <col min="15619" max="15619" width="9.33333333333333" style="189"/>
    <col min="15620" max="15620" width="11" style="189" customWidth="1"/>
    <col min="15621" max="15873" width="9.33333333333333" style="189"/>
    <col min="15874" max="15874" width="12.1047619047619" style="189" customWidth="1"/>
    <col min="15875" max="15875" width="9.33333333333333" style="189"/>
    <col min="15876" max="15876" width="11" style="189" customWidth="1"/>
    <col min="15877" max="16129" width="9.33333333333333" style="189"/>
    <col min="16130" max="16130" width="12.1047619047619" style="189" customWidth="1"/>
    <col min="16131" max="16131" width="9.33333333333333" style="189"/>
    <col min="16132" max="16132" width="11" style="189" customWidth="1"/>
    <col min="16133" max="16384" width="9.33333333333333" style="189"/>
  </cols>
  <sheetData>
    <row r="1" ht="18" spans="1:9">
      <c r="A1" s="152" t="s">
        <v>22</v>
      </c>
      <c r="B1" s="153"/>
      <c r="C1" s="153"/>
      <c r="D1" s="154"/>
      <c r="E1" s="190"/>
      <c r="F1" s="190"/>
      <c r="G1" s="190"/>
      <c r="H1" s="190"/>
      <c r="I1" s="190"/>
    </row>
    <row r="2" ht="15" spans="1:9">
      <c r="A2" s="155" t="s">
        <v>0</v>
      </c>
      <c r="B2" s="156" t="s">
        <v>23</v>
      </c>
      <c r="C2" s="157"/>
      <c r="D2" s="158"/>
      <c r="E2" s="190"/>
      <c r="F2" s="190"/>
      <c r="G2" s="190"/>
      <c r="H2" s="190"/>
      <c r="I2" s="190"/>
    </row>
    <row r="3" ht="15" spans="1:9">
      <c r="A3" s="159" t="s">
        <v>2</v>
      </c>
      <c r="B3" s="160" t="s">
        <v>24</v>
      </c>
      <c r="C3" s="191"/>
      <c r="D3" s="162"/>
      <c r="E3" s="190"/>
      <c r="F3" s="190"/>
      <c r="G3" s="190"/>
      <c r="H3" s="190"/>
      <c r="I3" s="190"/>
    </row>
    <row r="4" ht="15" spans="1:19">
      <c r="A4" s="159" t="s">
        <v>3</v>
      </c>
      <c r="B4" s="163">
        <v>2668.6</v>
      </c>
      <c r="C4" s="191"/>
      <c r="D4" s="162"/>
      <c r="E4" s="190"/>
      <c r="F4" s="190"/>
      <c r="G4" s="190"/>
      <c r="H4" s="190"/>
      <c r="I4" s="190"/>
      <c r="L4" s="227"/>
      <c r="M4" s="228"/>
      <c r="N4" s="228"/>
      <c r="O4" s="228"/>
      <c r="P4" s="228"/>
      <c r="Q4" s="228"/>
      <c r="R4" s="228"/>
      <c r="S4" s="228"/>
    </row>
    <row r="5" ht="15" spans="1:9">
      <c r="A5" s="155" t="s">
        <v>4</v>
      </c>
      <c r="B5" s="156" t="str">
        <f>[1]SINTÉTICO!$B$5</f>
        <v>PREFEITURA MUNICIPAL DE SINOP</v>
      </c>
      <c r="C5" s="191"/>
      <c r="D5" s="162"/>
      <c r="E5" s="190"/>
      <c r="F5" s="190"/>
      <c r="G5" s="190"/>
      <c r="H5" s="190"/>
      <c r="I5" s="190"/>
    </row>
    <row r="6" ht="15" spans="1:7">
      <c r="A6" s="159" t="s">
        <v>5</v>
      </c>
      <c r="B6" s="164" t="str">
        <f>[1]SINTÉTICO!$B$6</f>
        <v>SINOP</v>
      </c>
      <c r="C6" s="191"/>
      <c r="D6" s="162"/>
      <c r="E6" s="192"/>
      <c r="F6" s="193"/>
      <c r="G6" s="193"/>
    </row>
    <row r="7" ht="15" spans="1:7">
      <c r="A7" s="155" t="s">
        <v>6</v>
      </c>
      <c r="B7" s="165" t="s">
        <v>25</v>
      </c>
      <c r="C7" s="191"/>
      <c r="D7" s="162"/>
      <c r="E7" s="192"/>
      <c r="F7" s="193"/>
      <c r="G7" s="193"/>
    </row>
    <row r="8" ht="15" spans="1:7">
      <c r="A8" s="166" t="s">
        <v>7</v>
      </c>
      <c r="B8" s="167" t="s">
        <v>26</v>
      </c>
      <c r="C8" s="191"/>
      <c r="D8" s="162"/>
      <c r="E8" s="192"/>
      <c r="F8" s="193"/>
      <c r="G8" s="193"/>
    </row>
    <row r="9" ht="15" spans="1:7">
      <c r="A9" s="168"/>
      <c r="B9" s="169"/>
      <c r="C9" s="191"/>
      <c r="D9" s="162"/>
      <c r="E9" s="192"/>
      <c r="F9" s="193"/>
      <c r="G9" s="193"/>
    </row>
    <row r="10" ht="15" spans="1:7">
      <c r="A10" s="155" t="s">
        <v>8</v>
      </c>
      <c r="B10" s="170" t="s">
        <v>27</v>
      </c>
      <c r="C10" s="191"/>
      <c r="D10" s="162"/>
      <c r="E10" s="192"/>
      <c r="F10" s="193"/>
      <c r="G10" s="193"/>
    </row>
    <row r="11" ht="18" spans="1:20">
      <c r="A11" s="171" t="s">
        <v>8</v>
      </c>
      <c r="B11" s="172" t="s">
        <v>28</v>
      </c>
      <c r="C11" s="191"/>
      <c r="D11" s="162"/>
      <c r="E11" s="192"/>
      <c r="F11" s="193"/>
      <c r="G11" s="193"/>
      <c r="K11" s="229"/>
      <c r="L11" s="229"/>
      <c r="M11" s="229"/>
      <c r="N11" s="229"/>
      <c r="O11" s="229"/>
      <c r="P11" s="229"/>
      <c r="Q11" s="229"/>
      <c r="R11" s="229"/>
      <c r="S11" s="229"/>
      <c r="T11" s="229"/>
    </row>
    <row r="12" ht="15.75" spans="1:20">
      <c r="A12" s="155" t="s">
        <v>8</v>
      </c>
      <c r="B12" s="170" t="s">
        <v>29</v>
      </c>
      <c r="C12" s="191"/>
      <c r="D12" s="162"/>
      <c r="E12" s="190"/>
      <c r="F12" s="190"/>
      <c r="G12" s="190"/>
      <c r="H12" s="190"/>
      <c r="I12" s="190"/>
      <c r="K12" s="230"/>
      <c r="L12" s="230"/>
      <c r="M12" s="230"/>
      <c r="N12" s="230"/>
      <c r="O12" s="230"/>
      <c r="P12" s="230"/>
      <c r="Q12" s="230"/>
      <c r="R12" s="230"/>
      <c r="S12" s="230"/>
      <c r="T12" s="230"/>
    </row>
    <row r="13" ht="15" spans="1:9">
      <c r="A13" s="159" t="s">
        <v>9</v>
      </c>
      <c r="B13" s="173" t="s">
        <v>30</v>
      </c>
      <c r="C13" s="191"/>
      <c r="D13" s="162"/>
      <c r="E13" s="190"/>
      <c r="F13" s="190"/>
      <c r="G13" s="190"/>
      <c r="H13" s="190"/>
      <c r="I13" s="190"/>
    </row>
    <row r="14" ht="15" spans="1:20">
      <c r="A14" s="155" t="s">
        <v>10</v>
      </c>
      <c r="B14" s="170" t="s">
        <v>31</v>
      </c>
      <c r="C14" s="191"/>
      <c r="D14" s="162"/>
      <c r="E14" s="194"/>
      <c r="F14" s="190"/>
      <c r="G14" s="190"/>
      <c r="H14" s="190"/>
      <c r="I14" s="190"/>
      <c r="K14" s="190"/>
      <c r="L14" s="190"/>
      <c r="M14" s="190"/>
      <c r="N14" s="190"/>
      <c r="O14" s="190"/>
      <c r="P14" s="190"/>
      <c r="Q14" s="190"/>
      <c r="R14" s="190"/>
      <c r="S14" s="190"/>
      <c r="T14" s="190"/>
    </row>
    <row r="15" ht="34.5" customHeight="1" spans="1:20">
      <c r="A15" s="71"/>
      <c r="B15" s="195"/>
      <c r="C15" s="191"/>
      <c r="D15" s="162"/>
      <c r="E15" s="196"/>
      <c r="F15" s="196"/>
      <c r="G15" s="196"/>
      <c r="H15" s="196"/>
      <c r="I15" s="196"/>
      <c r="K15" s="231"/>
      <c r="L15" s="231"/>
      <c r="M15" s="231"/>
      <c r="N15" s="231"/>
      <c r="O15" s="231"/>
      <c r="P15" s="231"/>
      <c r="Q15" s="231"/>
      <c r="R15" s="231"/>
      <c r="S15" s="231"/>
      <c r="T15" s="200"/>
    </row>
    <row r="16" ht="18" spans="1:20">
      <c r="A16" s="174" t="s">
        <v>32</v>
      </c>
      <c r="B16" s="175"/>
      <c r="C16" s="175"/>
      <c r="D16" s="176"/>
      <c r="F16" s="196"/>
      <c r="G16" s="196"/>
      <c r="H16" s="196"/>
      <c r="I16" s="196"/>
      <c r="K16" s="190"/>
      <c r="L16" s="190"/>
      <c r="M16" s="190"/>
      <c r="N16" s="232"/>
      <c r="O16" s="190"/>
      <c r="P16" s="190"/>
      <c r="Q16" s="190"/>
      <c r="R16" s="190"/>
      <c r="S16" s="190"/>
      <c r="T16" s="232"/>
    </row>
    <row r="17" ht="15.75" spans="1:20">
      <c r="A17" s="197"/>
      <c r="B17" s="198"/>
      <c r="C17" s="198"/>
      <c r="D17" s="199"/>
      <c r="E17" s="200"/>
      <c r="F17" s="200"/>
      <c r="G17" s="200"/>
      <c r="H17" s="200"/>
      <c r="I17" s="200"/>
      <c r="K17" s="190"/>
      <c r="L17" s="190"/>
      <c r="M17" s="190"/>
      <c r="N17" s="232"/>
      <c r="O17" s="190"/>
      <c r="P17" s="190"/>
      <c r="Q17" s="190"/>
      <c r="R17" s="190"/>
      <c r="S17" s="190"/>
      <c r="T17" s="232"/>
    </row>
    <row r="18" ht="14.25" spans="1:20">
      <c r="A18" s="201" t="s">
        <v>33</v>
      </c>
      <c r="B18" s="202"/>
      <c r="C18" s="203">
        <v>0.04</v>
      </c>
      <c r="D18" s="204" t="s">
        <v>34</v>
      </c>
      <c r="F18" s="190"/>
      <c r="G18" s="190"/>
      <c r="H18" s="190"/>
      <c r="I18" s="190"/>
      <c r="T18" s="232"/>
    </row>
    <row r="19" ht="14.25" spans="1:20">
      <c r="A19" s="201" t="s">
        <v>35</v>
      </c>
      <c r="B19" s="202"/>
      <c r="C19" s="203">
        <v>0.0123</v>
      </c>
      <c r="D19" s="204" t="s">
        <v>36</v>
      </c>
      <c r="F19" s="190"/>
      <c r="G19" s="190"/>
      <c r="H19" s="190"/>
      <c r="I19" s="190"/>
      <c r="T19" s="232"/>
    </row>
    <row r="20" ht="15" spans="1:29">
      <c r="A20" s="201" t="s">
        <v>37</v>
      </c>
      <c r="B20" s="202"/>
      <c r="C20" s="203">
        <v>0.008</v>
      </c>
      <c r="D20" s="204" t="s">
        <v>38</v>
      </c>
      <c r="F20" s="190"/>
      <c r="G20" s="190"/>
      <c r="H20" s="190"/>
      <c r="I20" s="190"/>
      <c r="T20" s="232"/>
      <c r="V20" s="227"/>
      <c r="W20" s="228"/>
      <c r="X20" s="228"/>
      <c r="Y20" s="228"/>
      <c r="Z20" s="228"/>
      <c r="AA20" s="228"/>
      <c r="AB20" s="228"/>
      <c r="AC20" s="228"/>
    </row>
    <row r="21" ht="14.25" spans="1:20">
      <c r="A21" s="201" t="s">
        <v>39</v>
      </c>
      <c r="B21" s="202"/>
      <c r="C21" s="203">
        <v>0.0127</v>
      </c>
      <c r="D21" s="204" t="s">
        <v>38</v>
      </c>
      <c r="F21" s="190"/>
      <c r="G21" s="190"/>
      <c r="H21" s="190"/>
      <c r="I21" s="190"/>
      <c r="T21" s="232"/>
    </row>
    <row r="22" ht="14.25" spans="1:20">
      <c r="A22" s="201" t="s">
        <v>40</v>
      </c>
      <c r="B22" s="202"/>
      <c r="C22" s="203">
        <v>0.074</v>
      </c>
      <c r="D22" s="204" t="s">
        <v>41</v>
      </c>
      <c r="F22" s="190"/>
      <c r="G22" s="190"/>
      <c r="H22" s="190"/>
      <c r="I22" s="190"/>
      <c r="T22" s="232"/>
    </row>
    <row r="23" ht="14.25" spans="1:9">
      <c r="A23" s="201" t="s">
        <v>42</v>
      </c>
      <c r="B23" s="202"/>
      <c r="C23" s="203">
        <v>0.0065</v>
      </c>
      <c r="D23" s="204" t="s">
        <v>43</v>
      </c>
      <c r="F23" s="190"/>
      <c r="G23" s="190"/>
      <c r="H23" s="190"/>
      <c r="I23" s="190"/>
    </row>
    <row r="24" ht="14.25" spans="1:9">
      <c r="A24" s="201" t="s">
        <v>44</v>
      </c>
      <c r="B24" s="202"/>
      <c r="C24" s="203">
        <v>0.03</v>
      </c>
      <c r="D24" s="204" t="s">
        <v>43</v>
      </c>
      <c r="F24" s="190"/>
      <c r="G24" s="190"/>
      <c r="H24" s="190"/>
      <c r="I24" s="190"/>
    </row>
    <row r="25" ht="14.25" spans="1:7">
      <c r="A25" s="201" t="s">
        <v>45</v>
      </c>
      <c r="B25" s="205"/>
      <c r="C25" s="203">
        <v>0.02</v>
      </c>
      <c r="D25" s="204" t="s">
        <v>43</v>
      </c>
      <c r="F25" s="193"/>
      <c r="G25" s="193"/>
    </row>
    <row r="26" ht="14.25" spans="1:7">
      <c r="A26" s="206" t="s">
        <v>46</v>
      </c>
      <c r="B26" s="205"/>
      <c r="C26" s="192"/>
      <c r="D26" s="207"/>
      <c r="E26" s="192"/>
      <c r="F26" s="193"/>
      <c r="G26" s="193"/>
    </row>
    <row r="27" ht="18" spans="1:30">
      <c r="A27" s="208" t="s">
        <v>47</v>
      </c>
      <c r="B27" s="205"/>
      <c r="C27" s="192"/>
      <c r="D27" s="207"/>
      <c r="E27" s="192"/>
      <c r="F27" s="193"/>
      <c r="G27" s="193"/>
      <c r="U27" s="229"/>
      <c r="V27" s="229"/>
      <c r="W27" s="229"/>
      <c r="X27" s="229"/>
      <c r="Y27" s="229"/>
      <c r="Z27" s="229"/>
      <c r="AA27" s="229"/>
      <c r="AB27" s="229"/>
      <c r="AC27" s="229"/>
      <c r="AD27" s="229"/>
    </row>
    <row r="28" ht="15.75" spans="1:30">
      <c r="A28" s="209"/>
      <c r="B28" s="210"/>
      <c r="C28" s="192"/>
      <c r="D28" s="207"/>
      <c r="E28" s="192"/>
      <c r="F28" s="193"/>
      <c r="G28" s="193"/>
      <c r="U28" s="230"/>
      <c r="V28" s="230"/>
      <c r="W28" s="230"/>
      <c r="X28" s="230"/>
      <c r="Y28" s="230"/>
      <c r="Z28" s="230"/>
      <c r="AA28" s="230"/>
      <c r="AB28" s="230"/>
      <c r="AC28" s="230"/>
      <c r="AD28" s="230"/>
    </row>
    <row r="29" ht="14.25" spans="1:20">
      <c r="A29" s="209"/>
      <c r="B29" s="210"/>
      <c r="C29" s="192"/>
      <c r="D29" s="207"/>
      <c r="E29" s="192"/>
      <c r="F29" s="193"/>
      <c r="G29" s="193"/>
      <c r="T29" s="190"/>
    </row>
    <row r="30" ht="13.8" customHeight="1" spans="1:30">
      <c r="A30" s="209"/>
      <c r="B30" s="210"/>
      <c r="C30" s="192"/>
      <c r="D30" s="207"/>
      <c r="E30" s="192"/>
      <c r="F30" s="193"/>
      <c r="G30" s="193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0"/>
    </row>
    <row r="31" ht="15.75" spans="1:30">
      <c r="A31" s="211" t="s">
        <v>48</v>
      </c>
      <c r="B31" s="212">
        <f>(((1+C18+C20+C21)*(1+C19)*(1+C22)))/(1-(C23+C24+C25))-1</f>
        <v>0.22226164190779</v>
      </c>
      <c r="C31" s="210"/>
      <c r="D31" s="213"/>
      <c r="E31" s="196"/>
      <c r="F31" s="190"/>
      <c r="G31" s="190"/>
      <c r="H31" s="190"/>
      <c r="I31" s="190"/>
      <c r="T31" s="190"/>
      <c r="U31" s="231"/>
      <c r="V31" s="231"/>
      <c r="W31" s="231"/>
      <c r="X31" s="231"/>
      <c r="Y31" s="231"/>
      <c r="Z31" s="231"/>
      <c r="AA31" s="231"/>
      <c r="AB31" s="231"/>
      <c r="AC31" s="231"/>
      <c r="AD31" s="200"/>
    </row>
    <row r="32" ht="14.4" customHeight="1" spans="1:30">
      <c r="A32" s="209"/>
      <c r="B32" s="210"/>
      <c r="C32" s="210"/>
      <c r="D32" s="213"/>
      <c r="E32" s="214"/>
      <c r="F32" s="190"/>
      <c r="G32" s="190"/>
      <c r="H32" s="190"/>
      <c r="I32" s="190"/>
      <c r="T32" s="196"/>
      <c r="U32" s="190"/>
      <c r="V32" s="190"/>
      <c r="W32" s="190"/>
      <c r="X32" s="232"/>
      <c r="Y32" s="190"/>
      <c r="Z32" s="190"/>
      <c r="AA32" s="190"/>
      <c r="AB32" s="190"/>
      <c r="AC32" s="190"/>
      <c r="AD32" s="232"/>
    </row>
    <row r="33" ht="14.4" customHeight="1" spans="1:30">
      <c r="A33" s="215" t="s">
        <v>49</v>
      </c>
      <c r="B33" s="216"/>
      <c r="C33" s="216"/>
      <c r="D33" s="217"/>
      <c r="E33" s="214"/>
      <c r="F33" s="190"/>
      <c r="G33" s="190"/>
      <c r="H33" s="190"/>
      <c r="I33" s="190"/>
      <c r="T33" s="196"/>
      <c r="U33" s="190"/>
      <c r="V33" s="190"/>
      <c r="W33" s="190"/>
      <c r="X33" s="232"/>
      <c r="Y33" s="190"/>
      <c r="Z33" s="190"/>
      <c r="AA33" s="190"/>
      <c r="AB33" s="190"/>
      <c r="AC33" s="190"/>
      <c r="AD33" s="232"/>
    </row>
    <row r="34" ht="13.8" customHeight="1" spans="1:30">
      <c r="A34" s="218" t="s">
        <v>50</v>
      </c>
      <c r="B34" s="219"/>
      <c r="C34" s="219"/>
      <c r="D34" s="220"/>
      <c r="E34" s="196"/>
      <c r="F34" s="196"/>
      <c r="G34" s="196"/>
      <c r="H34" s="196"/>
      <c r="I34" s="196"/>
      <c r="T34" s="196"/>
      <c r="U34" s="190"/>
      <c r="V34" s="190"/>
      <c r="W34" s="190"/>
      <c r="X34" s="232"/>
      <c r="Y34" s="190"/>
      <c r="Z34" s="190"/>
      <c r="AA34" s="190"/>
      <c r="AB34" s="190"/>
      <c r="AC34" s="190"/>
      <c r="AD34" s="232"/>
    </row>
    <row r="35" ht="14.4" customHeight="1" spans="1:30">
      <c r="A35" s="221" t="s">
        <v>51</v>
      </c>
      <c r="B35" s="222"/>
      <c r="C35" s="222"/>
      <c r="D35" s="223"/>
      <c r="E35" s="214"/>
      <c r="F35" s="214"/>
      <c r="G35" s="214"/>
      <c r="H35" s="196"/>
      <c r="I35" s="196"/>
      <c r="T35" s="196"/>
      <c r="U35" s="190"/>
      <c r="V35" s="190"/>
      <c r="W35" s="190"/>
      <c r="X35" s="232"/>
      <c r="Y35" s="190"/>
      <c r="Z35" s="190"/>
      <c r="AA35" s="190"/>
      <c r="AB35" s="190"/>
      <c r="AC35" s="190"/>
      <c r="AD35" s="232"/>
    </row>
    <row r="36" ht="14.4" customHeight="1" spans="5:30">
      <c r="E36" s="214"/>
      <c r="F36" s="214"/>
      <c r="G36" s="214"/>
      <c r="H36" s="196"/>
      <c r="I36" s="196"/>
      <c r="T36" s="196"/>
      <c r="U36" s="190"/>
      <c r="V36" s="190"/>
      <c r="W36" s="190"/>
      <c r="X36" s="232"/>
      <c r="Y36" s="190"/>
      <c r="Z36" s="190"/>
      <c r="AA36" s="190"/>
      <c r="AB36" s="190"/>
      <c r="AC36" s="190"/>
      <c r="AD36" s="232"/>
    </row>
    <row r="37" customHeight="1" spans="1:30">
      <c r="A37" s="196"/>
      <c r="B37" s="196"/>
      <c r="C37" s="196"/>
      <c r="D37" s="214"/>
      <c r="E37" s="214"/>
      <c r="F37" s="214"/>
      <c r="G37" s="214"/>
      <c r="H37" s="196"/>
      <c r="I37" s="196"/>
      <c r="T37" s="196"/>
      <c r="U37" s="190"/>
      <c r="V37" s="190"/>
      <c r="W37" s="190"/>
      <c r="X37" s="232"/>
      <c r="Y37" s="190"/>
      <c r="Z37" s="190"/>
      <c r="AA37" s="190"/>
      <c r="AB37" s="190"/>
      <c r="AC37" s="190"/>
      <c r="AD37" s="232"/>
    </row>
    <row r="38" customHeight="1" spans="1:30">
      <c r="A38" s="196"/>
      <c r="B38" s="224"/>
      <c r="C38" s="224"/>
      <c r="D38" s="224"/>
      <c r="E38" s="224"/>
      <c r="F38" s="224"/>
      <c r="G38" s="224"/>
      <c r="H38" s="196"/>
      <c r="I38" s="196"/>
      <c r="T38" s="196"/>
      <c r="U38" s="190"/>
      <c r="V38" s="190"/>
      <c r="W38" s="190"/>
      <c r="X38" s="232"/>
      <c r="Y38" s="190"/>
      <c r="Z38" s="190"/>
      <c r="AA38" s="190"/>
      <c r="AB38" s="190"/>
      <c r="AC38" s="190"/>
      <c r="AD38" s="232"/>
    </row>
    <row r="39" ht="14.25" spans="1:27">
      <c r="A39" s="196"/>
      <c r="H39" s="196"/>
      <c r="I39" s="196"/>
      <c r="J39" s="196"/>
      <c r="T39" s="196"/>
      <c r="U39" s="190"/>
      <c r="V39" s="193"/>
      <c r="W39" s="192"/>
      <c r="X39" s="232"/>
      <c r="Y39" s="190"/>
      <c r="Z39" s="193"/>
      <c r="AA39" s="193"/>
    </row>
    <row r="40" spans="1:27">
      <c r="A40" s="196"/>
      <c r="H40" s="196"/>
      <c r="I40" s="196"/>
      <c r="J40" s="196"/>
      <c r="T40" s="196"/>
      <c r="U40" s="233"/>
      <c r="V40" s="193"/>
      <c r="W40" s="192"/>
      <c r="X40" s="192"/>
      <c r="Y40" s="192"/>
      <c r="Z40" s="193"/>
      <c r="AA40" s="193"/>
    </row>
    <row r="41" spans="1:27">
      <c r="A41" s="196"/>
      <c r="F41" s="196"/>
      <c r="G41" s="196"/>
      <c r="H41" s="196"/>
      <c r="I41" s="196"/>
      <c r="J41" s="196"/>
      <c r="T41" s="196"/>
      <c r="U41" s="234"/>
      <c r="V41" s="193"/>
      <c r="W41" s="192"/>
      <c r="X41" s="192"/>
      <c r="Y41" s="192"/>
      <c r="Z41" s="193"/>
      <c r="AA41" s="193"/>
    </row>
    <row r="42" spans="1:27">
      <c r="A42" s="196"/>
      <c r="B42" s="196"/>
      <c r="C42" s="196"/>
      <c r="D42" s="196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6"/>
      <c r="T42" s="196"/>
      <c r="U42" s="235"/>
      <c r="V42" s="193"/>
      <c r="W42" s="192"/>
      <c r="X42" s="192"/>
      <c r="Y42" s="192"/>
      <c r="Z42" s="193"/>
      <c r="AA42" s="193"/>
    </row>
    <row r="43" spans="1:27">
      <c r="A43" s="196"/>
      <c r="B43" s="196"/>
      <c r="C43" s="196"/>
      <c r="D43" s="196"/>
      <c r="E43" s="196"/>
      <c r="F43" s="196"/>
      <c r="G43" s="196"/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6"/>
      <c r="S43" s="196"/>
      <c r="T43" s="196"/>
      <c r="U43" s="235"/>
      <c r="V43" s="193"/>
      <c r="W43" s="192"/>
      <c r="X43" s="192"/>
      <c r="Y43" s="192"/>
      <c r="Z43" s="193"/>
      <c r="AA43" s="193"/>
    </row>
    <row r="44" spans="21:27">
      <c r="U44" s="235"/>
      <c r="V44" s="193"/>
      <c r="W44" s="192"/>
      <c r="X44" s="192"/>
      <c r="Y44" s="192"/>
      <c r="Z44" s="193"/>
      <c r="AA44" s="193"/>
    </row>
    <row r="45" ht="14.25" spans="1:30">
      <c r="A45" s="225"/>
      <c r="B45" s="225"/>
      <c r="C45" s="225"/>
      <c r="D45" s="225"/>
      <c r="E45" s="225"/>
      <c r="F45" s="225"/>
      <c r="G45" s="225"/>
      <c r="H45" s="225"/>
      <c r="I45" s="225"/>
      <c r="J45" s="225"/>
      <c r="U45" s="190"/>
      <c r="V45" s="190"/>
      <c r="W45" s="190"/>
      <c r="X45" s="190"/>
      <c r="Y45" s="190"/>
      <c r="Z45" s="190"/>
      <c r="AA45" s="190"/>
      <c r="AB45" s="190"/>
      <c r="AC45" s="190"/>
      <c r="AD45" s="190"/>
    </row>
    <row r="46" ht="14.25" spans="1:30">
      <c r="A46" s="226"/>
      <c r="B46" s="226"/>
      <c r="C46" s="226"/>
      <c r="D46" s="226"/>
      <c r="E46" s="226"/>
      <c r="F46" s="226"/>
      <c r="G46" s="226"/>
      <c r="H46" s="226"/>
      <c r="I46" s="226"/>
      <c r="J46" s="226"/>
      <c r="U46" s="190"/>
      <c r="V46" s="190"/>
      <c r="W46" s="190"/>
      <c r="X46" s="190"/>
      <c r="Y46" s="190"/>
      <c r="Z46" s="190"/>
      <c r="AA46" s="190"/>
      <c r="AB46" s="190"/>
      <c r="AC46" s="190"/>
      <c r="AD46" s="190"/>
    </row>
    <row r="47" ht="15" spans="1:30">
      <c r="A47" s="226"/>
      <c r="B47" s="226"/>
      <c r="C47" s="226"/>
      <c r="D47" s="226"/>
      <c r="E47" s="226"/>
      <c r="F47" s="226"/>
      <c r="G47" s="226"/>
      <c r="H47" s="226"/>
      <c r="I47" s="226"/>
      <c r="J47" s="226"/>
      <c r="U47" s="236"/>
      <c r="V47" s="237"/>
      <c r="W47" s="190"/>
      <c r="X47" s="190"/>
      <c r="Y47" s="194"/>
      <c r="Z47" s="190"/>
      <c r="AA47" s="190"/>
      <c r="AB47" s="190"/>
      <c r="AC47" s="190"/>
      <c r="AD47" s="190"/>
    </row>
    <row r="48" spans="21:30">
      <c r="U48" s="196"/>
      <c r="V48" s="196"/>
      <c r="W48" s="196"/>
      <c r="X48" s="196"/>
      <c r="Y48" s="196"/>
      <c r="Z48" s="196"/>
      <c r="AA48" s="196"/>
      <c r="AB48" s="196"/>
      <c r="AC48" s="196"/>
      <c r="AD48" s="196"/>
    </row>
    <row r="49" spans="21:30">
      <c r="U49" s="196"/>
      <c r="V49" s="196"/>
      <c r="W49" s="196"/>
      <c r="X49" s="196"/>
      <c r="Z49" s="196"/>
      <c r="AA49" s="196"/>
      <c r="AB49" s="196"/>
      <c r="AC49" s="196"/>
      <c r="AD49" s="196"/>
    </row>
    <row r="50" spans="21:30">
      <c r="U50" s="196"/>
      <c r="V50" s="196"/>
      <c r="W50" s="196"/>
      <c r="X50" s="196"/>
      <c r="Z50" s="196"/>
      <c r="AA50" s="196"/>
      <c r="AB50" s="196"/>
      <c r="AC50" s="196"/>
      <c r="AD50" s="196"/>
    </row>
    <row r="51" spans="21:30">
      <c r="U51" s="196"/>
      <c r="V51" s="196"/>
      <c r="W51" s="196"/>
      <c r="X51" s="214"/>
      <c r="Y51" s="214"/>
      <c r="Z51" s="214"/>
      <c r="AA51" s="214"/>
      <c r="AB51" s="196"/>
      <c r="AC51" s="196"/>
      <c r="AD51" s="196"/>
    </row>
    <row r="52" spans="21:30">
      <c r="U52" s="196"/>
      <c r="V52" s="224"/>
      <c r="W52" s="224"/>
      <c r="X52" s="224"/>
      <c r="Y52" s="224"/>
      <c r="Z52" s="224"/>
      <c r="AA52" s="224"/>
      <c r="AB52" s="196"/>
      <c r="AC52" s="196"/>
      <c r="AD52" s="196"/>
    </row>
    <row r="53" spans="21:30">
      <c r="U53" s="196"/>
      <c r="V53" s="224"/>
      <c r="W53" s="224"/>
      <c r="X53" s="224"/>
      <c r="Y53" s="224"/>
      <c r="Z53" s="224"/>
      <c r="AA53" s="224"/>
      <c r="AB53" s="196"/>
      <c r="AC53" s="196"/>
      <c r="AD53" s="196"/>
    </row>
    <row r="54" spans="21:30">
      <c r="U54" s="196"/>
      <c r="V54" s="224"/>
      <c r="W54" s="224"/>
      <c r="X54" s="224"/>
      <c r="Y54" s="224"/>
      <c r="Z54" s="224"/>
      <c r="AA54" s="224"/>
      <c r="AB54" s="196"/>
      <c r="AC54" s="196"/>
      <c r="AD54" s="196"/>
    </row>
  </sheetData>
  <mergeCells count="20">
    <mergeCell ref="A1:D1"/>
    <mergeCell ref="K11:T11"/>
    <mergeCell ref="K12:T12"/>
    <mergeCell ref="K15:S15"/>
    <mergeCell ref="A16:D16"/>
    <mergeCell ref="U27:AD27"/>
    <mergeCell ref="U28:AD28"/>
    <mergeCell ref="U31:AC31"/>
    <mergeCell ref="A33:D33"/>
    <mergeCell ref="A34:D34"/>
    <mergeCell ref="A35:D35"/>
    <mergeCell ref="B38:G38"/>
    <mergeCell ref="A45:J45"/>
    <mergeCell ref="A46:J46"/>
    <mergeCell ref="A47:J47"/>
    <mergeCell ref="V52:AA52"/>
    <mergeCell ref="V53:AA53"/>
    <mergeCell ref="V54:AA54"/>
    <mergeCell ref="A8:A9"/>
    <mergeCell ref="B8:B9"/>
  </mergeCells>
  <pageMargins left="0.511811024" right="0.511811024" top="0.787401575" bottom="0.787401575" header="0.31496062" footer="0.31496062"/>
  <pageSetup paperSize="1" scale="91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4"/>
  <sheetViews>
    <sheetView view="pageBreakPreview" zoomScale="60" zoomScaleNormal="88" workbookViewId="0">
      <selection activeCell="A1" sqref="A1:D24"/>
    </sheetView>
  </sheetViews>
  <sheetFormatPr defaultColWidth="9" defaultRowHeight="15" outlineLevelCol="3"/>
  <cols>
    <col min="1" max="1" width="32.8857142857143" customWidth="1"/>
    <col min="2" max="2" width="94.1047619047619" customWidth="1"/>
    <col min="3" max="3" width="25.8857142857143" customWidth="1"/>
    <col min="4" max="4" width="12.8857142857143" customWidth="1"/>
  </cols>
  <sheetData>
    <row r="1" ht="18" spans="1:4">
      <c r="A1" s="152" t="s">
        <v>22</v>
      </c>
      <c r="B1" s="153"/>
      <c r="C1" s="153"/>
      <c r="D1" s="154"/>
    </row>
    <row r="2" spans="1:4">
      <c r="A2" s="155" t="s">
        <v>0</v>
      </c>
      <c r="B2" s="156" t="s">
        <v>23</v>
      </c>
      <c r="C2" s="157"/>
      <c r="D2" s="158"/>
    </row>
    <row r="3" ht="17.4" customHeight="1" spans="1:4">
      <c r="A3" s="159" t="s">
        <v>2</v>
      </c>
      <c r="B3" s="160" t="s">
        <v>24</v>
      </c>
      <c r="C3" s="161"/>
      <c r="D3" s="162"/>
    </row>
    <row r="4" spans="1:4">
      <c r="A4" s="159" t="s">
        <v>3</v>
      </c>
      <c r="B4" s="163">
        <v>2668.6</v>
      </c>
      <c r="C4" s="161"/>
      <c r="D4" s="162"/>
    </row>
    <row r="5" spans="1:4">
      <c r="A5" s="155" t="s">
        <v>4</v>
      </c>
      <c r="B5" s="156" t="str">
        <f>[1]SINTÉTICO!$B$5</f>
        <v>PREFEITURA MUNICIPAL DE SINOP</v>
      </c>
      <c r="C5" s="161"/>
      <c r="D5" s="162"/>
    </row>
    <row r="6" spans="1:4">
      <c r="A6" s="159" t="s">
        <v>5</v>
      </c>
      <c r="B6" s="164" t="str">
        <f>[1]SINTÉTICO!$B$6</f>
        <v>SINOP</v>
      </c>
      <c r="C6" s="161"/>
      <c r="D6" s="162"/>
    </row>
    <row r="7" spans="1:4">
      <c r="A7" s="155" t="s">
        <v>6</v>
      </c>
      <c r="B7" s="165" t="s">
        <v>25</v>
      </c>
      <c r="C7" s="161"/>
      <c r="D7" s="162"/>
    </row>
    <row r="8" ht="14.4" customHeight="1" spans="1:4">
      <c r="A8" s="166" t="s">
        <v>7</v>
      </c>
      <c r="B8" s="167" t="s">
        <v>26</v>
      </c>
      <c r="C8" s="161"/>
      <c r="D8" s="162"/>
    </row>
    <row r="9" ht="3" customHeight="1" spans="1:4">
      <c r="A9" s="168"/>
      <c r="B9" s="169"/>
      <c r="C9" s="161"/>
      <c r="D9" s="162"/>
    </row>
    <row r="10" ht="15.6" customHeight="1" spans="1:4">
      <c r="A10" s="155" t="s">
        <v>8</v>
      </c>
      <c r="B10" s="170" t="s">
        <v>27</v>
      </c>
      <c r="C10" s="161"/>
      <c r="D10" s="162"/>
    </row>
    <row r="11" ht="15.6" customHeight="1" spans="1:4">
      <c r="A11" s="171" t="s">
        <v>8</v>
      </c>
      <c r="B11" s="172" t="s">
        <v>28</v>
      </c>
      <c r="C11" s="161"/>
      <c r="D11" s="162"/>
    </row>
    <row r="12" ht="16.2" customHeight="1" spans="1:4">
      <c r="A12" s="155" t="s">
        <v>8</v>
      </c>
      <c r="B12" s="170" t="s">
        <v>29</v>
      </c>
      <c r="C12" s="161"/>
      <c r="D12" s="162"/>
    </row>
    <row r="13" spans="1:4">
      <c r="A13" s="159" t="s">
        <v>9</v>
      </c>
      <c r="B13" s="173" t="s">
        <v>30</v>
      </c>
      <c r="C13" s="161"/>
      <c r="D13" s="162"/>
    </row>
    <row r="14" spans="1:4">
      <c r="A14" s="155" t="s">
        <v>10</v>
      </c>
      <c r="B14" s="170" t="s">
        <v>31</v>
      </c>
      <c r="C14" s="161"/>
      <c r="D14" s="162"/>
    </row>
    <row r="15" spans="1:4">
      <c r="A15" s="71"/>
      <c r="C15" s="161"/>
      <c r="D15" s="162"/>
    </row>
    <row r="16" ht="18" spans="1:4">
      <c r="A16" s="174" t="str">
        <f>B2</f>
        <v>RESUMO GERAL</v>
      </c>
      <c r="B16" s="175"/>
      <c r="C16" s="175"/>
      <c r="D16" s="176"/>
    </row>
    <row r="17" spans="1:4">
      <c r="A17" s="177" t="s">
        <v>11</v>
      </c>
      <c r="B17" s="178" t="s">
        <v>12</v>
      </c>
      <c r="C17" s="178" t="s">
        <v>13</v>
      </c>
      <c r="D17" s="179"/>
    </row>
    <row r="18" spans="1:4">
      <c r="A18" s="177"/>
      <c r="B18" s="178"/>
      <c r="C18" s="178" t="s">
        <v>16</v>
      </c>
      <c r="D18" s="179" t="s">
        <v>17</v>
      </c>
    </row>
    <row r="19" ht="18.6" customHeight="1" spans="1:4">
      <c r="A19" s="180" t="str">
        <f>[1]SINTÉTICO!A22</f>
        <v>1.</v>
      </c>
      <c r="B19" s="181" t="s">
        <v>52</v>
      </c>
      <c r="C19" s="182">
        <f>Orçamento!I8</f>
        <v>32100.92</v>
      </c>
      <c r="D19" s="183">
        <f>C19/C24</f>
        <v>0.0678914669470455</v>
      </c>
    </row>
    <row r="20" ht="24" customHeight="1" spans="1:4">
      <c r="A20" s="180" t="str">
        <f>[1]SINTÉTICO!A26</f>
        <v>2.</v>
      </c>
      <c r="B20" s="181" t="s">
        <v>53</v>
      </c>
      <c r="C20" s="182">
        <f>Orçamento!I12</f>
        <v>1844.95</v>
      </c>
      <c r="D20" s="183">
        <f>C20/C24</f>
        <v>0.00390195551853191</v>
      </c>
    </row>
    <row r="21" ht="20.4" customHeight="1" spans="1:4">
      <c r="A21" s="180" t="str">
        <f>[1]SINTÉTICO!A45</f>
        <v>3.</v>
      </c>
      <c r="B21" s="181" t="s">
        <v>54</v>
      </c>
      <c r="C21" s="182">
        <f>Orçamento!I15</f>
        <v>17884.95</v>
      </c>
      <c r="D21" s="183">
        <f>C21/C24</f>
        <v>0.0378255667368586</v>
      </c>
    </row>
    <row r="22" ht="20.4" customHeight="1" spans="1:4">
      <c r="A22" s="180" t="str">
        <f>[1]SINTÉTICO!A48</f>
        <v>4.</v>
      </c>
      <c r="B22" s="181" t="s">
        <v>55</v>
      </c>
      <c r="C22" s="182">
        <f>Orçamento!I17</f>
        <v>354253.44</v>
      </c>
      <c r="D22" s="183">
        <f>C22/C24</f>
        <v>0.749224187737833</v>
      </c>
    </row>
    <row r="23" ht="18.6" customHeight="1" spans="1:4">
      <c r="A23" s="180" t="s">
        <v>56</v>
      </c>
      <c r="B23" s="184" t="s">
        <v>57</v>
      </c>
      <c r="C23" s="182">
        <f>Orçamento!I23</f>
        <v>66742.76</v>
      </c>
      <c r="D23" s="183">
        <f>C23/C24</f>
        <v>0.141156823059731</v>
      </c>
    </row>
    <row r="24" ht="18.75" spans="1:4">
      <c r="A24" s="185" t="s">
        <v>21</v>
      </c>
      <c r="B24" s="186"/>
      <c r="C24" s="187">
        <f>SUM(C19:C23)</f>
        <v>472827.02</v>
      </c>
      <c r="D24" s="188">
        <f>SUM(D19:D23)</f>
        <v>1</v>
      </c>
    </row>
  </sheetData>
  <mergeCells count="8">
    <mergeCell ref="A1:D1"/>
    <mergeCell ref="A16:D16"/>
    <mergeCell ref="C17:D17"/>
    <mergeCell ref="A24:B24"/>
    <mergeCell ref="A8:A9"/>
    <mergeCell ref="A17:A18"/>
    <mergeCell ref="B8:B9"/>
    <mergeCell ref="B17:B18"/>
  </mergeCells>
  <pageMargins left="0.511811024" right="0.511811024" top="0.787401575" bottom="0.787401575" header="0.31496062" footer="0.31496062"/>
  <pageSetup paperSize="1" scale="76" orientation="landscape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8"/>
  <sheetViews>
    <sheetView view="pageBreakPreview" zoomScale="60" zoomScaleNormal="50" workbookViewId="0">
      <pane ySplit="9" topLeftCell="A10" activePane="bottomLeft" state="frozen"/>
      <selection/>
      <selection pane="bottomLeft" activeCell="H28" sqref="H28:J28"/>
    </sheetView>
  </sheetViews>
  <sheetFormatPr defaultColWidth="9" defaultRowHeight="15"/>
  <cols>
    <col min="1" max="1" width="12" customWidth="1"/>
    <col min="2" max="2" width="15.7809523809524" customWidth="1"/>
    <col min="3" max="3" width="32" customWidth="1"/>
    <col min="4" max="4" width="100.885714285714" customWidth="1"/>
    <col min="5" max="6" width="10" customWidth="1"/>
    <col min="7" max="7" width="14.8857142857143" customWidth="1"/>
    <col min="8" max="8" width="25" customWidth="1"/>
    <col min="9" max="9" width="18.6666666666667" customWidth="1"/>
    <col min="10" max="10" width="19.1047619047619" customWidth="1"/>
  </cols>
  <sheetData>
    <row r="1" ht="4.8" customHeight="1" spans="1:10">
      <c r="A1" s="1"/>
      <c r="B1" s="2"/>
      <c r="C1" s="2"/>
      <c r="D1" s="2"/>
      <c r="E1" s="2"/>
      <c r="F1" s="2"/>
      <c r="G1" s="2"/>
      <c r="H1" s="2"/>
      <c r="I1" s="2"/>
      <c r="J1" s="28"/>
    </row>
    <row r="2" ht="19.8" customHeight="1" spans="1:10">
      <c r="A2" s="1" t="s">
        <v>58</v>
      </c>
      <c r="B2" s="2"/>
      <c r="C2" s="2"/>
      <c r="D2" s="138" t="s">
        <v>59</v>
      </c>
      <c r="E2" s="2"/>
      <c r="F2" s="2"/>
      <c r="G2" s="2"/>
      <c r="H2" s="2"/>
      <c r="I2" s="2"/>
      <c r="J2" s="28"/>
    </row>
    <row r="3" ht="20.4" customHeight="1" spans="1:10">
      <c r="A3" s="3" t="s">
        <v>60</v>
      </c>
      <c r="B3" s="4"/>
      <c r="C3" s="4"/>
      <c r="D3" s="29" t="s">
        <v>61</v>
      </c>
      <c r="E3" s="4"/>
      <c r="F3" s="4"/>
      <c r="G3" s="29" t="s">
        <v>62</v>
      </c>
      <c r="H3" s="4"/>
      <c r="I3" s="4"/>
      <c r="J3" s="30"/>
    </row>
    <row r="4" ht="16.8" customHeight="1" spans="1:10">
      <c r="A4" s="3" t="s">
        <v>63</v>
      </c>
      <c r="B4" s="4"/>
      <c r="C4" s="4"/>
      <c r="D4" s="29" t="s">
        <v>64</v>
      </c>
      <c r="E4" s="4"/>
      <c r="F4" s="4"/>
      <c r="G4" s="29"/>
      <c r="H4" s="4"/>
      <c r="I4" s="4"/>
      <c r="J4" s="30"/>
    </row>
    <row r="5" ht="18.6" customHeight="1" spans="1:10">
      <c r="A5" s="3" t="s">
        <v>28</v>
      </c>
      <c r="B5" s="4"/>
      <c r="C5" s="4"/>
      <c r="D5" s="29" t="s">
        <v>65</v>
      </c>
      <c r="E5" s="4"/>
      <c r="F5" s="4"/>
      <c r="G5" s="4"/>
      <c r="H5" s="4"/>
      <c r="I5" s="4"/>
      <c r="J5" s="30"/>
    </row>
    <row r="6" ht="57.6" customHeight="1" spans="1:10">
      <c r="A6" s="74"/>
      <c r="B6" s="75"/>
      <c r="C6" s="75"/>
      <c r="D6" s="75"/>
      <c r="E6" s="75"/>
      <c r="F6" s="75"/>
      <c r="G6" s="75"/>
      <c r="H6" s="75"/>
      <c r="I6" s="75"/>
      <c r="J6" s="98"/>
    </row>
    <row r="7" ht="34.2" customHeight="1" spans="1:10">
      <c r="A7" s="139" t="s">
        <v>11</v>
      </c>
      <c r="B7" s="140" t="s">
        <v>66</v>
      </c>
      <c r="C7" s="141" t="s">
        <v>67</v>
      </c>
      <c r="D7" s="141" t="s">
        <v>12</v>
      </c>
      <c r="E7" s="142" t="s">
        <v>68</v>
      </c>
      <c r="F7" s="140" t="s">
        <v>69</v>
      </c>
      <c r="G7" s="140" t="s">
        <v>70</v>
      </c>
      <c r="H7" s="140" t="s">
        <v>71</v>
      </c>
      <c r="I7" s="140" t="s">
        <v>16</v>
      </c>
      <c r="J7" s="145" t="s">
        <v>72</v>
      </c>
    </row>
    <row r="8" ht="15.6" customHeight="1" spans="1:10">
      <c r="A8" s="77" t="s">
        <v>73</v>
      </c>
      <c r="B8" s="77"/>
      <c r="C8" s="77"/>
      <c r="D8" s="77" t="s">
        <v>52</v>
      </c>
      <c r="E8" s="77"/>
      <c r="F8" s="99"/>
      <c r="G8" s="77"/>
      <c r="H8" s="77"/>
      <c r="I8" s="146">
        <v>32100.92</v>
      </c>
      <c r="J8" s="147">
        <v>0.0678914669470455</v>
      </c>
    </row>
    <row r="9" ht="24" customHeight="1" spans="1:10">
      <c r="A9" s="25" t="s">
        <v>74</v>
      </c>
      <c r="B9" s="27" t="s">
        <v>75</v>
      </c>
      <c r="C9" s="25" t="s">
        <v>76</v>
      </c>
      <c r="D9" s="25" t="s">
        <v>77</v>
      </c>
      <c r="E9" s="26" t="s">
        <v>78</v>
      </c>
      <c r="F9" s="27">
        <v>120</v>
      </c>
      <c r="G9" s="40">
        <v>116.87</v>
      </c>
      <c r="H9" s="40">
        <v>142.85</v>
      </c>
      <c r="I9" s="40">
        <v>17142</v>
      </c>
      <c r="J9" s="148">
        <v>0.0362542732858203</v>
      </c>
    </row>
    <row r="10" ht="25.05" customHeight="1" spans="1:10">
      <c r="A10" s="25" t="s">
        <v>74</v>
      </c>
      <c r="B10" s="27" t="s">
        <v>79</v>
      </c>
      <c r="C10" s="25" t="s">
        <v>76</v>
      </c>
      <c r="D10" s="25" t="s">
        <v>80</v>
      </c>
      <c r="E10" s="26" t="s">
        <v>81</v>
      </c>
      <c r="F10" s="27">
        <v>2</v>
      </c>
      <c r="G10" s="40">
        <v>5256.98</v>
      </c>
      <c r="H10" s="40">
        <v>6425.6</v>
      </c>
      <c r="I10" s="40">
        <v>12851.2</v>
      </c>
      <c r="J10" s="148">
        <v>0.0271794957910823</v>
      </c>
    </row>
    <row r="11" ht="34.2" customHeight="1" spans="1:10">
      <c r="A11" s="25" t="s">
        <v>74</v>
      </c>
      <c r="B11" s="27" t="s">
        <v>82</v>
      </c>
      <c r="C11" s="25" t="s">
        <v>76</v>
      </c>
      <c r="D11" s="25" t="s">
        <v>83</v>
      </c>
      <c r="E11" s="26" t="s">
        <v>81</v>
      </c>
      <c r="F11" s="27">
        <v>2</v>
      </c>
      <c r="G11" s="40">
        <v>862.2</v>
      </c>
      <c r="H11" s="40">
        <v>1053.86</v>
      </c>
      <c r="I11" s="40">
        <v>2107.72</v>
      </c>
      <c r="J11" s="148">
        <v>0.00445769787014287</v>
      </c>
    </row>
    <row r="12" spans="1:10">
      <c r="A12" s="77" t="s">
        <v>84</v>
      </c>
      <c r="B12" s="77"/>
      <c r="C12" s="77"/>
      <c r="D12" s="77" t="s">
        <v>53</v>
      </c>
      <c r="E12" s="77"/>
      <c r="F12" s="99"/>
      <c r="G12" s="77"/>
      <c r="H12" s="77"/>
      <c r="I12" s="146">
        <v>1844.95</v>
      </c>
      <c r="J12" s="147">
        <v>0.00390195551853191</v>
      </c>
    </row>
    <row r="13" ht="35.4" customHeight="1" spans="1:10">
      <c r="A13" s="25" t="s">
        <v>85</v>
      </c>
      <c r="B13" s="27" t="s">
        <v>86</v>
      </c>
      <c r="C13" s="25" t="s">
        <v>76</v>
      </c>
      <c r="D13" s="25" t="s">
        <v>87</v>
      </c>
      <c r="E13" s="26" t="s">
        <v>88</v>
      </c>
      <c r="F13" s="27">
        <v>4.5</v>
      </c>
      <c r="G13" s="40">
        <v>250</v>
      </c>
      <c r="H13" s="40">
        <v>305.57</v>
      </c>
      <c r="I13" s="40">
        <v>1375.06</v>
      </c>
      <c r="J13" s="148">
        <v>0.00290816713478007</v>
      </c>
    </row>
    <row r="14" ht="19.2" customHeight="1" spans="1:10">
      <c r="A14" s="25" t="s">
        <v>89</v>
      </c>
      <c r="B14" s="27" t="s">
        <v>90</v>
      </c>
      <c r="C14" s="25" t="s">
        <v>76</v>
      </c>
      <c r="D14" s="25" t="s">
        <v>91</v>
      </c>
      <c r="E14" s="26" t="s">
        <v>92</v>
      </c>
      <c r="F14" s="27">
        <v>1021.5</v>
      </c>
      <c r="G14" s="40">
        <v>0.38</v>
      </c>
      <c r="H14" s="40">
        <v>0.46</v>
      </c>
      <c r="I14" s="40">
        <v>469.89</v>
      </c>
      <c r="J14" s="148">
        <v>0.000993788383751842</v>
      </c>
    </row>
    <row r="15" ht="21.6" customHeight="1" spans="1:10">
      <c r="A15" s="77" t="s">
        <v>93</v>
      </c>
      <c r="B15" s="77"/>
      <c r="C15" s="77"/>
      <c r="D15" s="77" t="s">
        <v>54</v>
      </c>
      <c r="E15" s="77"/>
      <c r="F15" s="99"/>
      <c r="G15" s="77"/>
      <c r="H15" s="77"/>
      <c r="I15" s="146">
        <v>17884.95</v>
      </c>
      <c r="J15" s="147">
        <v>0.0378255667368586</v>
      </c>
    </row>
    <row r="16" ht="22.2" customHeight="1" spans="1:10">
      <c r="A16" s="25" t="s">
        <v>94</v>
      </c>
      <c r="B16" s="27" t="s">
        <v>95</v>
      </c>
      <c r="C16" s="25" t="s">
        <v>96</v>
      </c>
      <c r="D16" s="25" t="s">
        <v>97</v>
      </c>
      <c r="E16" s="26" t="s">
        <v>98</v>
      </c>
      <c r="F16" s="27">
        <v>133.43</v>
      </c>
      <c r="G16" s="40">
        <v>109.67</v>
      </c>
      <c r="H16" s="40">
        <v>134.04</v>
      </c>
      <c r="I16" s="40">
        <v>17884.95</v>
      </c>
      <c r="J16" s="148">
        <v>0.0378255667368586</v>
      </c>
    </row>
    <row r="17" ht="18.6" customHeight="1" spans="1:10">
      <c r="A17" s="77" t="s">
        <v>99</v>
      </c>
      <c r="B17" s="77"/>
      <c r="C17" s="77"/>
      <c r="D17" s="77" t="s">
        <v>55</v>
      </c>
      <c r="E17" s="77"/>
      <c r="F17" s="99"/>
      <c r="G17" s="77"/>
      <c r="H17" s="77"/>
      <c r="I17" s="146">
        <v>354253.44</v>
      </c>
      <c r="J17" s="147">
        <v>0.749224187737833</v>
      </c>
    </row>
    <row r="18" ht="20.4" customHeight="1" spans="1:10">
      <c r="A18" s="25" t="s">
        <v>100</v>
      </c>
      <c r="B18" s="27" t="s">
        <v>101</v>
      </c>
      <c r="C18" s="25" t="s">
        <v>102</v>
      </c>
      <c r="D18" s="25" t="s">
        <v>103</v>
      </c>
      <c r="E18" s="26" t="s">
        <v>92</v>
      </c>
      <c r="F18" s="27">
        <v>81</v>
      </c>
      <c r="G18" s="40">
        <v>80.5</v>
      </c>
      <c r="H18" s="40">
        <v>98.39</v>
      </c>
      <c r="I18" s="40">
        <v>7969.59</v>
      </c>
      <c r="J18" s="148">
        <v>0.0168551915666748</v>
      </c>
    </row>
    <row r="19" ht="43.8" customHeight="1" spans="1:10">
      <c r="A19" s="25" t="s">
        <v>104</v>
      </c>
      <c r="B19" s="27" t="s">
        <v>105</v>
      </c>
      <c r="C19" s="25" t="s">
        <v>76</v>
      </c>
      <c r="D19" s="25" t="s">
        <v>106</v>
      </c>
      <c r="E19" s="26" t="s">
        <v>92</v>
      </c>
      <c r="F19" s="27">
        <v>1021.5</v>
      </c>
      <c r="G19" s="40">
        <v>42.52</v>
      </c>
      <c r="H19" s="40">
        <v>51.97</v>
      </c>
      <c r="I19" s="40">
        <v>53087.35</v>
      </c>
      <c r="J19" s="148">
        <v>0.112276472693967</v>
      </c>
    </row>
    <row r="20" ht="24.6" customHeight="1" spans="1:10">
      <c r="A20" s="25" t="s">
        <v>104</v>
      </c>
      <c r="B20" s="27" t="s">
        <v>107</v>
      </c>
      <c r="C20" s="25" t="s">
        <v>76</v>
      </c>
      <c r="D20" s="25" t="s">
        <v>108</v>
      </c>
      <c r="E20" s="26" t="s">
        <v>88</v>
      </c>
      <c r="F20" s="27">
        <v>23.1</v>
      </c>
      <c r="G20" s="40">
        <v>174.12</v>
      </c>
      <c r="H20" s="40">
        <v>212.82</v>
      </c>
      <c r="I20" s="40">
        <v>4916.14</v>
      </c>
      <c r="J20" s="148">
        <v>0.0103973330458145</v>
      </c>
    </row>
    <row r="21" ht="31.8" customHeight="1" spans="1:10">
      <c r="A21" s="25" t="s">
        <v>109</v>
      </c>
      <c r="B21" s="27" t="s">
        <v>110</v>
      </c>
      <c r="C21" s="25" t="s">
        <v>76</v>
      </c>
      <c r="D21" s="25" t="s">
        <v>111</v>
      </c>
      <c r="E21" s="26" t="s">
        <v>88</v>
      </c>
      <c r="F21" s="27">
        <v>2668.6</v>
      </c>
      <c r="G21" s="40">
        <v>86.28</v>
      </c>
      <c r="H21" s="40">
        <v>105.46</v>
      </c>
      <c r="I21" s="40">
        <v>281430.55</v>
      </c>
      <c r="J21" s="148">
        <v>0.595208264536151</v>
      </c>
    </row>
    <row r="22" ht="33.6" customHeight="1" spans="1:10">
      <c r="A22" s="25" t="s">
        <v>112</v>
      </c>
      <c r="B22" s="27" t="s">
        <v>113</v>
      </c>
      <c r="C22" s="25" t="s">
        <v>76</v>
      </c>
      <c r="D22" s="25" t="s">
        <v>114</v>
      </c>
      <c r="E22" s="26" t="s">
        <v>88</v>
      </c>
      <c r="F22" s="27">
        <v>99</v>
      </c>
      <c r="G22" s="40">
        <v>56.61</v>
      </c>
      <c r="H22" s="40">
        <v>69.19</v>
      </c>
      <c r="I22" s="40">
        <v>6849.81</v>
      </c>
      <c r="J22" s="148">
        <v>0.0144869258952249</v>
      </c>
    </row>
    <row r="23" ht="21" customHeight="1" spans="1:10">
      <c r="A23" s="77" t="s">
        <v>115</v>
      </c>
      <c r="B23" s="77"/>
      <c r="C23" s="77"/>
      <c r="D23" s="77" t="s">
        <v>57</v>
      </c>
      <c r="E23" s="77"/>
      <c r="F23" s="99"/>
      <c r="G23" s="77"/>
      <c r="H23" s="77"/>
      <c r="I23" s="146">
        <v>66742.76</v>
      </c>
      <c r="J23" s="147">
        <v>0.141156823059731</v>
      </c>
    </row>
    <row r="24" customHeight="1" spans="1:10">
      <c r="A24" s="25" t="s">
        <v>116</v>
      </c>
      <c r="B24" s="27" t="s">
        <v>117</v>
      </c>
      <c r="C24" s="25" t="s">
        <v>76</v>
      </c>
      <c r="D24" s="25" t="s">
        <v>118</v>
      </c>
      <c r="E24" s="26" t="s">
        <v>88</v>
      </c>
      <c r="F24" s="27">
        <v>2732</v>
      </c>
      <c r="G24" s="40">
        <v>19.99</v>
      </c>
      <c r="H24" s="40">
        <v>24.43</v>
      </c>
      <c r="I24" s="40">
        <v>66742.76</v>
      </c>
      <c r="J24" s="148">
        <v>0.141156823059731</v>
      </c>
    </row>
    <row r="25" ht="20.4" customHeight="1" spans="1:10">
      <c r="A25" s="112"/>
      <c r="B25" s="112"/>
      <c r="C25" s="112"/>
      <c r="D25" s="112"/>
      <c r="E25" s="112"/>
      <c r="F25" s="112"/>
      <c r="G25" s="112"/>
      <c r="H25" s="112"/>
      <c r="I25" s="112"/>
      <c r="J25" s="112"/>
    </row>
    <row r="26" ht="14.4" customHeight="1" spans="1:10">
      <c r="A26" s="92"/>
      <c r="B26" s="92"/>
      <c r="C26" s="92"/>
      <c r="D26" s="113"/>
      <c r="E26" s="92"/>
      <c r="F26" s="114" t="s">
        <v>119</v>
      </c>
      <c r="G26" s="143"/>
      <c r="H26" s="126">
        <v>386849.91</v>
      </c>
      <c r="I26" s="143"/>
      <c r="J26" s="149"/>
    </row>
    <row r="27" ht="14.4" customHeight="1" spans="1:10">
      <c r="A27" s="92"/>
      <c r="B27" s="92"/>
      <c r="C27" s="92"/>
      <c r="D27" s="113"/>
      <c r="E27" s="92"/>
      <c r="F27" s="116" t="s">
        <v>120</v>
      </c>
      <c r="G27" s="92"/>
      <c r="H27" s="128">
        <v>85977.11</v>
      </c>
      <c r="I27" s="92"/>
      <c r="J27" s="150"/>
    </row>
    <row r="28" customHeight="1" spans="1:10">
      <c r="A28" s="92"/>
      <c r="B28" s="92"/>
      <c r="C28" s="92"/>
      <c r="D28" s="113"/>
      <c r="E28" s="92"/>
      <c r="F28" s="60" t="s">
        <v>121</v>
      </c>
      <c r="G28" s="144"/>
      <c r="H28" s="62">
        <v>472827.02</v>
      </c>
      <c r="I28" s="144"/>
      <c r="J28" s="151"/>
    </row>
  </sheetData>
  <sheetProtection formatCells="0" formatColumns="0" formatRows="0" insertRows="0" insertColumns="0" insertHyperlinks="0" deleteColumns="0" deleteRows="0" sort="0" autoFilter="0" pivotTables="0"/>
  <mergeCells count="9">
    <mergeCell ref="A26:C26"/>
    <mergeCell ref="F26:G26"/>
    <mergeCell ref="H26:J26"/>
    <mergeCell ref="A27:C27"/>
    <mergeCell ref="F27:G27"/>
    <mergeCell ref="H27:J27"/>
    <mergeCell ref="A28:C28"/>
    <mergeCell ref="F28:G28"/>
    <mergeCell ref="H28:J28"/>
  </mergeCells>
  <pageMargins left="0.7" right="0.7" top="0.75" bottom="0.75" header="0.3" footer="0.3"/>
  <pageSetup paperSize="1" scale="47" orientation="landscape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569"/>
  <sheetViews>
    <sheetView view="pageBreakPreview" zoomScale="60" zoomScaleNormal="50" topLeftCell="A121" workbookViewId="0">
      <selection activeCell="P141" sqref="P141"/>
    </sheetView>
  </sheetViews>
  <sheetFormatPr defaultColWidth="9" defaultRowHeight="15"/>
  <cols>
    <col min="1" max="1" width="0.219047619047619" customWidth="1"/>
    <col min="2" max="2" width="17.2190476190476" customWidth="1"/>
    <col min="3" max="3" width="13.1047619047619" customWidth="1"/>
    <col min="4" max="4" width="24.2190476190476" customWidth="1"/>
    <col min="5" max="5" width="104.780952380952" customWidth="1"/>
    <col min="6" max="6" width="15.2190476190476" customWidth="1"/>
    <col min="9" max="9" width="18.7809523809524" customWidth="1"/>
    <col min="10" max="10" width="10.2190476190476" customWidth="1"/>
    <col min="11" max="11" width="15.8857142857143" customWidth="1"/>
  </cols>
  <sheetData>
    <row r="1" ht="20.4" customHeight="1" spans="1:11">
      <c r="A1" s="1"/>
      <c r="B1" s="1" t="s">
        <v>58</v>
      </c>
      <c r="C1" s="2"/>
      <c r="D1" s="70"/>
      <c r="E1" s="2" t="str">
        <f>Orçamento!D2</f>
        <v>OBRA: ESTACIONAMENTO NO CANTEIRO CENTRAL DA AV.DAS PALMEIRAS</v>
      </c>
      <c r="F1" s="2"/>
      <c r="G1" s="2"/>
      <c r="H1" s="2"/>
      <c r="I1" s="2"/>
      <c r="J1" s="2"/>
      <c r="K1" s="28"/>
    </row>
    <row r="2" ht="22.8" customHeight="1" spans="1:11">
      <c r="A2" s="71"/>
      <c r="B2" s="72" t="str">
        <f>Orçamento!A3</f>
        <v>SINAPI: MT 02/2024 - NÃO DESONERADA</v>
      </c>
      <c r="C2" s="73"/>
      <c r="D2" s="73"/>
      <c r="E2" s="4" t="str">
        <f>Orçamento!D3</f>
        <v>LOCAL: CANTEIRO CENTRAL DA AV. DAS PALMEIRAS (ENTRE AV.ANDRÉ MAGGI E AV.DOS IPÊS)</v>
      </c>
      <c r="F2" s="29" t="s">
        <v>122</v>
      </c>
      <c r="G2" s="4"/>
      <c r="H2" s="4"/>
      <c r="I2" s="4"/>
      <c r="J2" s="4"/>
      <c r="K2" s="30"/>
    </row>
    <row r="3" ht="18" customHeight="1" spans="1:11">
      <c r="A3" s="5"/>
      <c r="B3" s="72" t="str">
        <f>Orçamento!A4</f>
        <v>SEINFRA: CE 10/2023 - NÃO DESONERADA</v>
      </c>
      <c r="C3" s="73"/>
      <c r="D3" s="73"/>
      <c r="E3" s="4" t="str">
        <f>Orçamento!D4</f>
        <v>BAIRRO: JARDIM IMPERIAL</v>
      </c>
      <c r="F3" s="29"/>
      <c r="G3" s="4"/>
      <c r="H3" s="4"/>
      <c r="I3" s="4"/>
      <c r="J3" s="4"/>
      <c r="K3" s="30"/>
    </row>
    <row r="4" ht="19.8" customHeight="1" spans="1:11">
      <c r="A4" s="5"/>
      <c r="B4" s="72" t="str">
        <f>Orçamento!A5</f>
        <v>SP-2023-NOVEMBRO -NÃO DESONERADO -CPOS/CDHU</v>
      </c>
      <c r="C4" s="4"/>
      <c r="D4" s="4"/>
      <c r="E4" s="29" t="str">
        <f>Orçamento!D5</f>
        <v>MUNICÍPIO: SINOP - MT</v>
      </c>
      <c r="F4" s="4"/>
      <c r="G4" s="4"/>
      <c r="H4" s="4"/>
      <c r="I4" s="4"/>
      <c r="J4" s="4"/>
      <c r="K4" s="30"/>
    </row>
    <row r="5" ht="57" customHeight="1" spans="1:11">
      <c r="A5" s="74"/>
      <c r="B5" s="74"/>
      <c r="C5" s="75"/>
      <c r="D5" s="75"/>
      <c r="E5" s="75"/>
      <c r="F5" s="75"/>
      <c r="G5" s="75"/>
      <c r="H5" s="75"/>
      <c r="I5" s="75"/>
      <c r="J5" s="75"/>
      <c r="K5" s="98"/>
    </row>
    <row r="6" ht="37.8" customHeight="1" spans="1:11">
      <c r="A6" s="5"/>
      <c r="B6" s="76" t="s">
        <v>73</v>
      </c>
      <c r="C6" s="77"/>
      <c r="D6" s="77"/>
      <c r="E6" s="77" t="s">
        <v>52</v>
      </c>
      <c r="F6" s="77"/>
      <c r="G6" s="77"/>
      <c r="H6" s="77"/>
      <c r="I6" s="99"/>
      <c r="J6" s="77"/>
      <c r="K6" s="100">
        <v>32100.92</v>
      </c>
    </row>
    <row r="7" ht="28.2" customHeight="1" spans="1:17">
      <c r="A7" s="5"/>
      <c r="B7" s="78" t="s">
        <v>74</v>
      </c>
      <c r="C7" s="79" t="s">
        <v>66</v>
      </c>
      <c r="D7" s="78" t="s">
        <v>67</v>
      </c>
      <c r="E7" s="78" t="s">
        <v>12</v>
      </c>
      <c r="F7" s="80" t="s">
        <v>123</v>
      </c>
      <c r="G7" s="81"/>
      <c r="H7" s="82" t="s">
        <v>68</v>
      </c>
      <c r="I7" s="79" t="s">
        <v>69</v>
      </c>
      <c r="J7" s="79" t="s">
        <v>70</v>
      </c>
      <c r="K7" s="101" t="s">
        <v>16</v>
      </c>
      <c r="L7" s="102"/>
      <c r="M7" s="102"/>
      <c r="N7" s="102"/>
      <c r="O7" s="102"/>
      <c r="P7" s="102"/>
      <c r="Q7" s="102"/>
    </row>
    <row r="8" ht="30" customHeight="1" spans="1:11">
      <c r="A8" s="71"/>
      <c r="B8" s="25" t="s">
        <v>124</v>
      </c>
      <c r="C8" s="27" t="s">
        <v>75</v>
      </c>
      <c r="D8" s="25" t="s">
        <v>76</v>
      </c>
      <c r="E8" s="25" t="s">
        <v>77</v>
      </c>
      <c r="F8" s="83" t="s">
        <v>125</v>
      </c>
      <c r="G8" s="84"/>
      <c r="H8" s="26" t="s">
        <v>78</v>
      </c>
      <c r="I8" s="103">
        <v>1</v>
      </c>
      <c r="J8" s="40">
        <v>116.87</v>
      </c>
      <c r="K8" s="104">
        <v>116.87</v>
      </c>
    </row>
    <row r="9" ht="33" customHeight="1" spans="1:11">
      <c r="A9" s="85"/>
      <c r="B9" s="21" t="s">
        <v>126</v>
      </c>
      <c r="C9" s="23" t="s">
        <v>127</v>
      </c>
      <c r="D9" s="21" t="s">
        <v>76</v>
      </c>
      <c r="E9" s="21" t="s">
        <v>128</v>
      </c>
      <c r="F9" s="86" t="s">
        <v>125</v>
      </c>
      <c r="G9" s="87"/>
      <c r="H9" s="22" t="s">
        <v>78</v>
      </c>
      <c r="I9" s="105">
        <v>1</v>
      </c>
      <c r="J9" s="38">
        <v>1.91</v>
      </c>
      <c r="K9" s="106">
        <v>1.91</v>
      </c>
    </row>
    <row r="10" ht="19.2" customHeight="1" spans="1:11">
      <c r="A10" s="88"/>
      <c r="B10" s="21" t="s">
        <v>129</v>
      </c>
      <c r="C10" s="23" t="s">
        <v>130</v>
      </c>
      <c r="D10" s="21" t="s">
        <v>76</v>
      </c>
      <c r="E10" s="21" t="s">
        <v>131</v>
      </c>
      <c r="F10" s="86" t="s">
        <v>132</v>
      </c>
      <c r="G10" s="87"/>
      <c r="H10" s="22" t="s">
        <v>78</v>
      </c>
      <c r="I10" s="105">
        <v>1</v>
      </c>
      <c r="J10" s="38">
        <v>112.83</v>
      </c>
      <c r="K10" s="106">
        <v>112.83</v>
      </c>
    </row>
    <row r="11" ht="21.6" customHeight="1" spans="1:11">
      <c r="A11" s="89"/>
      <c r="B11" s="21" t="s">
        <v>129</v>
      </c>
      <c r="C11" s="23" t="s">
        <v>133</v>
      </c>
      <c r="D11" s="21" t="s">
        <v>76</v>
      </c>
      <c r="E11" s="21" t="s">
        <v>134</v>
      </c>
      <c r="F11" s="86" t="s">
        <v>135</v>
      </c>
      <c r="G11" s="87"/>
      <c r="H11" s="22" t="s">
        <v>78</v>
      </c>
      <c r="I11" s="105">
        <v>1</v>
      </c>
      <c r="J11" s="38">
        <v>1.34</v>
      </c>
      <c r="K11" s="106">
        <v>1.34</v>
      </c>
    </row>
    <row r="12" ht="14.4" customHeight="1" spans="1:11">
      <c r="A12" s="89"/>
      <c r="B12" s="21" t="s">
        <v>129</v>
      </c>
      <c r="C12" s="23" t="s">
        <v>136</v>
      </c>
      <c r="D12" s="21" t="s">
        <v>76</v>
      </c>
      <c r="E12" s="21" t="s">
        <v>137</v>
      </c>
      <c r="F12" s="86" t="s">
        <v>138</v>
      </c>
      <c r="G12" s="87"/>
      <c r="H12" s="22" t="s">
        <v>78</v>
      </c>
      <c r="I12" s="105">
        <v>1</v>
      </c>
      <c r="J12" s="38">
        <v>0.04</v>
      </c>
      <c r="K12" s="106">
        <v>0.04</v>
      </c>
    </row>
    <row r="13" ht="14.4" customHeight="1" spans="1:11">
      <c r="A13" s="89"/>
      <c r="B13" s="21" t="s">
        <v>129</v>
      </c>
      <c r="C13" s="23" t="s">
        <v>139</v>
      </c>
      <c r="D13" s="21" t="s">
        <v>76</v>
      </c>
      <c r="E13" s="21" t="s">
        <v>140</v>
      </c>
      <c r="F13" s="86" t="s">
        <v>141</v>
      </c>
      <c r="G13" s="87"/>
      <c r="H13" s="22" t="s">
        <v>78</v>
      </c>
      <c r="I13" s="105">
        <v>1</v>
      </c>
      <c r="J13" s="38">
        <v>0.01</v>
      </c>
      <c r="K13" s="106">
        <v>0.01</v>
      </c>
    </row>
    <row r="14" ht="14.4" customHeight="1" spans="1:11">
      <c r="A14" s="89"/>
      <c r="B14" s="21" t="s">
        <v>129</v>
      </c>
      <c r="C14" s="23" t="s">
        <v>142</v>
      </c>
      <c r="D14" s="21" t="s">
        <v>76</v>
      </c>
      <c r="E14" s="21" t="s">
        <v>143</v>
      </c>
      <c r="F14" s="86" t="s">
        <v>141</v>
      </c>
      <c r="G14" s="87"/>
      <c r="H14" s="22" t="s">
        <v>78</v>
      </c>
      <c r="I14" s="105">
        <v>1</v>
      </c>
      <c r="J14" s="38">
        <v>0.74</v>
      </c>
      <c r="K14" s="106">
        <v>0.74</v>
      </c>
    </row>
    <row r="15" ht="25.5" spans="1:11">
      <c r="A15" s="89"/>
      <c r="B15" s="90"/>
      <c r="C15" s="90"/>
      <c r="D15" s="90"/>
      <c r="E15" s="90"/>
      <c r="F15" s="90" t="s">
        <v>144</v>
      </c>
      <c r="G15" s="91">
        <v>114.74</v>
      </c>
      <c r="H15" s="90" t="s">
        <v>145</v>
      </c>
      <c r="I15" s="91">
        <v>0</v>
      </c>
      <c r="J15" s="90" t="s">
        <v>146</v>
      </c>
      <c r="K15" s="107">
        <v>114.74</v>
      </c>
    </row>
    <row r="16" spans="1:11">
      <c r="A16" s="71"/>
      <c r="B16" s="90"/>
      <c r="C16" s="90"/>
      <c r="D16" s="90"/>
      <c r="E16" s="90"/>
      <c r="F16" s="90" t="s">
        <v>147</v>
      </c>
      <c r="G16" s="91">
        <v>25.98</v>
      </c>
      <c r="H16" s="90"/>
      <c r="I16" s="90" t="s">
        <v>148</v>
      </c>
      <c r="J16" s="90"/>
      <c r="K16" s="107">
        <v>142.85</v>
      </c>
    </row>
    <row r="17" ht="42.6" customHeight="1" spans="1:11">
      <c r="A17" s="71"/>
      <c r="B17" s="92"/>
      <c r="C17" s="92"/>
      <c r="D17" s="92"/>
      <c r="E17" s="92"/>
      <c r="F17" s="92"/>
      <c r="G17" s="92"/>
      <c r="H17" s="92" t="s">
        <v>149</v>
      </c>
      <c r="I17" s="108">
        <v>120</v>
      </c>
      <c r="J17" s="92" t="s">
        <v>150</v>
      </c>
      <c r="K17" s="109">
        <v>17142</v>
      </c>
    </row>
    <row r="18" ht="23.4" customHeight="1" spans="1:11">
      <c r="A18" s="85"/>
      <c r="B18" s="93"/>
      <c r="C18" s="93"/>
      <c r="D18" s="93"/>
      <c r="E18" s="93"/>
      <c r="F18" s="93"/>
      <c r="G18" s="93"/>
      <c r="H18" s="93"/>
      <c r="I18" s="93"/>
      <c r="J18" s="93"/>
      <c r="K18" s="110"/>
    </row>
    <row r="19" ht="27.6" customHeight="1" spans="1:11">
      <c r="A19" s="88"/>
      <c r="B19" s="78" t="s">
        <v>74</v>
      </c>
      <c r="C19" s="79" t="s">
        <v>66</v>
      </c>
      <c r="D19" s="78" t="s">
        <v>67</v>
      </c>
      <c r="E19" s="78" t="s">
        <v>12</v>
      </c>
      <c r="F19" s="80" t="s">
        <v>123</v>
      </c>
      <c r="G19" s="81"/>
      <c r="H19" s="82" t="s">
        <v>68</v>
      </c>
      <c r="I19" s="79" t="s">
        <v>69</v>
      </c>
      <c r="J19" s="79" t="s">
        <v>70</v>
      </c>
      <c r="K19" s="101" t="s">
        <v>16</v>
      </c>
    </row>
    <row r="20" ht="14.4" customHeight="1" spans="1:11">
      <c r="A20" s="89"/>
      <c r="B20" s="25" t="s">
        <v>124</v>
      </c>
      <c r="C20" s="27" t="s">
        <v>79</v>
      </c>
      <c r="D20" s="25" t="s">
        <v>76</v>
      </c>
      <c r="E20" s="25" t="s">
        <v>80</v>
      </c>
      <c r="F20" s="83" t="s">
        <v>125</v>
      </c>
      <c r="G20" s="84"/>
      <c r="H20" s="26" t="s">
        <v>81</v>
      </c>
      <c r="I20" s="103">
        <v>1</v>
      </c>
      <c r="J20" s="40">
        <v>5256.98</v>
      </c>
      <c r="K20" s="104">
        <v>5256.98</v>
      </c>
    </row>
    <row r="21" ht="29.4" customHeight="1" spans="1:11">
      <c r="A21" s="89"/>
      <c r="B21" s="21" t="s">
        <v>126</v>
      </c>
      <c r="C21" s="23" t="s">
        <v>151</v>
      </c>
      <c r="D21" s="21" t="s">
        <v>76</v>
      </c>
      <c r="E21" s="21" t="s">
        <v>152</v>
      </c>
      <c r="F21" s="86" t="s">
        <v>125</v>
      </c>
      <c r="G21" s="87"/>
      <c r="H21" s="22" t="s">
        <v>81</v>
      </c>
      <c r="I21" s="105">
        <v>1</v>
      </c>
      <c r="J21" s="38">
        <v>85.04</v>
      </c>
      <c r="K21" s="106">
        <v>85.04</v>
      </c>
    </row>
    <row r="22" spans="1:11">
      <c r="A22" s="89"/>
      <c r="B22" s="21" t="s">
        <v>129</v>
      </c>
      <c r="C22" s="23" t="s">
        <v>153</v>
      </c>
      <c r="D22" s="21" t="s">
        <v>76</v>
      </c>
      <c r="E22" s="21" t="s">
        <v>154</v>
      </c>
      <c r="F22" s="86" t="s">
        <v>132</v>
      </c>
      <c r="G22" s="87"/>
      <c r="H22" s="22" t="s">
        <v>81</v>
      </c>
      <c r="I22" s="105">
        <v>1</v>
      </c>
      <c r="J22" s="38">
        <v>4657.66</v>
      </c>
      <c r="K22" s="106">
        <v>4657.66</v>
      </c>
    </row>
    <row r="23" spans="1:11">
      <c r="A23" s="89"/>
      <c r="B23" s="21" t="s">
        <v>129</v>
      </c>
      <c r="C23" s="23" t="s">
        <v>155</v>
      </c>
      <c r="D23" s="21" t="s">
        <v>76</v>
      </c>
      <c r="E23" s="21" t="s">
        <v>156</v>
      </c>
      <c r="F23" s="86" t="s">
        <v>157</v>
      </c>
      <c r="G23" s="87"/>
      <c r="H23" s="22" t="s">
        <v>81</v>
      </c>
      <c r="I23" s="105">
        <v>1</v>
      </c>
      <c r="J23" s="38">
        <v>252.08</v>
      </c>
      <c r="K23" s="106">
        <v>252.08</v>
      </c>
    </row>
    <row r="24" spans="1:11">
      <c r="A24" s="89"/>
      <c r="B24" s="21" t="s">
        <v>129</v>
      </c>
      <c r="C24" s="23" t="s">
        <v>158</v>
      </c>
      <c r="D24" s="21" t="s">
        <v>76</v>
      </c>
      <c r="E24" s="21" t="s">
        <v>159</v>
      </c>
      <c r="F24" s="86" t="s">
        <v>157</v>
      </c>
      <c r="G24" s="87"/>
      <c r="H24" s="22" t="s">
        <v>81</v>
      </c>
      <c r="I24" s="105">
        <v>1</v>
      </c>
      <c r="J24" s="38">
        <v>7.31</v>
      </c>
      <c r="K24" s="106">
        <v>7.31</v>
      </c>
    </row>
    <row r="25" ht="30" customHeight="1" spans="1:11">
      <c r="A25" s="89"/>
      <c r="B25" s="21" t="s">
        <v>129</v>
      </c>
      <c r="C25" s="23" t="s">
        <v>160</v>
      </c>
      <c r="D25" s="21" t="s">
        <v>76</v>
      </c>
      <c r="E25" s="21" t="s">
        <v>161</v>
      </c>
      <c r="F25" s="86" t="s">
        <v>141</v>
      </c>
      <c r="G25" s="87"/>
      <c r="H25" s="22" t="s">
        <v>81</v>
      </c>
      <c r="I25" s="105">
        <v>1</v>
      </c>
      <c r="J25" s="38">
        <v>18.73</v>
      </c>
      <c r="K25" s="106">
        <v>18.73</v>
      </c>
    </row>
    <row r="26" ht="14.4" customHeight="1" spans="1:11">
      <c r="A26" s="71"/>
      <c r="B26" s="21" t="s">
        <v>129</v>
      </c>
      <c r="C26" s="23" t="s">
        <v>162</v>
      </c>
      <c r="D26" s="21" t="s">
        <v>76</v>
      </c>
      <c r="E26" s="21" t="s">
        <v>163</v>
      </c>
      <c r="F26" s="86" t="s">
        <v>141</v>
      </c>
      <c r="G26" s="87"/>
      <c r="H26" s="22" t="s">
        <v>81</v>
      </c>
      <c r="I26" s="105">
        <v>1</v>
      </c>
      <c r="J26" s="38">
        <v>236.16</v>
      </c>
      <c r="K26" s="106">
        <v>236.16</v>
      </c>
    </row>
    <row r="27" ht="40.2" customHeight="1" spans="1:11">
      <c r="A27" s="71"/>
      <c r="B27" s="90"/>
      <c r="C27" s="90"/>
      <c r="D27" s="90"/>
      <c r="E27" s="90"/>
      <c r="F27" s="90" t="s">
        <v>144</v>
      </c>
      <c r="G27" s="91">
        <v>4742.7</v>
      </c>
      <c r="H27" s="90" t="s">
        <v>145</v>
      </c>
      <c r="I27" s="91">
        <v>0</v>
      </c>
      <c r="J27" s="90" t="s">
        <v>146</v>
      </c>
      <c r="K27" s="107">
        <v>4742.7</v>
      </c>
    </row>
    <row r="28" ht="16.8" customHeight="1" spans="1:11">
      <c r="A28" s="94"/>
      <c r="B28" s="90"/>
      <c r="C28" s="90"/>
      <c r="D28" s="90"/>
      <c r="E28" s="90"/>
      <c r="F28" s="90" t="s">
        <v>147</v>
      </c>
      <c r="G28" s="91">
        <v>1168.62</v>
      </c>
      <c r="H28" s="90"/>
      <c r="I28" s="90" t="s">
        <v>148</v>
      </c>
      <c r="J28" s="90"/>
      <c r="K28" s="107">
        <v>6425.6</v>
      </c>
    </row>
    <row r="29" ht="46.2" customHeight="1" spans="1:11">
      <c r="A29" s="95"/>
      <c r="B29" s="92"/>
      <c r="C29" s="92"/>
      <c r="D29" s="92"/>
      <c r="E29" s="92"/>
      <c r="F29" s="92"/>
      <c r="G29" s="92"/>
      <c r="H29" s="92" t="s">
        <v>149</v>
      </c>
      <c r="I29" s="108">
        <v>2</v>
      </c>
      <c r="J29" s="92" t="s">
        <v>150</v>
      </c>
      <c r="K29" s="109">
        <v>12851.2</v>
      </c>
    </row>
    <row r="30" ht="25.2" customHeight="1" spans="1:11">
      <c r="A30" s="89"/>
      <c r="B30" s="93"/>
      <c r="C30" s="93"/>
      <c r="D30" s="93"/>
      <c r="E30" s="93"/>
      <c r="F30" s="93"/>
      <c r="G30" s="93"/>
      <c r="H30" s="93"/>
      <c r="I30" s="93"/>
      <c r="J30" s="93"/>
      <c r="K30" s="110"/>
    </row>
    <row r="31" ht="31.2" customHeight="1" spans="1:11">
      <c r="A31" s="89"/>
      <c r="B31" s="78" t="s">
        <v>74</v>
      </c>
      <c r="C31" s="79" t="s">
        <v>66</v>
      </c>
      <c r="D31" s="78" t="s">
        <v>67</v>
      </c>
      <c r="E31" s="78" t="s">
        <v>12</v>
      </c>
      <c r="F31" s="80" t="s">
        <v>123</v>
      </c>
      <c r="G31" s="81"/>
      <c r="H31" s="82" t="s">
        <v>68</v>
      </c>
      <c r="I31" s="79" t="s">
        <v>69</v>
      </c>
      <c r="J31" s="79" t="s">
        <v>70</v>
      </c>
      <c r="K31" s="101" t="s">
        <v>16</v>
      </c>
    </row>
    <row r="32" ht="28.2" customHeight="1" spans="1:11">
      <c r="A32" s="89"/>
      <c r="B32" s="25" t="s">
        <v>129</v>
      </c>
      <c r="C32" s="27" t="s">
        <v>82</v>
      </c>
      <c r="D32" s="25" t="s">
        <v>76</v>
      </c>
      <c r="E32" s="25" t="s">
        <v>83</v>
      </c>
      <c r="F32" s="83" t="s">
        <v>141</v>
      </c>
      <c r="G32" s="84"/>
      <c r="H32" s="26" t="s">
        <v>81</v>
      </c>
      <c r="I32" s="103">
        <v>1</v>
      </c>
      <c r="J32" s="40">
        <v>862.2</v>
      </c>
      <c r="K32" s="104">
        <v>862.2</v>
      </c>
    </row>
    <row r="33" ht="25.5" spans="1:11">
      <c r="A33" s="89"/>
      <c r="B33" s="90"/>
      <c r="C33" s="90"/>
      <c r="D33" s="90"/>
      <c r="E33" s="90"/>
      <c r="F33" s="90" t="s">
        <v>144</v>
      </c>
      <c r="G33" s="91">
        <v>0</v>
      </c>
      <c r="H33" s="90" t="s">
        <v>145</v>
      </c>
      <c r="I33" s="91">
        <v>0</v>
      </c>
      <c r="J33" s="90" t="s">
        <v>146</v>
      </c>
      <c r="K33" s="107">
        <v>0</v>
      </c>
    </row>
    <row r="34" ht="20.4" customHeight="1" spans="1:11">
      <c r="A34" s="89"/>
      <c r="B34" s="90"/>
      <c r="C34" s="90"/>
      <c r="D34" s="90"/>
      <c r="E34" s="90"/>
      <c r="F34" s="90" t="s">
        <v>147</v>
      </c>
      <c r="G34" s="91">
        <v>191.66</v>
      </c>
      <c r="H34" s="90"/>
      <c r="I34" s="90" t="s">
        <v>148</v>
      </c>
      <c r="J34" s="90"/>
      <c r="K34" s="107">
        <v>1053.86</v>
      </c>
    </row>
    <row r="35" ht="49.2" customHeight="1" spans="1:11">
      <c r="A35" s="89"/>
      <c r="B35" s="92"/>
      <c r="C35" s="92"/>
      <c r="D35" s="92"/>
      <c r="E35" s="92"/>
      <c r="F35" s="92"/>
      <c r="G35" s="92"/>
      <c r="H35" s="92" t="s">
        <v>149</v>
      </c>
      <c r="I35" s="108">
        <v>2</v>
      </c>
      <c r="J35" s="92" t="s">
        <v>150</v>
      </c>
      <c r="K35" s="109">
        <v>2107.72</v>
      </c>
    </row>
    <row r="36" ht="19.2" customHeight="1" spans="1:11">
      <c r="A36" s="89"/>
      <c r="B36" s="93"/>
      <c r="C36" s="93"/>
      <c r="D36" s="93"/>
      <c r="E36" s="93"/>
      <c r="F36" s="93"/>
      <c r="G36" s="93"/>
      <c r="H36" s="93"/>
      <c r="I36" s="93"/>
      <c r="J36" s="93"/>
      <c r="K36" s="110"/>
    </row>
    <row r="37" ht="24.6" customHeight="1" spans="1:11">
      <c r="A37" s="89"/>
      <c r="B37" s="77" t="s">
        <v>84</v>
      </c>
      <c r="C37" s="77"/>
      <c r="D37" s="77"/>
      <c r="E37" s="77" t="s">
        <v>53</v>
      </c>
      <c r="F37" s="77"/>
      <c r="G37" s="96"/>
      <c r="H37" s="97"/>
      <c r="I37" s="99"/>
      <c r="J37" s="77"/>
      <c r="K37" s="100">
        <v>1844.95</v>
      </c>
    </row>
    <row r="38" ht="30" spans="1:11">
      <c r="A38" s="89"/>
      <c r="B38" s="78" t="s">
        <v>85</v>
      </c>
      <c r="C38" s="79" t="s">
        <v>66</v>
      </c>
      <c r="D38" s="78" t="s">
        <v>67</v>
      </c>
      <c r="E38" s="78" t="s">
        <v>12</v>
      </c>
      <c r="F38" s="80" t="s">
        <v>123</v>
      </c>
      <c r="G38" s="81"/>
      <c r="H38" s="82" t="s">
        <v>68</v>
      </c>
      <c r="I38" s="79" t="s">
        <v>69</v>
      </c>
      <c r="J38" s="79" t="s">
        <v>70</v>
      </c>
      <c r="K38" s="101" t="s">
        <v>16</v>
      </c>
    </row>
    <row r="39" ht="36" customHeight="1" spans="1:11">
      <c r="A39" s="89"/>
      <c r="B39" s="25" t="s">
        <v>129</v>
      </c>
      <c r="C39" s="27" t="s">
        <v>86</v>
      </c>
      <c r="D39" s="25" t="s">
        <v>76</v>
      </c>
      <c r="E39" s="25" t="s">
        <v>87</v>
      </c>
      <c r="F39" s="83" t="s">
        <v>157</v>
      </c>
      <c r="G39" s="84"/>
      <c r="H39" s="26" t="s">
        <v>88</v>
      </c>
      <c r="I39" s="103">
        <v>1</v>
      </c>
      <c r="J39" s="40">
        <v>250</v>
      </c>
      <c r="K39" s="104">
        <v>250</v>
      </c>
    </row>
    <row r="40" ht="31.2" customHeight="1" spans="1:11">
      <c r="A40" s="89"/>
      <c r="B40" s="90"/>
      <c r="C40" s="90"/>
      <c r="D40" s="90"/>
      <c r="E40" s="90"/>
      <c r="F40" s="90" t="s">
        <v>144</v>
      </c>
      <c r="G40" s="91">
        <v>0</v>
      </c>
      <c r="H40" s="90" t="s">
        <v>145</v>
      </c>
      <c r="I40" s="91">
        <v>0</v>
      </c>
      <c r="J40" s="90" t="s">
        <v>146</v>
      </c>
      <c r="K40" s="107">
        <v>0</v>
      </c>
    </row>
    <row r="41" ht="25.2" customHeight="1" spans="1:11">
      <c r="A41" s="89"/>
      <c r="B41" s="90"/>
      <c r="C41" s="90"/>
      <c r="D41" s="90"/>
      <c r="E41" s="90"/>
      <c r="F41" s="90" t="s">
        <v>147</v>
      </c>
      <c r="G41" s="91">
        <v>55.57</v>
      </c>
      <c r="H41" s="90"/>
      <c r="I41" s="90" t="s">
        <v>148</v>
      </c>
      <c r="J41" s="90"/>
      <c r="K41" s="107">
        <v>305.57</v>
      </c>
    </row>
    <row r="42" ht="46.2" customHeight="1" spans="1:11">
      <c r="A42" s="89"/>
      <c r="B42" s="92"/>
      <c r="C42" s="92"/>
      <c r="D42" s="92"/>
      <c r="E42" s="92"/>
      <c r="F42" s="92"/>
      <c r="G42" s="92"/>
      <c r="H42" s="92" t="s">
        <v>149</v>
      </c>
      <c r="I42" s="108">
        <v>4.5</v>
      </c>
      <c r="J42" s="92" t="s">
        <v>150</v>
      </c>
      <c r="K42" s="109">
        <v>1375.06</v>
      </c>
    </row>
    <row r="43" ht="24.6" customHeight="1" spans="1:11">
      <c r="A43" s="89"/>
      <c r="B43" s="93"/>
      <c r="C43" s="93"/>
      <c r="D43" s="93"/>
      <c r="E43" s="93"/>
      <c r="F43" s="93"/>
      <c r="G43" s="93"/>
      <c r="H43" s="93"/>
      <c r="I43" s="93"/>
      <c r="J43" s="93"/>
      <c r="K43" s="110"/>
    </row>
    <row r="44" ht="38.4" customHeight="1" spans="1:11">
      <c r="A44" s="89"/>
      <c r="B44" s="78" t="s">
        <v>89</v>
      </c>
      <c r="C44" s="79" t="s">
        <v>66</v>
      </c>
      <c r="D44" s="78" t="s">
        <v>67</v>
      </c>
      <c r="E44" s="78" t="s">
        <v>12</v>
      </c>
      <c r="F44" s="80" t="s">
        <v>123</v>
      </c>
      <c r="G44" s="81"/>
      <c r="H44" s="82" t="s">
        <v>68</v>
      </c>
      <c r="I44" s="79" t="s">
        <v>69</v>
      </c>
      <c r="J44" s="79" t="s">
        <v>70</v>
      </c>
      <c r="K44" s="101" t="s">
        <v>16</v>
      </c>
    </row>
    <row r="45" ht="24.6" customHeight="1" spans="1:11">
      <c r="A45" s="89"/>
      <c r="B45" s="25" t="s">
        <v>124</v>
      </c>
      <c r="C45" s="27" t="s">
        <v>90</v>
      </c>
      <c r="D45" s="25" t="s">
        <v>76</v>
      </c>
      <c r="E45" s="25" t="s">
        <v>91</v>
      </c>
      <c r="F45" s="83" t="s">
        <v>164</v>
      </c>
      <c r="G45" s="84"/>
      <c r="H45" s="26" t="s">
        <v>92</v>
      </c>
      <c r="I45" s="103">
        <v>1</v>
      </c>
      <c r="J45" s="40">
        <v>0.38</v>
      </c>
      <c r="K45" s="104">
        <v>0.38</v>
      </c>
    </row>
    <row r="46" ht="24.6" customHeight="1" spans="1:11">
      <c r="A46" s="89"/>
      <c r="B46" s="21" t="s">
        <v>126</v>
      </c>
      <c r="C46" s="23" t="s">
        <v>165</v>
      </c>
      <c r="D46" s="21" t="s">
        <v>76</v>
      </c>
      <c r="E46" s="21" t="s">
        <v>166</v>
      </c>
      <c r="F46" s="86" t="s">
        <v>164</v>
      </c>
      <c r="G46" s="87"/>
      <c r="H46" s="22" t="s">
        <v>167</v>
      </c>
      <c r="I46" s="105">
        <v>0.05</v>
      </c>
      <c r="J46" s="38">
        <v>7.64</v>
      </c>
      <c r="K46" s="106">
        <v>0.38</v>
      </c>
    </row>
    <row r="47" ht="24.6" customHeight="1" spans="1:11">
      <c r="A47" s="89"/>
      <c r="B47" s="90"/>
      <c r="C47" s="90"/>
      <c r="D47" s="90"/>
      <c r="E47" s="90"/>
      <c r="F47" s="90" t="s">
        <v>144</v>
      </c>
      <c r="G47" s="91">
        <v>0.28</v>
      </c>
      <c r="H47" s="90" t="s">
        <v>145</v>
      </c>
      <c r="I47" s="91">
        <v>0</v>
      </c>
      <c r="J47" s="90" t="s">
        <v>146</v>
      </c>
      <c r="K47" s="107">
        <v>0.28</v>
      </c>
    </row>
    <row r="48" ht="40.8" customHeight="1" spans="1:11">
      <c r="A48" s="89"/>
      <c r="B48" s="90"/>
      <c r="C48" s="90"/>
      <c r="D48" s="90"/>
      <c r="E48" s="90"/>
      <c r="F48" s="90" t="s">
        <v>147</v>
      </c>
      <c r="G48" s="91">
        <v>0.08</v>
      </c>
      <c r="H48" s="90"/>
      <c r="I48" s="90" t="s">
        <v>148</v>
      </c>
      <c r="J48" s="90"/>
      <c r="K48" s="107">
        <v>0.46</v>
      </c>
    </row>
    <row r="49" ht="42" customHeight="1" spans="1:11">
      <c r="A49" s="89"/>
      <c r="B49" s="92"/>
      <c r="C49" s="92"/>
      <c r="D49" s="92"/>
      <c r="E49" s="92"/>
      <c r="F49" s="92"/>
      <c r="G49" s="92"/>
      <c r="H49" s="92" t="s">
        <v>149</v>
      </c>
      <c r="I49" s="108">
        <v>1021.5</v>
      </c>
      <c r="J49" s="92" t="s">
        <v>150</v>
      </c>
      <c r="K49" s="109">
        <v>469.89</v>
      </c>
    </row>
    <row r="50" ht="27" customHeight="1" spans="1:11">
      <c r="A50" s="89"/>
      <c r="B50" s="93"/>
      <c r="C50" s="93"/>
      <c r="D50" s="93"/>
      <c r="E50" s="93"/>
      <c r="F50" s="93"/>
      <c r="G50" s="93"/>
      <c r="H50" s="93"/>
      <c r="I50" s="93"/>
      <c r="J50" s="93"/>
      <c r="K50" s="110"/>
    </row>
    <row r="51" ht="24.6" customHeight="1" spans="1:11">
      <c r="A51" s="89"/>
      <c r="B51" s="77" t="s">
        <v>93</v>
      </c>
      <c r="C51" s="77"/>
      <c r="D51" s="77"/>
      <c r="E51" s="77" t="s">
        <v>54</v>
      </c>
      <c r="F51" s="77"/>
      <c r="G51" s="96"/>
      <c r="H51" s="97"/>
      <c r="I51" s="99"/>
      <c r="J51" s="77"/>
      <c r="K51" s="100">
        <v>17884.95</v>
      </c>
    </row>
    <row r="52" ht="14.4" customHeight="1" spans="1:11">
      <c r="A52" s="71"/>
      <c r="B52" s="78" t="s">
        <v>94</v>
      </c>
      <c r="C52" s="79" t="s">
        <v>66</v>
      </c>
      <c r="D52" s="78" t="s">
        <v>67</v>
      </c>
      <c r="E52" s="78" t="s">
        <v>12</v>
      </c>
      <c r="F52" s="80" t="s">
        <v>123</v>
      </c>
      <c r="G52" s="81"/>
      <c r="H52" s="82" t="s">
        <v>68</v>
      </c>
      <c r="I52" s="79" t="s">
        <v>69</v>
      </c>
      <c r="J52" s="79" t="s">
        <v>70</v>
      </c>
      <c r="K52" s="101" t="s">
        <v>16</v>
      </c>
    </row>
    <row r="53" ht="14.4" customHeight="1" spans="1:11">
      <c r="A53" s="71"/>
      <c r="B53" s="25" t="s">
        <v>124</v>
      </c>
      <c r="C53" s="27" t="s">
        <v>95</v>
      </c>
      <c r="D53" s="25" t="s">
        <v>96</v>
      </c>
      <c r="E53" s="25" t="s">
        <v>97</v>
      </c>
      <c r="F53" s="83" t="s">
        <v>168</v>
      </c>
      <c r="G53" s="84"/>
      <c r="H53" s="26" t="s">
        <v>98</v>
      </c>
      <c r="I53" s="103">
        <v>1</v>
      </c>
      <c r="J53" s="40">
        <v>109.67</v>
      </c>
      <c r="K53" s="104">
        <v>109.67</v>
      </c>
    </row>
    <row r="54" ht="36" customHeight="1" spans="1:11">
      <c r="A54" s="85"/>
      <c r="B54" s="21" t="s">
        <v>129</v>
      </c>
      <c r="C54" s="23" t="s">
        <v>169</v>
      </c>
      <c r="D54" s="21" t="s">
        <v>96</v>
      </c>
      <c r="E54" s="21" t="s">
        <v>170</v>
      </c>
      <c r="F54" s="86" t="s">
        <v>141</v>
      </c>
      <c r="G54" s="87"/>
      <c r="H54" s="22" t="s">
        <v>78</v>
      </c>
      <c r="I54" s="105">
        <v>0.08</v>
      </c>
      <c r="J54" s="38">
        <v>184.89</v>
      </c>
      <c r="K54" s="106">
        <v>14.79</v>
      </c>
    </row>
    <row r="55" ht="14.4" customHeight="1" spans="1:11">
      <c r="A55" s="88"/>
      <c r="B55" s="21" t="s">
        <v>129</v>
      </c>
      <c r="C55" s="23" t="s">
        <v>171</v>
      </c>
      <c r="D55" s="21" t="s">
        <v>96</v>
      </c>
      <c r="E55" s="21" t="s">
        <v>172</v>
      </c>
      <c r="F55" s="86" t="s">
        <v>141</v>
      </c>
      <c r="G55" s="87"/>
      <c r="H55" s="22" t="s">
        <v>78</v>
      </c>
      <c r="I55" s="105">
        <v>0.035</v>
      </c>
      <c r="J55" s="38">
        <v>51.51</v>
      </c>
      <c r="K55" s="106">
        <v>1.8</v>
      </c>
    </row>
    <row r="56" spans="1:11">
      <c r="A56" s="89"/>
      <c r="B56" s="21" t="s">
        <v>129</v>
      </c>
      <c r="C56" s="23" t="s">
        <v>173</v>
      </c>
      <c r="D56" s="21" t="s">
        <v>96</v>
      </c>
      <c r="E56" s="21" t="s">
        <v>174</v>
      </c>
      <c r="F56" s="86" t="s">
        <v>141</v>
      </c>
      <c r="G56" s="87"/>
      <c r="H56" s="22" t="s">
        <v>78</v>
      </c>
      <c r="I56" s="105">
        <v>0.04</v>
      </c>
      <c r="J56" s="38">
        <v>140.73</v>
      </c>
      <c r="K56" s="106">
        <v>5.62</v>
      </c>
    </row>
    <row r="57" ht="36" customHeight="1" spans="1:11">
      <c r="A57" s="89"/>
      <c r="B57" s="21" t="s">
        <v>129</v>
      </c>
      <c r="C57" s="23" t="s">
        <v>175</v>
      </c>
      <c r="D57" s="21" t="s">
        <v>96</v>
      </c>
      <c r="E57" s="21" t="s">
        <v>176</v>
      </c>
      <c r="F57" s="86" t="s">
        <v>157</v>
      </c>
      <c r="G57" s="87"/>
      <c r="H57" s="22" t="s">
        <v>98</v>
      </c>
      <c r="I57" s="105">
        <v>1.05</v>
      </c>
      <c r="J57" s="38">
        <v>77.13</v>
      </c>
      <c r="K57" s="106">
        <v>80.98</v>
      </c>
    </row>
    <row r="58" ht="36.6" customHeight="1" spans="1:11">
      <c r="A58" s="89"/>
      <c r="B58" s="21" t="s">
        <v>129</v>
      </c>
      <c r="C58" s="23" t="s">
        <v>177</v>
      </c>
      <c r="D58" s="21" t="s">
        <v>96</v>
      </c>
      <c r="E58" s="21" t="s">
        <v>178</v>
      </c>
      <c r="F58" s="86" t="s">
        <v>132</v>
      </c>
      <c r="G58" s="87"/>
      <c r="H58" s="22" t="s">
        <v>78</v>
      </c>
      <c r="I58" s="105">
        <v>0.32</v>
      </c>
      <c r="J58" s="38">
        <v>20.26</v>
      </c>
      <c r="K58" s="106">
        <v>6.48</v>
      </c>
    </row>
    <row r="59" ht="25.5" spans="1:11">
      <c r="A59" s="89"/>
      <c r="B59" s="90"/>
      <c r="C59" s="90"/>
      <c r="D59" s="90"/>
      <c r="E59" s="90"/>
      <c r="F59" s="90" t="s">
        <v>144</v>
      </c>
      <c r="G59" s="91">
        <v>6.48</v>
      </c>
      <c r="H59" s="90" t="s">
        <v>145</v>
      </c>
      <c r="I59" s="91">
        <v>0</v>
      </c>
      <c r="J59" s="90" t="s">
        <v>146</v>
      </c>
      <c r="K59" s="107">
        <v>6.48</v>
      </c>
    </row>
    <row r="60" ht="24.6" customHeight="1" spans="1:11">
      <c r="A60" s="89"/>
      <c r="B60" s="90"/>
      <c r="C60" s="90"/>
      <c r="D60" s="90"/>
      <c r="E60" s="90"/>
      <c r="F60" s="90" t="s">
        <v>147</v>
      </c>
      <c r="G60" s="91">
        <v>24.37</v>
      </c>
      <c r="H60" s="90"/>
      <c r="I60" s="90" t="s">
        <v>148</v>
      </c>
      <c r="J60" s="90"/>
      <c r="K60" s="107">
        <v>134.04</v>
      </c>
    </row>
    <row r="61" ht="46.8" customHeight="1" spans="1:11">
      <c r="A61" s="89"/>
      <c r="B61" s="92"/>
      <c r="C61" s="92"/>
      <c r="D61" s="92"/>
      <c r="E61" s="92"/>
      <c r="F61" s="92"/>
      <c r="G61" s="92"/>
      <c r="H61" s="92" t="s">
        <v>149</v>
      </c>
      <c r="I61" s="108">
        <v>133.43</v>
      </c>
      <c r="J61" s="92" t="s">
        <v>150</v>
      </c>
      <c r="K61" s="109">
        <v>17884.95</v>
      </c>
    </row>
    <row r="62" ht="24.6" customHeight="1" spans="1:11">
      <c r="A62" s="89"/>
      <c r="B62" s="93"/>
      <c r="C62" s="93"/>
      <c r="D62" s="93"/>
      <c r="E62" s="93"/>
      <c r="F62" s="93"/>
      <c r="G62" s="93"/>
      <c r="H62" s="93"/>
      <c r="I62" s="93"/>
      <c r="J62" s="93"/>
      <c r="K62" s="110"/>
    </row>
    <row r="63" ht="24.6" customHeight="1" spans="1:11">
      <c r="A63" s="89"/>
      <c r="B63" s="77" t="s">
        <v>99</v>
      </c>
      <c r="C63" s="77"/>
      <c r="D63" s="77"/>
      <c r="E63" s="77" t="s">
        <v>55</v>
      </c>
      <c r="F63" s="77"/>
      <c r="G63" s="96"/>
      <c r="H63" s="97"/>
      <c r="I63" s="99"/>
      <c r="J63" s="77"/>
      <c r="K63" s="100">
        <v>354253.44</v>
      </c>
    </row>
    <row r="64" ht="24.6" customHeight="1" spans="1:11">
      <c r="A64" s="89"/>
      <c r="B64" s="78" t="s">
        <v>100</v>
      </c>
      <c r="C64" s="79" t="s">
        <v>66</v>
      </c>
      <c r="D64" s="78" t="s">
        <v>67</v>
      </c>
      <c r="E64" s="78" t="s">
        <v>12</v>
      </c>
      <c r="F64" s="80" t="s">
        <v>123</v>
      </c>
      <c r="G64" s="81"/>
      <c r="H64" s="82" t="s">
        <v>68</v>
      </c>
      <c r="I64" s="79" t="s">
        <v>69</v>
      </c>
      <c r="J64" s="79" t="s">
        <v>70</v>
      </c>
      <c r="K64" s="101" t="s">
        <v>16</v>
      </c>
    </row>
    <row r="65" ht="24.6" customHeight="1" spans="1:11">
      <c r="A65" s="89"/>
      <c r="B65" s="25" t="s">
        <v>124</v>
      </c>
      <c r="C65" s="27" t="s">
        <v>101</v>
      </c>
      <c r="D65" s="25" t="s">
        <v>102</v>
      </c>
      <c r="E65" s="25" t="s">
        <v>103</v>
      </c>
      <c r="F65" s="83">
        <v>54.2</v>
      </c>
      <c r="G65" s="84"/>
      <c r="H65" s="26" t="s">
        <v>92</v>
      </c>
      <c r="I65" s="103">
        <v>1</v>
      </c>
      <c r="J65" s="40">
        <v>80.5</v>
      </c>
      <c r="K65" s="104">
        <v>80.5</v>
      </c>
    </row>
    <row r="66" ht="47.4" customHeight="1" spans="1:11">
      <c r="A66" s="89"/>
      <c r="B66" s="21" t="s">
        <v>129</v>
      </c>
      <c r="C66" s="23" t="s">
        <v>179</v>
      </c>
      <c r="D66" s="21" t="s">
        <v>102</v>
      </c>
      <c r="E66" s="21" t="s">
        <v>180</v>
      </c>
      <c r="F66" s="86" t="s">
        <v>157</v>
      </c>
      <c r="G66" s="87"/>
      <c r="H66" s="22" t="s">
        <v>181</v>
      </c>
      <c r="I66" s="105">
        <v>3.305</v>
      </c>
      <c r="J66" s="38">
        <v>0.58</v>
      </c>
      <c r="K66" s="106">
        <v>1.91</v>
      </c>
    </row>
    <row r="67" ht="33.6" customHeight="1" spans="1:11">
      <c r="A67" s="89"/>
      <c r="B67" s="21" t="s">
        <v>129</v>
      </c>
      <c r="C67" s="23" t="s">
        <v>182</v>
      </c>
      <c r="D67" s="21" t="s">
        <v>102</v>
      </c>
      <c r="E67" s="21" t="s">
        <v>183</v>
      </c>
      <c r="F67" s="86" t="s">
        <v>132</v>
      </c>
      <c r="G67" s="87"/>
      <c r="H67" s="22" t="s">
        <v>78</v>
      </c>
      <c r="I67" s="105">
        <v>0.23</v>
      </c>
      <c r="J67" s="38">
        <v>24.79</v>
      </c>
      <c r="K67" s="106">
        <v>5.7</v>
      </c>
    </row>
    <row r="68" ht="24.6" customHeight="1" spans="1:11">
      <c r="A68" s="89"/>
      <c r="B68" s="21" t="s">
        <v>129</v>
      </c>
      <c r="C68" s="23" t="s">
        <v>184</v>
      </c>
      <c r="D68" s="21" t="s">
        <v>102</v>
      </c>
      <c r="E68" s="21" t="s">
        <v>185</v>
      </c>
      <c r="F68" s="86" t="s">
        <v>157</v>
      </c>
      <c r="G68" s="87"/>
      <c r="H68" s="22" t="s">
        <v>98</v>
      </c>
      <c r="I68" s="105">
        <v>0.008</v>
      </c>
      <c r="J68" s="38">
        <v>155.38</v>
      </c>
      <c r="K68" s="106">
        <v>1.24</v>
      </c>
    </row>
    <row r="69" ht="24.6" customHeight="1" spans="1:11">
      <c r="A69" s="89"/>
      <c r="B69" s="21" t="s">
        <v>129</v>
      </c>
      <c r="C69" s="23" t="s">
        <v>186</v>
      </c>
      <c r="D69" s="21" t="s">
        <v>102</v>
      </c>
      <c r="E69" s="21" t="s">
        <v>187</v>
      </c>
      <c r="F69" s="86" t="s">
        <v>132</v>
      </c>
      <c r="G69" s="87"/>
      <c r="H69" s="22" t="s">
        <v>78</v>
      </c>
      <c r="I69" s="105">
        <v>0.41</v>
      </c>
      <c r="J69" s="38">
        <v>20.36</v>
      </c>
      <c r="K69" s="106">
        <v>8.34</v>
      </c>
    </row>
    <row r="70" ht="36.6" customHeight="1" spans="1:11">
      <c r="A70" s="89"/>
      <c r="B70" s="21" t="s">
        <v>129</v>
      </c>
      <c r="C70" s="23" t="s">
        <v>188</v>
      </c>
      <c r="D70" s="21" t="s">
        <v>102</v>
      </c>
      <c r="E70" s="21" t="s">
        <v>189</v>
      </c>
      <c r="F70" s="86" t="s">
        <v>157</v>
      </c>
      <c r="G70" s="87"/>
      <c r="H70" s="22" t="s">
        <v>92</v>
      </c>
      <c r="I70" s="105">
        <v>1</v>
      </c>
      <c r="J70" s="38">
        <v>63.31</v>
      </c>
      <c r="K70" s="106">
        <v>63.31</v>
      </c>
    </row>
    <row r="71" ht="35.4" customHeight="1" spans="1:11">
      <c r="A71" s="89"/>
      <c r="B71" s="90"/>
      <c r="C71" s="90"/>
      <c r="D71" s="90"/>
      <c r="E71" s="90"/>
      <c r="F71" s="90" t="s">
        <v>144</v>
      </c>
      <c r="G71" s="91">
        <v>14.04</v>
      </c>
      <c r="H71" s="90" t="s">
        <v>145</v>
      </c>
      <c r="I71" s="91">
        <v>0</v>
      </c>
      <c r="J71" s="90" t="s">
        <v>146</v>
      </c>
      <c r="K71" s="107">
        <v>14.04</v>
      </c>
    </row>
    <row r="72" ht="24.6" customHeight="1" spans="1:11">
      <c r="A72" s="89"/>
      <c r="B72" s="90"/>
      <c r="C72" s="90"/>
      <c r="D72" s="90"/>
      <c r="E72" s="90"/>
      <c r="F72" s="90" t="s">
        <v>147</v>
      </c>
      <c r="G72" s="91">
        <v>17.89</v>
      </c>
      <c r="H72" s="90"/>
      <c r="I72" s="90" t="s">
        <v>148</v>
      </c>
      <c r="J72" s="90"/>
      <c r="K72" s="107">
        <v>98.39</v>
      </c>
    </row>
    <row r="73" ht="51" customHeight="1" spans="1:11">
      <c r="A73" s="89"/>
      <c r="B73" s="92"/>
      <c r="C73" s="92"/>
      <c r="D73" s="92"/>
      <c r="E73" s="92"/>
      <c r="F73" s="92"/>
      <c r="G73" s="92"/>
      <c r="H73" s="92" t="s">
        <v>149</v>
      </c>
      <c r="I73" s="108">
        <v>81</v>
      </c>
      <c r="J73" s="92" t="s">
        <v>150</v>
      </c>
      <c r="K73" s="109">
        <v>7969.59</v>
      </c>
    </row>
    <row r="74" ht="24.6" customHeight="1" spans="1:11">
      <c r="A74" s="89"/>
      <c r="B74" s="93"/>
      <c r="C74" s="93"/>
      <c r="D74" s="93"/>
      <c r="E74" s="93"/>
      <c r="F74" s="93"/>
      <c r="G74" s="93"/>
      <c r="H74" s="93"/>
      <c r="I74" s="93"/>
      <c r="J74" s="93"/>
      <c r="K74" s="110"/>
    </row>
    <row r="75" ht="36" customHeight="1" spans="1:11">
      <c r="A75" s="89"/>
      <c r="B75" s="78" t="s">
        <v>104</v>
      </c>
      <c r="C75" s="79" t="s">
        <v>66</v>
      </c>
      <c r="D75" s="78" t="s">
        <v>67</v>
      </c>
      <c r="E75" s="78" t="s">
        <v>12</v>
      </c>
      <c r="F75" s="80" t="s">
        <v>123</v>
      </c>
      <c r="G75" s="81"/>
      <c r="H75" s="82" t="s">
        <v>68</v>
      </c>
      <c r="I75" s="79" t="s">
        <v>69</v>
      </c>
      <c r="J75" s="79" t="s">
        <v>70</v>
      </c>
      <c r="K75" s="101" t="s">
        <v>16</v>
      </c>
    </row>
    <row r="76" ht="37.2" customHeight="1" spans="1:11">
      <c r="A76" s="89"/>
      <c r="B76" s="25" t="s">
        <v>124</v>
      </c>
      <c r="C76" s="27" t="s">
        <v>105</v>
      </c>
      <c r="D76" s="25" t="s">
        <v>76</v>
      </c>
      <c r="E76" s="25" t="s">
        <v>106</v>
      </c>
      <c r="F76" s="83" t="s">
        <v>190</v>
      </c>
      <c r="G76" s="84"/>
      <c r="H76" s="26" t="s">
        <v>92</v>
      </c>
      <c r="I76" s="103">
        <v>1</v>
      </c>
      <c r="J76" s="40">
        <v>42.52</v>
      </c>
      <c r="K76" s="104">
        <v>42.52</v>
      </c>
    </row>
    <row r="77" ht="26.4" customHeight="1" spans="1:11">
      <c r="A77" s="89"/>
      <c r="B77" s="21" t="s">
        <v>126</v>
      </c>
      <c r="C77" s="23" t="s">
        <v>191</v>
      </c>
      <c r="D77" s="21" t="s">
        <v>76</v>
      </c>
      <c r="E77" s="21" t="s">
        <v>192</v>
      </c>
      <c r="F77" s="86" t="s">
        <v>125</v>
      </c>
      <c r="G77" s="87"/>
      <c r="H77" s="22" t="s">
        <v>78</v>
      </c>
      <c r="I77" s="105">
        <v>0.2027</v>
      </c>
      <c r="J77" s="38">
        <v>25.62</v>
      </c>
      <c r="K77" s="106">
        <v>5.19</v>
      </c>
    </row>
    <row r="78" ht="26.4" customHeight="1" spans="1:11">
      <c r="A78" s="89"/>
      <c r="B78" s="21" t="s">
        <v>126</v>
      </c>
      <c r="C78" s="23" t="s">
        <v>193</v>
      </c>
      <c r="D78" s="21" t="s">
        <v>76</v>
      </c>
      <c r="E78" s="21" t="s">
        <v>194</v>
      </c>
      <c r="F78" s="86" t="s">
        <v>125</v>
      </c>
      <c r="G78" s="87"/>
      <c r="H78" s="22" t="s">
        <v>78</v>
      </c>
      <c r="I78" s="105">
        <v>0.2027</v>
      </c>
      <c r="J78" s="38">
        <v>20.32</v>
      </c>
      <c r="K78" s="106">
        <v>4.11</v>
      </c>
    </row>
    <row r="79" ht="34.2" customHeight="1" spans="1:11">
      <c r="A79" s="89"/>
      <c r="B79" s="21" t="s">
        <v>126</v>
      </c>
      <c r="C79" s="23" t="s">
        <v>195</v>
      </c>
      <c r="D79" s="21" t="s">
        <v>76</v>
      </c>
      <c r="E79" s="21" t="s">
        <v>196</v>
      </c>
      <c r="F79" s="86" t="s">
        <v>125</v>
      </c>
      <c r="G79" s="87"/>
      <c r="H79" s="22" t="s">
        <v>98</v>
      </c>
      <c r="I79" s="105">
        <v>0.0011</v>
      </c>
      <c r="J79" s="38">
        <v>725.31</v>
      </c>
      <c r="K79" s="106">
        <v>0.79</v>
      </c>
    </row>
    <row r="80" ht="14.4" customHeight="1" spans="1:11">
      <c r="A80" s="71"/>
      <c r="B80" s="21" t="s">
        <v>129</v>
      </c>
      <c r="C80" s="23" t="s">
        <v>197</v>
      </c>
      <c r="D80" s="21" t="s">
        <v>76</v>
      </c>
      <c r="E80" s="21" t="s">
        <v>198</v>
      </c>
      <c r="F80" s="86" t="s">
        <v>157</v>
      </c>
      <c r="G80" s="87"/>
      <c r="H80" s="22" t="s">
        <v>98</v>
      </c>
      <c r="I80" s="105">
        <v>0.0066</v>
      </c>
      <c r="J80" s="38">
        <v>145</v>
      </c>
      <c r="K80" s="106">
        <v>0.95</v>
      </c>
    </row>
    <row r="81" ht="14.4" customHeight="1" spans="1:11">
      <c r="A81" s="71"/>
      <c r="B81" s="21" t="s">
        <v>129</v>
      </c>
      <c r="C81" s="23" t="s">
        <v>199</v>
      </c>
      <c r="D81" s="21" t="s">
        <v>76</v>
      </c>
      <c r="E81" s="21" t="s">
        <v>200</v>
      </c>
      <c r="F81" s="86" t="s">
        <v>157</v>
      </c>
      <c r="G81" s="87"/>
      <c r="H81" s="22" t="s">
        <v>167</v>
      </c>
      <c r="I81" s="105">
        <v>1.2563</v>
      </c>
      <c r="J81" s="38">
        <v>25.06</v>
      </c>
      <c r="K81" s="106">
        <v>31.48</v>
      </c>
    </row>
    <row r="82" ht="36" customHeight="1" spans="1:11">
      <c r="A82" s="85"/>
      <c r="B82" s="90"/>
      <c r="C82" s="90"/>
      <c r="D82" s="90"/>
      <c r="E82" s="90"/>
      <c r="F82" s="90" t="s">
        <v>144</v>
      </c>
      <c r="G82" s="91">
        <v>7.29</v>
      </c>
      <c r="H82" s="90" t="s">
        <v>145</v>
      </c>
      <c r="I82" s="91">
        <v>0</v>
      </c>
      <c r="J82" s="90" t="s">
        <v>146</v>
      </c>
      <c r="K82" s="107">
        <v>7.29</v>
      </c>
    </row>
    <row r="83" spans="1:11">
      <c r="A83" s="88"/>
      <c r="B83" s="90"/>
      <c r="C83" s="90"/>
      <c r="D83" s="90"/>
      <c r="E83" s="90"/>
      <c r="F83" s="90" t="s">
        <v>147</v>
      </c>
      <c r="G83" s="91">
        <v>9.45</v>
      </c>
      <c r="H83" s="90"/>
      <c r="I83" s="90" t="s">
        <v>148</v>
      </c>
      <c r="J83" s="90"/>
      <c r="K83" s="107">
        <v>51.97</v>
      </c>
    </row>
    <row r="84" ht="51" customHeight="1" spans="1:11">
      <c r="A84" s="89"/>
      <c r="B84" s="92"/>
      <c r="C84" s="92"/>
      <c r="D84" s="92"/>
      <c r="E84" s="92"/>
      <c r="F84" s="92"/>
      <c r="G84" s="92"/>
      <c r="H84" s="92" t="s">
        <v>149</v>
      </c>
      <c r="I84" s="108">
        <v>1021.5</v>
      </c>
      <c r="J84" s="92" t="s">
        <v>150</v>
      </c>
      <c r="K84" s="109">
        <v>53087.35</v>
      </c>
    </row>
    <row r="85" ht="39" customHeight="1" spans="1:11">
      <c r="A85" s="89"/>
      <c r="B85" s="93"/>
      <c r="C85" s="93"/>
      <c r="D85" s="93"/>
      <c r="E85" s="93"/>
      <c r="F85" s="93"/>
      <c r="G85" s="93"/>
      <c r="H85" s="93"/>
      <c r="I85" s="93"/>
      <c r="J85" s="93"/>
      <c r="K85" s="110"/>
    </row>
    <row r="86" ht="30" spans="1:11">
      <c r="A86" s="89"/>
      <c r="B86" s="78" t="s">
        <v>104</v>
      </c>
      <c r="C86" s="79" t="s">
        <v>66</v>
      </c>
      <c r="D86" s="78" t="s">
        <v>67</v>
      </c>
      <c r="E86" s="78" t="s">
        <v>12</v>
      </c>
      <c r="F86" s="80" t="s">
        <v>123</v>
      </c>
      <c r="G86" s="81"/>
      <c r="H86" s="82" t="s">
        <v>68</v>
      </c>
      <c r="I86" s="79" t="s">
        <v>69</v>
      </c>
      <c r="J86" s="79" t="s">
        <v>70</v>
      </c>
      <c r="K86" s="101" t="s">
        <v>16</v>
      </c>
    </row>
    <row r="87" ht="26.4" customHeight="1" spans="1:11">
      <c r="A87" s="89"/>
      <c r="B87" s="25" t="s">
        <v>124</v>
      </c>
      <c r="C87" s="27" t="s">
        <v>107</v>
      </c>
      <c r="D87" s="25" t="s">
        <v>76</v>
      </c>
      <c r="E87" s="25" t="s">
        <v>108</v>
      </c>
      <c r="F87" s="83" t="s">
        <v>201</v>
      </c>
      <c r="G87" s="84"/>
      <c r="H87" s="26" t="s">
        <v>88</v>
      </c>
      <c r="I87" s="103">
        <v>1</v>
      </c>
      <c r="J87" s="40">
        <v>174.12</v>
      </c>
      <c r="K87" s="104">
        <v>174.12</v>
      </c>
    </row>
    <row r="88" ht="24" customHeight="1" spans="1:11">
      <c r="A88" s="89"/>
      <c r="B88" s="21" t="s">
        <v>126</v>
      </c>
      <c r="C88" s="23" t="s">
        <v>191</v>
      </c>
      <c r="D88" s="21" t="s">
        <v>76</v>
      </c>
      <c r="E88" s="21" t="s">
        <v>192</v>
      </c>
      <c r="F88" s="86" t="s">
        <v>125</v>
      </c>
      <c r="G88" s="87"/>
      <c r="H88" s="22" t="s">
        <v>78</v>
      </c>
      <c r="I88" s="105">
        <v>0.639</v>
      </c>
      <c r="J88" s="38">
        <v>25.62</v>
      </c>
      <c r="K88" s="106">
        <v>16.37</v>
      </c>
    </row>
    <row r="89" ht="26.4" customHeight="1" spans="1:11">
      <c r="A89" s="89"/>
      <c r="B89" s="21" t="s">
        <v>126</v>
      </c>
      <c r="C89" s="23" t="s">
        <v>193</v>
      </c>
      <c r="D89" s="21" t="s">
        <v>76</v>
      </c>
      <c r="E89" s="21" t="s">
        <v>194</v>
      </c>
      <c r="F89" s="86" t="s">
        <v>125</v>
      </c>
      <c r="G89" s="87"/>
      <c r="H89" s="22" t="s">
        <v>78</v>
      </c>
      <c r="I89" s="105">
        <v>1.279</v>
      </c>
      <c r="J89" s="38">
        <v>20.32</v>
      </c>
      <c r="K89" s="106">
        <v>25.98</v>
      </c>
    </row>
    <row r="90" ht="30.6" customHeight="1" spans="1:11">
      <c r="A90" s="89"/>
      <c r="B90" s="21" t="s">
        <v>129</v>
      </c>
      <c r="C90" s="23" t="s">
        <v>202</v>
      </c>
      <c r="D90" s="21" t="s">
        <v>76</v>
      </c>
      <c r="E90" s="21" t="s">
        <v>203</v>
      </c>
      <c r="F90" s="86" t="s">
        <v>157</v>
      </c>
      <c r="G90" s="87"/>
      <c r="H90" s="22" t="s">
        <v>181</v>
      </c>
      <c r="I90" s="105">
        <v>10</v>
      </c>
      <c r="J90" s="38">
        <v>2.04</v>
      </c>
      <c r="K90" s="106">
        <v>20.4</v>
      </c>
    </row>
    <row r="91" ht="31.8" customHeight="1" spans="1:11">
      <c r="A91" s="89"/>
      <c r="B91" s="21" t="s">
        <v>129</v>
      </c>
      <c r="C91" s="23" t="s">
        <v>204</v>
      </c>
      <c r="D91" s="21" t="s">
        <v>76</v>
      </c>
      <c r="E91" s="21" t="s">
        <v>205</v>
      </c>
      <c r="F91" s="86" t="s">
        <v>157</v>
      </c>
      <c r="G91" s="87"/>
      <c r="H91" s="22" t="s">
        <v>167</v>
      </c>
      <c r="I91" s="105">
        <v>6.25</v>
      </c>
      <c r="J91" s="38">
        <v>17.82</v>
      </c>
      <c r="K91" s="106">
        <v>111.37</v>
      </c>
    </row>
    <row r="92" ht="30" customHeight="1" spans="1:11">
      <c r="A92" s="89"/>
      <c r="B92" s="90"/>
      <c r="C92" s="90"/>
      <c r="D92" s="90"/>
      <c r="E92" s="90"/>
      <c r="F92" s="90" t="s">
        <v>144</v>
      </c>
      <c r="G92" s="91">
        <v>32.25</v>
      </c>
      <c r="H92" s="90" t="s">
        <v>145</v>
      </c>
      <c r="I92" s="91">
        <v>0</v>
      </c>
      <c r="J92" s="90" t="s">
        <v>146</v>
      </c>
      <c r="K92" s="107">
        <v>32.25</v>
      </c>
    </row>
    <row r="93" ht="41.4" customHeight="1" spans="1:11">
      <c r="A93" s="89"/>
      <c r="B93" s="90"/>
      <c r="C93" s="90"/>
      <c r="D93" s="90"/>
      <c r="E93" s="90"/>
      <c r="F93" s="90" t="s">
        <v>147</v>
      </c>
      <c r="G93" s="91">
        <v>38.7</v>
      </c>
      <c r="H93" s="90"/>
      <c r="I93" s="90" t="s">
        <v>148</v>
      </c>
      <c r="J93" s="90"/>
      <c r="K93" s="107">
        <v>212.82</v>
      </c>
    </row>
    <row r="94" ht="29.4" customHeight="1" spans="1:11">
      <c r="A94" s="89"/>
      <c r="B94" s="92"/>
      <c r="C94" s="92"/>
      <c r="D94" s="92"/>
      <c r="E94" s="92"/>
      <c r="F94" s="92"/>
      <c r="G94" s="92"/>
      <c r="H94" s="92" t="s">
        <v>149</v>
      </c>
      <c r="I94" s="108">
        <v>23.1</v>
      </c>
      <c r="J94" s="92" t="s">
        <v>150</v>
      </c>
      <c r="K94" s="109">
        <v>4916.14</v>
      </c>
    </row>
    <row r="95" ht="17.4" customHeight="1" spans="1:11">
      <c r="A95" s="89"/>
      <c r="B95" s="93"/>
      <c r="C95" s="93"/>
      <c r="D95" s="93"/>
      <c r="E95" s="93"/>
      <c r="F95" s="93"/>
      <c r="G95" s="93"/>
      <c r="H95" s="93"/>
      <c r="I95" s="93"/>
      <c r="J95" s="93"/>
      <c r="K95" s="110"/>
    </row>
    <row r="96" ht="36.6" customHeight="1" spans="1:11">
      <c r="A96" s="89"/>
      <c r="B96" s="78" t="s">
        <v>109</v>
      </c>
      <c r="C96" s="79" t="s">
        <v>66</v>
      </c>
      <c r="D96" s="78" t="s">
        <v>67</v>
      </c>
      <c r="E96" s="78" t="s">
        <v>12</v>
      </c>
      <c r="F96" s="80" t="s">
        <v>123</v>
      </c>
      <c r="G96" s="81"/>
      <c r="H96" s="82" t="s">
        <v>68</v>
      </c>
      <c r="I96" s="79" t="s">
        <v>69</v>
      </c>
      <c r="J96" s="79" t="s">
        <v>70</v>
      </c>
      <c r="K96" s="101" t="s">
        <v>16</v>
      </c>
    </row>
    <row r="97" ht="25.2" customHeight="1" spans="1:11">
      <c r="A97" s="89"/>
      <c r="B97" s="25" t="s">
        <v>124</v>
      </c>
      <c r="C97" s="27" t="s">
        <v>110</v>
      </c>
      <c r="D97" s="25" t="s">
        <v>76</v>
      </c>
      <c r="E97" s="25" t="s">
        <v>111</v>
      </c>
      <c r="F97" s="83" t="s">
        <v>206</v>
      </c>
      <c r="G97" s="84"/>
      <c r="H97" s="26" t="s">
        <v>88</v>
      </c>
      <c r="I97" s="103">
        <v>1</v>
      </c>
      <c r="J97" s="40">
        <v>86.28</v>
      </c>
      <c r="K97" s="104">
        <v>86.28</v>
      </c>
    </row>
    <row r="98" ht="14.4" customHeight="1" spans="1:11">
      <c r="A98" s="89"/>
      <c r="B98" s="21" t="s">
        <v>126</v>
      </c>
      <c r="C98" s="23" t="s">
        <v>207</v>
      </c>
      <c r="D98" s="21" t="s">
        <v>76</v>
      </c>
      <c r="E98" s="21" t="s">
        <v>208</v>
      </c>
      <c r="F98" s="86" t="s">
        <v>125</v>
      </c>
      <c r="G98" s="87"/>
      <c r="H98" s="22" t="s">
        <v>78</v>
      </c>
      <c r="I98" s="105">
        <v>0.2015</v>
      </c>
      <c r="J98" s="38">
        <v>23.49</v>
      </c>
      <c r="K98" s="106">
        <v>4.73</v>
      </c>
    </row>
    <row r="99" ht="46.2" customHeight="1" spans="1:11">
      <c r="A99" s="89"/>
      <c r="B99" s="21" t="s">
        <v>126</v>
      </c>
      <c r="C99" s="23" t="s">
        <v>193</v>
      </c>
      <c r="D99" s="21" t="s">
        <v>76</v>
      </c>
      <c r="E99" s="21" t="s">
        <v>194</v>
      </c>
      <c r="F99" s="86" t="s">
        <v>125</v>
      </c>
      <c r="G99" s="87"/>
      <c r="H99" s="22" t="s">
        <v>78</v>
      </c>
      <c r="I99" s="105">
        <v>0.2015</v>
      </c>
      <c r="J99" s="38">
        <v>20.32</v>
      </c>
      <c r="K99" s="106">
        <v>4.09</v>
      </c>
    </row>
    <row r="100" ht="24.6" customHeight="1" spans="1:11">
      <c r="A100" s="89"/>
      <c r="B100" s="21" t="s">
        <v>126</v>
      </c>
      <c r="C100" s="23" t="s">
        <v>209</v>
      </c>
      <c r="D100" s="21" t="s">
        <v>76</v>
      </c>
      <c r="E100" s="21" t="s">
        <v>210</v>
      </c>
      <c r="F100" s="86" t="s">
        <v>211</v>
      </c>
      <c r="G100" s="87"/>
      <c r="H100" s="22" t="s">
        <v>212</v>
      </c>
      <c r="I100" s="105">
        <v>0.0041</v>
      </c>
      <c r="J100" s="38">
        <v>9.76</v>
      </c>
      <c r="K100" s="106">
        <v>0.04</v>
      </c>
    </row>
    <row r="101" ht="32.4" customHeight="1" spans="1:11">
      <c r="A101" s="89"/>
      <c r="B101" s="21" t="s">
        <v>126</v>
      </c>
      <c r="C101" s="23" t="s">
        <v>213</v>
      </c>
      <c r="D101" s="21" t="s">
        <v>76</v>
      </c>
      <c r="E101" s="21" t="s">
        <v>214</v>
      </c>
      <c r="F101" s="86" t="s">
        <v>211</v>
      </c>
      <c r="G101" s="87"/>
      <c r="H101" s="22" t="s">
        <v>215</v>
      </c>
      <c r="I101" s="105">
        <v>0.0967</v>
      </c>
      <c r="J101" s="38">
        <v>0.64</v>
      </c>
      <c r="K101" s="106">
        <v>0.06</v>
      </c>
    </row>
    <row r="102" ht="41.4" customHeight="1" spans="1:11">
      <c r="A102" s="89"/>
      <c r="B102" s="21" t="s">
        <v>126</v>
      </c>
      <c r="C102" s="23" t="s">
        <v>216</v>
      </c>
      <c r="D102" s="21" t="s">
        <v>76</v>
      </c>
      <c r="E102" s="21" t="s">
        <v>217</v>
      </c>
      <c r="F102" s="86" t="s">
        <v>211</v>
      </c>
      <c r="G102" s="87"/>
      <c r="H102" s="22" t="s">
        <v>212</v>
      </c>
      <c r="I102" s="105">
        <v>0.0038</v>
      </c>
      <c r="J102" s="38">
        <v>10.87</v>
      </c>
      <c r="K102" s="106">
        <v>0.04</v>
      </c>
    </row>
    <row r="103" ht="33.6" customHeight="1" spans="1:11">
      <c r="A103" s="89"/>
      <c r="B103" s="21" t="s">
        <v>126</v>
      </c>
      <c r="C103" s="23" t="s">
        <v>218</v>
      </c>
      <c r="D103" s="21" t="s">
        <v>76</v>
      </c>
      <c r="E103" s="21" t="s">
        <v>219</v>
      </c>
      <c r="F103" s="86" t="s">
        <v>211</v>
      </c>
      <c r="G103" s="87"/>
      <c r="H103" s="22" t="s">
        <v>215</v>
      </c>
      <c r="I103" s="105">
        <v>0.097</v>
      </c>
      <c r="J103" s="38">
        <v>1.14</v>
      </c>
      <c r="K103" s="106">
        <v>0.11</v>
      </c>
    </row>
    <row r="104" ht="26.4" customHeight="1" spans="1:11">
      <c r="A104" s="89"/>
      <c r="B104" s="21" t="s">
        <v>129</v>
      </c>
      <c r="C104" s="23" t="s">
        <v>197</v>
      </c>
      <c r="D104" s="21" t="s">
        <v>76</v>
      </c>
      <c r="E104" s="21" t="s">
        <v>198</v>
      </c>
      <c r="F104" s="86" t="s">
        <v>157</v>
      </c>
      <c r="G104" s="87"/>
      <c r="H104" s="22" t="s">
        <v>98</v>
      </c>
      <c r="I104" s="105">
        <v>0.0568</v>
      </c>
      <c r="J104" s="38">
        <v>145</v>
      </c>
      <c r="K104" s="106">
        <v>8.23</v>
      </c>
    </row>
    <row r="105" spans="1:11">
      <c r="A105" s="89"/>
      <c r="B105" s="21" t="s">
        <v>129</v>
      </c>
      <c r="C105" s="23" t="s">
        <v>220</v>
      </c>
      <c r="D105" s="21" t="s">
        <v>76</v>
      </c>
      <c r="E105" s="21" t="s">
        <v>221</v>
      </c>
      <c r="F105" s="86" t="s">
        <v>157</v>
      </c>
      <c r="G105" s="87"/>
      <c r="H105" s="22" t="s">
        <v>98</v>
      </c>
      <c r="I105" s="105">
        <v>0.0098</v>
      </c>
      <c r="J105" s="38">
        <v>140.95</v>
      </c>
      <c r="K105" s="106">
        <v>1.38</v>
      </c>
    </row>
    <row r="106" ht="14.4" customHeight="1" spans="1:11">
      <c r="A106" s="89"/>
      <c r="B106" s="21" t="s">
        <v>129</v>
      </c>
      <c r="C106" s="23" t="s">
        <v>222</v>
      </c>
      <c r="D106" s="21" t="s">
        <v>76</v>
      </c>
      <c r="E106" s="21" t="s">
        <v>223</v>
      </c>
      <c r="F106" s="86" t="s">
        <v>157</v>
      </c>
      <c r="G106" s="87"/>
      <c r="H106" s="22" t="s">
        <v>88</v>
      </c>
      <c r="I106" s="105">
        <v>1.0041</v>
      </c>
      <c r="J106" s="38">
        <v>67.33</v>
      </c>
      <c r="K106" s="106">
        <v>67.6</v>
      </c>
    </row>
    <row r="107" ht="14.4" customHeight="1" spans="1:11">
      <c r="A107" s="89"/>
      <c r="B107" s="90"/>
      <c r="C107" s="90"/>
      <c r="D107" s="90"/>
      <c r="E107" s="90"/>
      <c r="F107" s="90" t="s">
        <v>144</v>
      </c>
      <c r="G107" s="91">
        <v>6.69</v>
      </c>
      <c r="H107" s="90" t="s">
        <v>145</v>
      </c>
      <c r="I107" s="91">
        <v>0</v>
      </c>
      <c r="J107" s="90" t="s">
        <v>146</v>
      </c>
      <c r="K107" s="107">
        <v>6.69</v>
      </c>
    </row>
    <row r="108" ht="14.4" customHeight="1" spans="1:11">
      <c r="A108" s="89"/>
      <c r="B108" s="90"/>
      <c r="C108" s="90"/>
      <c r="D108" s="90"/>
      <c r="E108" s="90"/>
      <c r="F108" s="90" t="s">
        <v>147</v>
      </c>
      <c r="G108" s="91">
        <v>19.18</v>
      </c>
      <c r="H108" s="90"/>
      <c r="I108" s="90" t="s">
        <v>148</v>
      </c>
      <c r="J108" s="90"/>
      <c r="K108" s="107">
        <v>105.46</v>
      </c>
    </row>
    <row r="109" ht="36" customHeight="1" spans="1:11">
      <c r="A109" s="89"/>
      <c r="B109" s="92"/>
      <c r="C109" s="92"/>
      <c r="D109" s="92"/>
      <c r="E109" s="92"/>
      <c r="F109" s="92"/>
      <c r="G109" s="92"/>
      <c r="H109" s="92" t="s">
        <v>149</v>
      </c>
      <c r="I109" s="108">
        <v>2668.6</v>
      </c>
      <c r="J109" s="92" t="s">
        <v>150</v>
      </c>
      <c r="K109" s="109">
        <v>281430.55</v>
      </c>
    </row>
    <row r="110" ht="24.6" customHeight="1" spans="1:11">
      <c r="A110" s="89"/>
      <c r="B110" s="93"/>
      <c r="C110" s="93"/>
      <c r="D110" s="93"/>
      <c r="E110" s="93"/>
      <c r="F110" s="93"/>
      <c r="G110" s="93"/>
      <c r="H110" s="93"/>
      <c r="I110" s="93"/>
      <c r="J110" s="93"/>
      <c r="K110" s="110"/>
    </row>
    <row r="111" ht="40.8" customHeight="1" spans="1:11">
      <c r="A111" s="111"/>
      <c r="B111" s="78" t="s">
        <v>112</v>
      </c>
      <c r="C111" s="79" t="s">
        <v>66</v>
      </c>
      <c r="D111" s="78" t="s">
        <v>67</v>
      </c>
      <c r="E111" s="78" t="s">
        <v>12</v>
      </c>
      <c r="F111" s="80" t="s">
        <v>123</v>
      </c>
      <c r="G111" s="81"/>
      <c r="H111" s="82" t="s">
        <v>68</v>
      </c>
      <c r="I111" s="79" t="s">
        <v>69</v>
      </c>
      <c r="J111" s="79" t="s">
        <v>70</v>
      </c>
      <c r="K111" s="101" t="s">
        <v>16</v>
      </c>
    </row>
    <row r="112" ht="24.6" customHeight="1" spans="1:11">
      <c r="A112" s="89"/>
      <c r="B112" s="25" t="s">
        <v>124</v>
      </c>
      <c r="C112" s="27" t="s">
        <v>113</v>
      </c>
      <c r="D112" s="25" t="s">
        <v>76</v>
      </c>
      <c r="E112" s="25" t="s">
        <v>114</v>
      </c>
      <c r="F112" s="83" t="s">
        <v>224</v>
      </c>
      <c r="G112" s="84"/>
      <c r="H112" s="26" t="s">
        <v>88</v>
      </c>
      <c r="I112" s="103">
        <v>1</v>
      </c>
      <c r="J112" s="40">
        <v>56.61</v>
      </c>
      <c r="K112" s="104">
        <v>56.61</v>
      </c>
    </row>
    <row r="113" ht="19.8" customHeight="1" spans="1:11">
      <c r="A113" s="89"/>
      <c r="B113" s="21" t="s">
        <v>126</v>
      </c>
      <c r="C113" s="23" t="s">
        <v>225</v>
      </c>
      <c r="D113" s="21" t="s">
        <v>76</v>
      </c>
      <c r="E113" s="21" t="s">
        <v>226</v>
      </c>
      <c r="F113" s="86" t="s">
        <v>125</v>
      </c>
      <c r="G113" s="87"/>
      <c r="H113" s="22" t="s">
        <v>78</v>
      </c>
      <c r="I113" s="105">
        <v>0.275</v>
      </c>
      <c r="J113" s="38">
        <v>27.11</v>
      </c>
      <c r="K113" s="106">
        <v>7.45</v>
      </c>
    </row>
    <row r="114" ht="17.4" customHeight="1" spans="1:11">
      <c r="A114" s="89"/>
      <c r="B114" s="21" t="s">
        <v>126</v>
      </c>
      <c r="C114" s="23" t="s">
        <v>193</v>
      </c>
      <c r="D114" s="21" t="s">
        <v>76</v>
      </c>
      <c r="E114" s="21" t="s">
        <v>194</v>
      </c>
      <c r="F114" s="86" t="s">
        <v>125</v>
      </c>
      <c r="G114" s="87"/>
      <c r="H114" s="22" t="s">
        <v>78</v>
      </c>
      <c r="I114" s="105">
        <v>0.115</v>
      </c>
      <c r="J114" s="38">
        <v>20.32</v>
      </c>
      <c r="K114" s="106">
        <v>2.33</v>
      </c>
    </row>
    <row r="115" ht="18.6" customHeight="1" spans="1:11">
      <c r="A115" s="89"/>
      <c r="B115" s="21" t="s">
        <v>129</v>
      </c>
      <c r="C115" s="23" t="s">
        <v>227</v>
      </c>
      <c r="D115" s="21" t="s">
        <v>76</v>
      </c>
      <c r="E115" s="21" t="s">
        <v>228</v>
      </c>
      <c r="F115" s="86" t="s">
        <v>157</v>
      </c>
      <c r="G115" s="87"/>
      <c r="H115" s="22" t="s">
        <v>41</v>
      </c>
      <c r="I115" s="105">
        <v>0.064</v>
      </c>
      <c r="J115" s="38">
        <v>44.38</v>
      </c>
      <c r="K115" s="106">
        <v>2.84</v>
      </c>
    </row>
    <row r="116" ht="24.6" customHeight="1" spans="1:11">
      <c r="A116" s="89"/>
      <c r="B116" s="21" t="s">
        <v>129</v>
      </c>
      <c r="C116" s="23" t="s">
        <v>229</v>
      </c>
      <c r="D116" s="21" t="s">
        <v>76</v>
      </c>
      <c r="E116" s="21" t="s">
        <v>230</v>
      </c>
      <c r="F116" s="86" t="s">
        <v>157</v>
      </c>
      <c r="G116" s="87"/>
      <c r="H116" s="22" t="s">
        <v>41</v>
      </c>
      <c r="I116" s="105">
        <v>0.322</v>
      </c>
      <c r="J116" s="38">
        <v>70.18</v>
      </c>
      <c r="K116" s="106">
        <v>22.59</v>
      </c>
    </row>
    <row r="117" ht="24.6" customHeight="1" spans="1:11">
      <c r="A117" s="89"/>
      <c r="B117" s="21" t="s">
        <v>129</v>
      </c>
      <c r="C117" s="23" t="s">
        <v>231</v>
      </c>
      <c r="D117" s="21" t="s">
        <v>76</v>
      </c>
      <c r="E117" s="21" t="s">
        <v>232</v>
      </c>
      <c r="F117" s="86" t="s">
        <v>157</v>
      </c>
      <c r="G117" s="87"/>
      <c r="H117" s="22" t="s">
        <v>167</v>
      </c>
      <c r="I117" s="105">
        <v>0.01</v>
      </c>
      <c r="J117" s="38">
        <v>10.66</v>
      </c>
      <c r="K117" s="106">
        <v>0.1</v>
      </c>
    </row>
    <row r="118" ht="36.6" customHeight="1" spans="1:11">
      <c r="A118" s="89"/>
      <c r="B118" s="21" t="s">
        <v>129</v>
      </c>
      <c r="C118" s="23" t="s">
        <v>233</v>
      </c>
      <c r="D118" s="21" t="s">
        <v>76</v>
      </c>
      <c r="E118" s="21" t="s">
        <v>234</v>
      </c>
      <c r="F118" s="86" t="s">
        <v>157</v>
      </c>
      <c r="G118" s="87"/>
      <c r="H118" s="22" t="s">
        <v>41</v>
      </c>
      <c r="I118" s="105">
        <v>0.2016</v>
      </c>
      <c r="J118" s="38">
        <v>105.68</v>
      </c>
      <c r="K118" s="106">
        <v>21.3</v>
      </c>
    </row>
    <row r="119" ht="41.4" customHeight="1" spans="1:11">
      <c r="A119" s="89"/>
      <c r="B119" s="90"/>
      <c r="C119" s="90"/>
      <c r="D119" s="90"/>
      <c r="E119" s="90"/>
      <c r="F119" s="90" t="s">
        <v>144</v>
      </c>
      <c r="G119" s="91">
        <v>7.26</v>
      </c>
      <c r="H119" s="90" t="s">
        <v>145</v>
      </c>
      <c r="I119" s="91">
        <v>0</v>
      </c>
      <c r="J119" s="90" t="s">
        <v>146</v>
      </c>
      <c r="K119" s="107">
        <v>7.26</v>
      </c>
    </row>
    <row r="120" ht="28.8" customHeight="1" spans="1:11">
      <c r="A120" s="89"/>
      <c r="B120" s="90"/>
      <c r="C120" s="90"/>
      <c r="D120" s="90"/>
      <c r="E120" s="90"/>
      <c r="F120" s="90" t="s">
        <v>147</v>
      </c>
      <c r="G120" s="91">
        <v>12.58</v>
      </c>
      <c r="H120" s="90"/>
      <c r="I120" s="90" t="s">
        <v>148</v>
      </c>
      <c r="J120" s="90"/>
      <c r="K120" s="107">
        <v>69.19</v>
      </c>
    </row>
    <row r="121" ht="24.6" customHeight="1" spans="1:11">
      <c r="A121" s="89"/>
      <c r="B121" s="92"/>
      <c r="C121" s="92"/>
      <c r="D121" s="92"/>
      <c r="E121" s="92"/>
      <c r="F121" s="92"/>
      <c r="G121" s="92"/>
      <c r="H121" s="92" t="s">
        <v>149</v>
      </c>
      <c r="I121" s="108">
        <v>99</v>
      </c>
      <c r="J121" s="92" t="s">
        <v>150</v>
      </c>
      <c r="K121" s="109">
        <v>6849.81</v>
      </c>
    </row>
    <row r="122" ht="24.6" customHeight="1" spans="1:11">
      <c r="A122" s="89"/>
      <c r="B122" s="93"/>
      <c r="C122" s="93"/>
      <c r="D122" s="93"/>
      <c r="E122" s="93"/>
      <c r="F122" s="93"/>
      <c r="G122" s="93"/>
      <c r="H122" s="93"/>
      <c r="I122" s="93"/>
      <c r="J122" s="93"/>
      <c r="K122" s="110"/>
    </row>
    <row r="123" ht="24.6" customHeight="1" spans="1:11">
      <c r="A123" s="89"/>
      <c r="B123" s="77" t="s">
        <v>115</v>
      </c>
      <c r="C123" s="77"/>
      <c r="D123" s="77"/>
      <c r="E123" s="77" t="s">
        <v>57</v>
      </c>
      <c r="F123" s="77"/>
      <c r="G123" s="96"/>
      <c r="H123" s="97"/>
      <c r="I123" s="99"/>
      <c r="J123" s="77"/>
      <c r="K123" s="100">
        <v>66742.76</v>
      </c>
    </row>
    <row r="124" ht="24.6" customHeight="1" spans="1:11">
      <c r="A124" s="89"/>
      <c r="B124" s="78" t="s">
        <v>116</v>
      </c>
      <c r="C124" s="79" t="s">
        <v>66</v>
      </c>
      <c r="D124" s="78" t="s">
        <v>67</v>
      </c>
      <c r="E124" s="78" t="s">
        <v>12</v>
      </c>
      <c r="F124" s="80" t="s">
        <v>123</v>
      </c>
      <c r="G124" s="81"/>
      <c r="H124" s="82" t="s">
        <v>68</v>
      </c>
      <c r="I124" s="79" t="s">
        <v>69</v>
      </c>
      <c r="J124" s="79" t="s">
        <v>70</v>
      </c>
      <c r="K124" s="101" t="s">
        <v>16</v>
      </c>
    </row>
    <row r="125" ht="36" customHeight="1" spans="1:11">
      <c r="A125" s="89"/>
      <c r="B125" s="25" t="s">
        <v>124</v>
      </c>
      <c r="C125" s="27" t="s">
        <v>117</v>
      </c>
      <c r="D125" s="25" t="s">
        <v>76</v>
      </c>
      <c r="E125" s="25" t="s">
        <v>118</v>
      </c>
      <c r="F125" s="83" t="s">
        <v>235</v>
      </c>
      <c r="G125" s="84"/>
      <c r="H125" s="26" t="s">
        <v>88</v>
      </c>
      <c r="I125" s="103">
        <v>1</v>
      </c>
      <c r="J125" s="40">
        <v>19.99</v>
      </c>
      <c r="K125" s="104">
        <v>19.99</v>
      </c>
    </row>
    <row r="126" ht="37.8" customHeight="1" spans="1:11">
      <c r="A126" s="89"/>
      <c r="B126" s="21" t="s">
        <v>126</v>
      </c>
      <c r="C126" s="23" t="s">
        <v>193</v>
      </c>
      <c r="D126" s="21" t="s">
        <v>76</v>
      </c>
      <c r="E126" s="21" t="s">
        <v>194</v>
      </c>
      <c r="F126" s="86" t="s">
        <v>125</v>
      </c>
      <c r="G126" s="87"/>
      <c r="H126" s="22" t="s">
        <v>78</v>
      </c>
      <c r="I126" s="105">
        <v>0.1564</v>
      </c>
      <c r="J126" s="38">
        <v>20.32</v>
      </c>
      <c r="K126" s="106">
        <v>3.17</v>
      </c>
    </row>
    <row r="127" ht="14.4" customHeight="1" spans="1:11">
      <c r="A127" s="89"/>
      <c r="B127" s="21" t="s">
        <v>126</v>
      </c>
      <c r="C127" s="23" t="s">
        <v>236</v>
      </c>
      <c r="D127" s="21" t="s">
        <v>76</v>
      </c>
      <c r="E127" s="21" t="s">
        <v>237</v>
      </c>
      <c r="F127" s="86" t="s">
        <v>125</v>
      </c>
      <c r="G127" s="87"/>
      <c r="H127" s="22" t="s">
        <v>78</v>
      </c>
      <c r="I127" s="105">
        <v>0.0391</v>
      </c>
      <c r="J127" s="38">
        <v>21.11</v>
      </c>
      <c r="K127" s="106">
        <v>0.82</v>
      </c>
    </row>
    <row r="128" spans="1:11">
      <c r="A128" s="89"/>
      <c r="B128" s="21" t="s">
        <v>129</v>
      </c>
      <c r="C128" s="23" t="s">
        <v>238</v>
      </c>
      <c r="D128" s="21" t="s">
        <v>76</v>
      </c>
      <c r="E128" s="21" t="s">
        <v>239</v>
      </c>
      <c r="F128" s="86" t="s">
        <v>157</v>
      </c>
      <c r="G128" s="87"/>
      <c r="H128" s="22" t="s">
        <v>88</v>
      </c>
      <c r="I128" s="105">
        <v>1</v>
      </c>
      <c r="J128" s="38">
        <v>16</v>
      </c>
      <c r="K128" s="106">
        <v>16</v>
      </c>
    </row>
    <row r="129" ht="16.8" customHeight="1" spans="1:11">
      <c r="A129" s="89"/>
      <c r="B129" s="90"/>
      <c r="C129" s="90"/>
      <c r="D129" s="90"/>
      <c r="E129" s="90"/>
      <c r="F129" s="90" t="s">
        <v>144</v>
      </c>
      <c r="G129" s="91">
        <v>2.97</v>
      </c>
      <c r="H129" s="90" t="s">
        <v>145</v>
      </c>
      <c r="I129" s="91">
        <v>0</v>
      </c>
      <c r="J129" s="90" t="s">
        <v>146</v>
      </c>
      <c r="K129" s="107">
        <v>2.97</v>
      </c>
    </row>
    <row r="130" ht="14.4" customHeight="1" spans="1:11">
      <c r="A130" s="89"/>
      <c r="B130" s="90"/>
      <c r="C130" s="90"/>
      <c r="D130" s="90"/>
      <c r="E130" s="90"/>
      <c r="F130" s="90" t="s">
        <v>147</v>
      </c>
      <c r="G130" s="91">
        <v>4.44</v>
      </c>
      <c r="H130" s="90"/>
      <c r="I130" s="90" t="s">
        <v>148</v>
      </c>
      <c r="J130" s="90"/>
      <c r="K130" s="107">
        <v>24.43</v>
      </c>
    </row>
    <row r="131" ht="14.4" customHeight="1" spans="1:11">
      <c r="A131" s="89"/>
      <c r="B131" s="92"/>
      <c r="C131" s="92"/>
      <c r="D131" s="92"/>
      <c r="E131" s="92"/>
      <c r="F131" s="92"/>
      <c r="G131" s="92"/>
      <c r="H131" s="92" t="s">
        <v>149</v>
      </c>
      <c r="I131" s="108">
        <v>2732</v>
      </c>
      <c r="J131" s="92" t="s">
        <v>150</v>
      </c>
      <c r="K131" s="109">
        <v>66742.76</v>
      </c>
    </row>
    <row r="132" ht="24.6" customHeight="1" spans="1:11">
      <c r="A132" s="89"/>
      <c r="B132" s="93"/>
      <c r="C132" s="93"/>
      <c r="D132" s="93"/>
      <c r="E132" s="93"/>
      <c r="F132" s="93"/>
      <c r="G132" s="93"/>
      <c r="H132" s="93"/>
      <c r="I132" s="93"/>
      <c r="J132" s="93"/>
      <c r="K132" s="110"/>
    </row>
    <row r="133" ht="36.6" customHeight="1" spans="1:11">
      <c r="A133" s="89"/>
      <c r="B133" s="112"/>
      <c r="C133" s="112"/>
      <c r="D133" s="112"/>
      <c r="E133" s="112"/>
      <c r="F133" s="112"/>
      <c r="G133" s="112"/>
      <c r="H133" s="112"/>
      <c r="I133" s="112"/>
      <c r="J133" s="112"/>
      <c r="K133" s="125"/>
    </row>
    <row r="134" ht="24" customHeight="1" spans="1:11">
      <c r="A134" s="89"/>
      <c r="B134" s="92"/>
      <c r="C134" s="92"/>
      <c r="D134" s="92"/>
      <c r="E134" s="113"/>
      <c r="F134" s="92"/>
      <c r="G134" s="114" t="s">
        <v>119</v>
      </c>
      <c r="H134" s="115"/>
      <c r="I134" s="126">
        <v>386849.91</v>
      </c>
      <c r="J134" s="126"/>
      <c r="K134" s="127"/>
    </row>
    <row r="135" ht="24" customHeight="1" spans="1:11">
      <c r="A135" s="89"/>
      <c r="B135" s="92"/>
      <c r="C135" s="92"/>
      <c r="D135" s="92"/>
      <c r="E135" s="113"/>
      <c r="F135" s="92"/>
      <c r="G135" s="116" t="s">
        <v>120</v>
      </c>
      <c r="H135" s="117"/>
      <c r="I135" s="128">
        <v>85977.11</v>
      </c>
      <c r="J135" s="128"/>
      <c r="K135" s="109"/>
    </row>
    <row r="136" ht="27.6" customHeight="1" spans="1:11">
      <c r="A136" s="118"/>
      <c r="B136" s="119"/>
      <c r="C136" s="119"/>
      <c r="D136" s="119"/>
      <c r="E136" s="120"/>
      <c r="F136" s="119"/>
      <c r="G136" s="60" t="s">
        <v>121</v>
      </c>
      <c r="H136" s="61"/>
      <c r="I136" s="62">
        <v>472827.02</v>
      </c>
      <c r="J136" s="62"/>
      <c r="K136" s="63"/>
    </row>
    <row r="137" ht="24.6" customHeight="1" spans="1:11">
      <c r="A137" s="89"/>
      <c r="B137" s="121"/>
      <c r="C137" s="121"/>
      <c r="D137" s="121"/>
      <c r="E137" s="122"/>
      <c r="F137" s="122"/>
      <c r="G137" s="121"/>
      <c r="H137" s="121"/>
      <c r="I137" s="122"/>
      <c r="J137" s="129"/>
      <c r="K137" s="130"/>
    </row>
    <row r="138" ht="14.4" customHeight="1" spans="1:11">
      <c r="A138" s="89"/>
      <c r="B138" s="121"/>
      <c r="C138" s="121"/>
      <c r="D138" s="121"/>
      <c r="E138" s="122"/>
      <c r="F138" s="122"/>
      <c r="G138" s="121"/>
      <c r="H138" s="121"/>
      <c r="I138" s="122"/>
      <c r="J138" s="129"/>
      <c r="K138" s="130"/>
    </row>
    <row r="139" ht="14.4" customHeight="1" spans="1:11">
      <c r="A139" s="89"/>
      <c r="E139" s="49"/>
      <c r="F139" s="49"/>
      <c r="I139" s="49"/>
      <c r="J139" s="131"/>
      <c r="K139" s="65"/>
    </row>
    <row r="140" ht="24.6" customHeight="1" spans="1:11">
      <c r="A140" s="89"/>
      <c r="E140" s="49"/>
      <c r="F140" s="49"/>
      <c r="I140" s="49"/>
      <c r="J140" s="131"/>
      <c r="K140" s="65"/>
    </row>
    <row r="141" ht="41.4" customHeight="1" spans="1:11">
      <c r="A141" s="89"/>
      <c r="B141" s="123"/>
      <c r="C141" s="123"/>
      <c r="D141" s="123"/>
      <c r="E141" s="124"/>
      <c r="F141" s="124"/>
      <c r="G141" s="123"/>
      <c r="H141" s="123"/>
      <c r="I141" s="124"/>
      <c r="J141" s="132"/>
      <c r="K141" s="133"/>
    </row>
    <row r="142" ht="24.6" customHeight="1" spans="1:11">
      <c r="A142" s="89"/>
      <c r="B142" s="121"/>
      <c r="C142" s="121"/>
      <c r="D142" s="121"/>
      <c r="E142" s="122"/>
      <c r="F142" s="122"/>
      <c r="G142" s="121"/>
      <c r="H142" s="121"/>
      <c r="I142" s="122"/>
      <c r="J142" s="129"/>
      <c r="K142" s="130"/>
    </row>
    <row r="143" ht="14.4" customHeight="1" spans="1:11">
      <c r="A143" s="89"/>
      <c r="B143" s="121"/>
      <c r="C143" s="121"/>
      <c r="D143" s="121"/>
      <c r="E143" s="122"/>
      <c r="F143" s="122"/>
      <c r="G143" s="121"/>
      <c r="H143" s="121"/>
      <c r="I143" s="122"/>
      <c r="J143" s="129"/>
      <c r="K143" s="130"/>
    </row>
    <row r="144" ht="14.4" customHeight="1" spans="1:11">
      <c r="A144" s="89"/>
      <c r="B144" s="121"/>
      <c r="C144" s="121"/>
      <c r="D144" s="121"/>
      <c r="E144" s="122"/>
      <c r="F144" s="122"/>
      <c r="G144" s="121"/>
      <c r="H144" s="121"/>
      <c r="I144" s="122"/>
      <c r="J144" s="129"/>
      <c r="K144" s="130"/>
    </row>
    <row r="145" ht="31.8" customHeight="1" spans="1:11">
      <c r="A145" s="89"/>
      <c r="B145" s="121"/>
      <c r="C145" s="121"/>
      <c r="D145" s="121"/>
      <c r="E145" s="122"/>
      <c r="F145" s="122"/>
      <c r="G145" s="121"/>
      <c r="H145" s="121"/>
      <c r="I145" s="122"/>
      <c r="J145" s="129"/>
      <c r="K145" s="130"/>
    </row>
    <row r="146" ht="14.4" customHeight="1" spans="1:11">
      <c r="A146" s="89"/>
      <c r="B146" s="121"/>
      <c r="C146" s="121"/>
      <c r="D146" s="121"/>
      <c r="E146" s="122"/>
      <c r="F146" s="122"/>
      <c r="G146" s="121"/>
      <c r="H146" s="121"/>
      <c r="I146" s="122"/>
      <c r="J146" s="129"/>
      <c r="K146" s="130"/>
    </row>
    <row r="147" ht="24.6" customHeight="1" spans="1:11">
      <c r="A147" s="89"/>
      <c r="E147" s="49"/>
      <c r="F147" s="49"/>
      <c r="I147" s="49"/>
      <c r="J147" s="131"/>
      <c r="K147" s="65"/>
    </row>
    <row r="148" ht="24.6" customHeight="1" spans="1:11">
      <c r="A148" s="89"/>
      <c r="E148" s="49"/>
      <c r="F148" s="49"/>
      <c r="I148" s="49"/>
      <c r="J148" s="131"/>
      <c r="K148" s="65"/>
    </row>
    <row r="149" ht="41.4" customHeight="1" spans="1:11">
      <c r="A149" s="89"/>
      <c r="B149" s="123"/>
      <c r="C149" s="123"/>
      <c r="D149" s="123"/>
      <c r="E149" s="124"/>
      <c r="F149" s="124"/>
      <c r="G149" s="123"/>
      <c r="H149" s="123"/>
      <c r="I149" s="124"/>
      <c r="J149" s="132"/>
      <c r="K149" s="133"/>
    </row>
    <row r="150" ht="28.2" customHeight="1" spans="1:11">
      <c r="A150" s="89"/>
      <c r="B150" s="121"/>
      <c r="C150" s="121"/>
      <c r="D150" s="121"/>
      <c r="E150" s="122"/>
      <c r="F150" s="122"/>
      <c r="G150" s="121"/>
      <c r="H150" s="121"/>
      <c r="I150" s="122"/>
      <c r="J150" s="129"/>
      <c r="K150" s="130"/>
    </row>
    <row r="151" ht="36.6" customHeight="1" spans="1:11">
      <c r="A151" s="89"/>
      <c r="B151" s="121"/>
      <c r="C151" s="121"/>
      <c r="D151" s="121"/>
      <c r="E151" s="122"/>
      <c r="F151" s="122"/>
      <c r="G151" s="121"/>
      <c r="H151" s="121"/>
      <c r="I151" s="122"/>
      <c r="J151" s="129"/>
      <c r="K151" s="130"/>
    </row>
    <row r="152" ht="24.6" customHeight="1" spans="1:11">
      <c r="A152" s="89"/>
      <c r="B152" s="121"/>
      <c r="C152" s="121"/>
      <c r="D152" s="121"/>
      <c r="E152" s="122"/>
      <c r="F152" s="122"/>
      <c r="G152" s="121"/>
      <c r="H152" s="121"/>
      <c r="I152" s="122"/>
      <c r="J152" s="129"/>
      <c r="K152" s="130"/>
    </row>
    <row r="153" ht="24.6" customHeight="1" spans="1:11">
      <c r="A153" s="89"/>
      <c r="B153" s="121"/>
      <c r="C153" s="121"/>
      <c r="D153" s="121"/>
      <c r="E153" s="122"/>
      <c r="F153" s="122"/>
      <c r="G153" s="121"/>
      <c r="H153" s="121"/>
      <c r="I153" s="122"/>
      <c r="J153" s="129"/>
      <c r="K153" s="130"/>
    </row>
    <row r="154" ht="24.6" customHeight="1" spans="1:11">
      <c r="A154" s="89"/>
      <c r="B154" s="121"/>
      <c r="C154" s="121"/>
      <c r="D154" s="121"/>
      <c r="E154" s="122"/>
      <c r="F154" s="122"/>
      <c r="G154" s="121"/>
      <c r="H154" s="121"/>
      <c r="I154" s="122"/>
      <c r="J154" s="129"/>
      <c r="K154" s="130"/>
    </row>
    <row r="155" ht="36" customHeight="1" spans="1:11">
      <c r="A155" s="89"/>
      <c r="B155" s="121"/>
      <c r="C155" s="121"/>
      <c r="D155" s="121"/>
      <c r="E155" s="122"/>
      <c r="F155" s="122"/>
      <c r="G155" s="121"/>
      <c r="H155" s="121"/>
      <c r="I155" s="122"/>
      <c r="J155" s="129"/>
      <c r="K155" s="130"/>
    </row>
    <row r="156" ht="24.6" customHeight="1" spans="1:11">
      <c r="A156" s="89"/>
      <c r="B156" s="121"/>
      <c r="C156" s="121"/>
      <c r="D156" s="121"/>
      <c r="E156" s="122"/>
      <c r="F156" s="122"/>
      <c r="G156" s="121"/>
      <c r="H156" s="121"/>
      <c r="I156" s="122"/>
      <c r="J156" s="129"/>
      <c r="K156" s="130"/>
    </row>
    <row r="157" ht="24.6" customHeight="1" spans="1:11">
      <c r="A157" s="71"/>
      <c r="E157" s="49"/>
      <c r="F157" s="49"/>
      <c r="I157" s="49"/>
      <c r="J157" s="131"/>
      <c r="K157" s="65"/>
    </row>
    <row r="158" ht="24.6" customHeight="1" spans="1:11">
      <c r="A158" s="71"/>
      <c r="E158" s="49"/>
      <c r="F158" s="49"/>
      <c r="I158" s="49"/>
      <c r="J158" s="131"/>
      <c r="K158" s="65"/>
    </row>
    <row r="159" ht="40.8" customHeight="1" spans="1:11">
      <c r="A159" s="94"/>
      <c r="B159" s="123"/>
      <c r="C159" s="123"/>
      <c r="D159" s="123"/>
      <c r="E159" s="124"/>
      <c r="F159" s="124"/>
      <c r="G159" s="123"/>
      <c r="H159" s="123"/>
      <c r="I159" s="124"/>
      <c r="J159" s="132"/>
      <c r="K159" s="133"/>
    </row>
    <row r="160" ht="39.6" customHeight="1" spans="1:11">
      <c r="A160" s="95"/>
      <c r="B160" s="121"/>
      <c r="C160" s="121"/>
      <c r="D160" s="121"/>
      <c r="E160" s="122"/>
      <c r="F160" s="122"/>
      <c r="G160" s="121"/>
      <c r="H160" s="121"/>
      <c r="I160" s="122"/>
      <c r="J160" s="129"/>
      <c r="K160" s="130"/>
    </row>
    <row r="161" ht="24.6" customHeight="1" spans="1:11">
      <c r="A161" s="89"/>
      <c r="B161" s="121"/>
      <c r="C161" s="121"/>
      <c r="D161" s="121"/>
      <c r="E161" s="122"/>
      <c r="F161" s="122"/>
      <c r="G161" s="121"/>
      <c r="H161" s="121"/>
      <c r="I161" s="122"/>
      <c r="J161" s="129"/>
      <c r="K161" s="130"/>
    </row>
    <row r="162" ht="24.6" customHeight="1" spans="1:11">
      <c r="A162" s="89"/>
      <c r="B162" s="121"/>
      <c r="C162" s="121"/>
      <c r="D162" s="121"/>
      <c r="E162" s="122"/>
      <c r="F162" s="122"/>
      <c r="G162" s="121"/>
      <c r="H162" s="121"/>
      <c r="I162" s="122"/>
      <c r="J162" s="129"/>
      <c r="K162" s="130"/>
    </row>
    <row r="163" ht="24.6" customHeight="1" spans="1:11">
      <c r="A163" s="89"/>
      <c r="B163" s="121"/>
      <c r="C163" s="121"/>
      <c r="D163" s="121"/>
      <c r="E163" s="122"/>
      <c r="F163" s="122"/>
      <c r="G163" s="121"/>
      <c r="H163" s="121"/>
      <c r="I163" s="122"/>
      <c r="J163" s="129"/>
      <c r="K163" s="130"/>
    </row>
    <row r="164" ht="31.2" customHeight="1" spans="1:11">
      <c r="A164" s="89"/>
      <c r="B164" s="121"/>
      <c r="C164" s="121"/>
      <c r="D164" s="121"/>
      <c r="E164" s="122"/>
      <c r="F164" s="122"/>
      <c r="G164" s="121"/>
      <c r="H164" s="121"/>
      <c r="I164" s="122"/>
      <c r="J164" s="129"/>
      <c r="K164" s="130"/>
    </row>
    <row r="165" ht="27.6" customHeight="1" spans="1:11">
      <c r="A165" s="89"/>
      <c r="B165" s="121"/>
      <c r="C165" s="121"/>
      <c r="D165" s="121"/>
      <c r="E165" s="122"/>
      <c r="F165" s="122"/>
      <c r="G165" s="121"/>
      <c r="H165" s="121"/>
      <c r="I165" s="122"/>
      <c r="J165" s="129"/>
      <c r="K165" s="130"/>
    </row>
    <row r="166" ht="14.4" customHeight="1" spans="1:11">
      <c r="A166" s="89"/>
      <c r="E166" s="49"/>
      <c r="F166" s="49"/>
      <c r="I166" s="49"/>
      <c r="J166" s="131"/>
      <c r="K166" s="65"/>
    </row>
    <row r="167" ht="14.4" customHeight="1" spans="1:11">
      <c r="A167" s="89"/>
      <c r="E167" s="49"/>
      <c r="F167" s="49"/>
      <c r="I167" s="49"/>
      <c r="J167" s="131"/>
      <c r="K167" s="65"/>
    </row>
    <row r="168" ht="40.8" customHeight="1" spans="1:11">
      <c r="A168" s="89"/>
      <c r="B168" s="123"/>
      <c r="C168" s="123"/>
      <c r="D168" s="123"/>
      <c r="E168" s="124"/>
      <c r="F168" s="124"/>
      <c r="G168" s="123"/>
      <c r="H168" s="123"/>
      <c r="I168" s="124"/>
      <c r="J168" s="132"/>
      <c r="K168" s="133"/>
    </row>
    <row r="169" ht="14.4" customHeight="1" spans="1:11">
      <c r="A169" s="71"/>
      <c r="B169" s="121"/>
      <c r="C169" s="121"/>
      <c r="D169" s="121"/>
      <c r="E169" s="122"/>
      <c r="F169" s="122"/>
      <c r="G169" s="121"/>
      <c r="H169" s="121"/>
      <c r="I169" s="122"/>
      <c r="J169" s="129"/>
      <c r="K169" s="130"/>
    </row>
    <row r="170" ht="35.4" customHeight="1" spans="1:11">
      <c r="A170" s="71"/>
      <c r="B170" s="121"/>
      <c r="C170" s="121"/>
      <c r="D170" s="121"/>
      <c r="E170" s="122"/>
      <c r="F170" s="122"/>
      <c r="G170" s="121"/>
      <c r="H170" s="121"/>
      <c r="I170" s="122"/>
      <c r="J170" s="129"/>
      <c r="K170" s="130"/>
    </row>
    <row r="171" ht="27" customHeight="1" spans="1:11">
      <c r="A171" s="94"/>
      <c r="B171" s="121"/>
      <c r="C171" s="121"/>
      <c r="D171" s="121"/>
      <c r="E171" s="122"/>
      <c r="F171" s="122"/>
      <c r="G171" s="121"/>
      <c r="H171" s="121"/>
      <c r="I171" s="122"/>
      <c r="J171" s="129"/>
      <c r="K171" s="130"/>
    </row>
    <row r="172" ht="24.6" customHeight="1" spans="1:11">
      <c r="A172" s="95"/>
      <c r="B172" s="121"/>
      <c r="C172" s="121"/>
      <c r="D172" s="121"/>
      <c r="E172" s="122"/>
      <c r="F172" s="122"/>
      <c r="G172" s="121"/>
      <c r="H172" s="121"/>
      <c r="I172" s="122"/>
      <c r="J172" s="129"/>
      <c r="K172" s="130"/>
    </row>
    <row r="173" ht="14.4" customHeight="1" spans="1:11">
      <c r="A173" s="89"/>
      <c r="B173" s="121"/>
      <c r="C173" s="121"/>
      <c r="D173" s="121"/>
      <c r="E173" s="122"/>
      <c r="F173" s="122"/>
      <c r="G173" s="121"/>
      <c r="H173" s="121"/>
      <c r="I173" s="122"/>
      <c r="J173" s="129"/>
      <c r="K173" s="130"/>
    </row>
    <row r="174" ht="32.4" customHeight="1" spans="1:11">
      <c r="A174" s="89"/>
      <c r="B174" s="121"/>
      <c r="C174" s="121"/>
      <c r="D174" s="121"/>
      <c r="E174" s="122"/>
      <c r="F174" s="122"/>
      <c r="G174" s="121"/>
      <c r="H174" s="121"/>
      <c r="I174" s="122"/>
      <c r="J174" s="129"/>
      <c r="K174" s="130"/>
    </row>
    <row r="175" ht="24.6" customHeight="1" spans="1:11">
      <c r="A175" s="89"/>
      <c r="B175" s="121"/>
      <c r="C175" s="121"/>
      <c r="D175" s="121"/>
      <c r="E175" s="122"/>
      <c r="F175" s="122"/>
      <c r="G175" s="121"/>
      <c r="H175" s="121"/>
      <c r="I175" s="122"/>
      <c r="J175" s="129"/>
      <c r="K175" s="130"/>
    </row>
    <row r="176" ht="14.4" customHeight="1" spans="1:11">
      <c r="A176" s="89"/>
      <c r="E176" s="49"/>
      <c r="F176" s="49"/>
      <c r="I176" s="49"/>
      <c r="J176" s="131"/>
      <c r="K176" s="65"/>
    </row>
    <row r="177" ht="14.4" customHeight="1" spans="1:11">
      <c r="A177" s="89"/>
      <c r="E177" s="49"/>
      <c r="F177" s="49"/>
      <c r="I177" s="49"/>
      <c r="J177" s="131"/>
      <c r="K177" s="65"/>
    </row>
    <row r="178" ht="38.4" customHeight="1" spans="1:11">
      <c r="A178" s="89"/>
      <c r="B178" s="123"/>
      <c r="C178" s="123"/>
      <c r="D178" s="123"/>
      <c r="E178" s="124"/>
      <c r="F178" s="124"/>
      <c r="G178" s="123"/>
      <c r="H178" s="123"/>
      <c r="I178" s="124"/>
      <c r="J178" s="132"/>
      <c r="K178" s="133"/>
    </row>
    <row r="179" ht="24.6" customHeight="1" spans="1:11">
      <c r="A179" s="89"/>
      <c r="B179" s="121"/>
      <c r="C179" s="121"/>
      <c r="D179" s="121"/>
      <c r="E179" s="122"/>
      <c r="F179" s="122"/>
      <c r="G179" s="121"/>
      <c r="H179" s="121"/>
      <c r="I179" s="122"/>
      <c r="J179" s="129"/>
      <c r="K179" s="130"/>
    </row>
    <row r="180" ht="33.6" customHeight="1" spans="1:11">
      <c r="A180" s="89"/>
      <c r="B180" s="121"/>
      <c r="C180" s="121"/>
      <c r="D180" s="121"/>
      <c r="E180" s="122"/>
      <c r="F180" s="122"/>
      <c r="G180" s="121"/>
      <c r="H180" s="121"/>
      <c r="I180" s="122"/>
      <c r="J180" s="129"/>
      <c r="K180" s="130"/>
    </row>
    <row r="181" ht="24.6" customHeight="1" spans="1:11">
      <c r="A181" s="89"/>
      <c r="B181" s="121"/>
      <c r="C181" s="121"/>
      <c r="D181" s="121"/>
      <c r="E181" s="122"/>
      <c r="F181" s="122"/>
      <c r="G181" s="121"/>
      <c r="H181" s="121"/>
      <c r="I181" s="122"/>
      <c r="J181" s="129"/>
      <c r="K181" s="130"/>
    </row>
    <row r="182" ht="24.6" customHeight="1" spans="1:11">
      <c r="A182" s="71"/>
      <c r="B182" s="121"/>
      <c r="C182" s="121"/>
      <c r="D182" s="121"/>
      <c r="E182" s="122"/>
      <c r="F182" s="122"/>
      <c r="G182" s="121"/>
      <c r="H182" s="121"/>
      <c r="I182" s="122"/>
      <c r="J182" s="129"/>
      <c r="K182" s="130"/>
    </row>
    <row r="183" ht="24.6" customHeight="1" spans="1:11">
      <c r="A183" s="71"/>
      <c r="B183" s="121"/>
      <c r="C183" s="121"/>
      <c r="D183" s="121"/>
      <c r="E183" s="122"/>
      <c r="F183" s="122"/>
      <c r="G183" s="121"/>
      <c r="H183" s="121"/>
      <c r="I183" s="122"/>
      <c r="J183" s="129"/>
      <c r="K183" s="130"/>
    </row>
    <row r="184" ht="36" customHeight="1" spans="1:11">
      <c r="A184" s="85"/>
      <c r="B184" s="121"/>
      <c r="C184" s="121"/>
      <c r="D184" s="121"/>
      <c r="E184" s="122"/>
      <c r="F184" s="122"/>
      <c r="G184" s="121"/>
      <c r="H184" s="121"/>
      <c r="I184" s="122"/>
      <c r="J184" s="129"/>
      <c r="K184" s="130"/>
    </row>
    <row r="185" ht="24.6" customHeight="1" spans="1:11">
      <c r="A185" s="88"/>
      <c r="B185" s="121"/>
      <c r="C185" s="121"/>
      <c r="D185" s="121"/>
      <c r="E185" s="122"/>
      <c r="F185" s="122"/>
      <c r="G185" s="121"/>
      <c r="H185" s="121"/>
      <c r="I185" s="122"/>
      <c r="J185" s="129"/>
      <c r="K185" s="130"/>
    </row>
    <row r="186" ht="24.6" customHeight="1" spans="1:11">
      <c r="A186" s="89"/>
      <c r="E186" s="49"/>
      <c r="F186" s="49"/>
      <c r="I186" s="49"/>
      <c r="J186" s="131"/>
      <c r="K186" s="65"/>
    </row>
    <row r="187" spans="1:11">
      <c r="A187" s="89"/>
      <c r="E187" s="49"/>
      <c r="F187" s="49"/>
      <c r="I187" s="49"/>
      <c r="J187" s="131"/>
      <c r="K187" s="65"/>
    </row>
    <row r="188" ht="32.4" customHeight="1" spans="1:11">
      <c r="A188" s="89"/>
      <c r="B188" s="123"/>
      <c r="C188" s="123"/>
      <c r="D188" s="123"/>
      <c r="E188" s="124"/>
      <c r="F188" s="124"/>
      <c r="G188" s="123"/>
      <c r="H188" s="123"/>
      <c r="I188" s="124"/>
      <c r="J188" s="132"/>
      <c r="K188" s="133"/>
    </row>
    <row r="189" ht="31.8" customHeight="1" spans="1:11">
      <c r="A189" s="89"/>
      <c r="B189" s="121"/>
      <c r="C189" s="121"/>
      <c r="D189" s="121"/>
      <c r="E189" s="122"/>
      <c r="F189" s="122"/>
      <c r="G189" s="121"/>
      <c r="H189" s="121"/>
      <c r="I189" s="122"/>
      <c r="J189" s="129"/>
      <c r="K189" s="130"/>
    </row>
    <row r="190" ht="14.4" customHeight="1" spans="1:11">
      <c r="A190" s="89"/>
      <c r="B190" s="121"/>
      <c r="C190" s="121"/>
      <c r="D190" s="121"/>
      <c r="E190" s="122"/>
      <c r="F190" s="122"/>
      <c r="G190" s="121"/>
      <c r="H190" s="121"/>
      <c r="I190" s="122"/>
      <c r="J190" s="129"/>
      <c r="K190" s="130"/>
    </row>
    <row r="191" ht="24.6" customHeight="1" spans="1:11">
      <c r="A191" s="89"/>
      <c r="B191" s="121"/>
      <c r="C191" s="121"/>
      <c r="D191" s="121"/>
      <c r="E191" s="122"/>
      <c r="F191" s="122"/>
      <c r="G191" s="121"/>
      <c r="H191" s="121"/>
      <c r="I191" s="122"/>
      <c r="J191" s="129"/>
      <c r="K191" s="130"/>
    </row>
    <row r="192" ht="24.6" customHeight="1" spans="1:11">
      <c r="A192" s="89"/>
      <c r="B192" s="121"/>
      <c r="C192" s="121"/>
      <c r="D192" s="121"/>
      <c r="E192" s="122"/>
      <c r="F192" s="122"/>
      <c r="G192" s="121"/>
      <c r="H192" s="121"/>
      <c r="I192" s="122"/>
      <c r="J192" s="129"/>
      <c r="K192" s="130"/>
    </row>
    <row r="193" ht="24.6" customHeight="1" spans="1:11">
      <c r="A193" s="89"/>
      <c r="B193" s="121"/>
      <c r="C193" s="121"/>
      <c r="D193" s="121"/>
      <c r="E193" s="122"/>
      <c r="F193" s="122"/>
      <c r="G193" s="121"/>
      <c r="H193" s="121"/>
      <c r="I193" s="122"/>
      <c r="J193" s="129"/>
      <c r="K193" s="130"/>
    </row>
    <row r="194" ht="24.6" customHeight="1" spans="1:11">
      <c r="A194" s="89"/>
      <c r="B194" s="121"/>
      <c r="C194" s="121"/>
      <c r="D194" s="121"/>
      <c r="E194" s="122"/>
      <c r="F194" s="122"/>
      <c r="G194" s="121"/>
      <c r="H194" s="121"/>
      <c r="I194" s="122"/>
      <c r="J194" s="129"/>
      <c r="K194" s="130"/>
    </row>
    <row r="195" ht="24.6" customHeight="1" spans="1:11">
      <c r="A195" s="71"/>
      <c r="E195" s="49"/>
      <c r="F195" s="49"/>
      <c r="I195" s="49"/>
      <c r="J195" s="131"/>
      <c r="K195" s="65"/>
    </row>
    <row r="196" spans="1:11">
      <c r="A196" s="71"/>
      <c r="E196" s="49"/>
      <c r="F196" s="49"/>
      <c r="I196" s="49"/>
      <c r="J196" s="131"/>
      <c r="K196" s="65"/>
    </row>
    <row r="197" ht="40.2" customHeight="1" spans="1:11">
      <c r="A197" s="94"/>
      <c r="B197" s="123"/>
      <c r="C197" s="123"/>
      <c r="D197" s="123"/>
      <c r="E197" s="124"/>
      <c r="F197" s="124"/>
      <c r="G197" s="123"/>
      <c r="H197" s="123"/>
      <c r="I197" s="124"/>
      <c r="J197" s="132"/>
      <c r="K197" s="133"/>
    </row>
    <row r="198" spans="1:11">
      <c r="A198" s="95"/>
      <c r="B198" s="121"/>
      <c r="C198" s="121"/>
      <c r="D198" s="121"/>
      <c r="E198" s="122"/>
      <c r="F198" s="122"/>
      <c r="G198" s="121"/>
      <c r="H198" s="121"/>
      <c r="I198" s="122"/>
      <c r="J198" s="129"/>
      <c r="K198" s="130"/>
    </row>
    <row r="199" spans="1:11">
      <c r="A199" s="89"/>
      <c r="B199" s="121"/>
      <c r="C199" s="121"/>
      <c r="D199" s="121"/>
      <c r="E199" s="122"/>
      <c r="F199" s="122"/>
      <c r="G199" s="121"/>
      <c r="H199" s="121"/>
      <c r="I199" s="122"/>
      <c r="J199" s="129"/>
      <c r="K199" s="130"/>
    </row>
    <row r="200" ht="24.6" customHeight="1" spans="1:11">
      <c r="A200" s="89"/>
      <c r="B200" s="121"/>
      <c r="C200" s="121"/>
      <c r="D200" s="121"/>
      <c r="E200" s="122"/>
      <c r="F200" s="122"/>
      <c r="G200" s="121"/>
      <c r="H200" s="121"/>
      <c r="I200" s="122"/>
      <c r="J200" s="129"/>
      <c r="K200" s="130"/>
    </row>
    <row r="201" ht="14.4" customHeight="1" spans="1:11">
      <c r="A201" s="89"/>
      <c r="B201" s="121"/>
      <c r="C201" s="121"/>
      <c r="D201" s="121"/>
      <c r="E201" s="122"/>
      <c r="F201" s="122"/>
      <c r="G201" s="121"/>
      <c r="H201" s="121"/>
      <c r="I201" s="122"/>
      <c r="J201" s="129"/>
      <c r="K201" s="130"/>
    </row>
    <row r="202" ht="14.4" customHeight="1" spans="1:11">
      <c r="A202" s="89"/>
      <c r="B202" s="121"/>
      <c r="C202" s="121"/>
      <c r="D202" s="121"/>
      <c r="E202" s="122"/>
      <c r="F202" s="122"/>
      <c r="G202" s="121"/>
      <c r="H202" s="121"/>
      <c r="I202" s="122"/>
      <c r="J202" s="129"/>
      <c r="K202" s="130"/>
    </row>
    <row r="203" spans="1:11">
      <c r="A203" s="89"/>
      <c r="E203" s="49"/>
      <c r="F203" s="49"/>
      <c r="I203" s="49"/>
      <c r="J203" s="131"/>
      <c r="K203" s="65"/>
    </row>
    <row r="204" ht="34.8" customHeight="1" spans="1:11">
      <c r="A204" s="89"/>
      <c r="E204" s="49"/>
      <c r="F204" s="49"/>
      <c r="I204" s="49"/>
      <c r="J204" s="131"/>
      <c r="K204" s="65"/>
    </row>
    <row r="205" ht="41.4" customHeight="1" spans="1:11">
      <c r="A205" s="89"/>
      <c r="B205" s="123"/>
      <c r="C205" s="123"/>
      <c r="D205" s="123"/>
      <c r="E205" s="124"/>
      <c r="F205" s="124"/>
      <c r="G205" s="123"/>
      <c r="H205" s="123"/>
      <c r="I205" s="124"/>
      <c r="J205" s="132"/>
      <c r="K205" s="133"/>
    </row>
    <row r="206" ht="14.4" customHeight="1" spans="1:11">
      <c r="A206" s="89"/>
      <c r="B206" s="121"/>
      <c r="C206" s="121"/>
      <c r="D206" s="121"/>
      <c r="E206" s="122"/>
      <c r="F206" s="122"/>
      <c r="G206" s="121"/>
      <c r="H206" s="121"/>
      <c r="I206" s="122"/>
      <c r="J206" s="129"/>
      <c r="K206" s="130"/>
    </row>
    <row r="207" ht="14.4" customHeight="1" spans="1:11">
      <c r="A207" s="89"/>
      <c r="B207" s="121"/>
      <c r="C207" s="121"/>
      <c r="D207" s="121"/>
      <c r="E207" s="122"/>
      <c r="F207" s="122"/>
      <c r="G207" s="121"/>
      <c r="H207" s="121"/>
      <c r="I207" s="122"/>
      <c r="J207" s="129"/>
      <c r="K207" s="130"/>
    </row>
    <row r="208" spans="1:11">
      <c r="A208" s="89"/>
      <c r="B208" s="121"/>
      <c r="C208" s="121"/>
      <c r="D208" s="121"/>
      <c r="E208" s="122"/>
      <c r="F208" s="122"/>
      <c r="G208" s="121"/>
      <c r="H208" s="121"/>
      <c r="I208" s="122"/>
      <c r="J208" s="129"/>
      <c r="K208" s="130"/>
    </row>
    <row r="209" ht="24.6" customHeight="1" spans="1:11">
      <c r="A209" s="89"/>
      <c r="B209" s="121"/>
      <c r="C209" s="121"/>
      <c r="D209" s="121"/>
      <c r="E209" s="122"/>
      <c r="F209" s="122"/>
      <c r="G209" s="121"/>
      <c r="H209" s="121"/>
      <c r="I209" s="122"/>
      <c r="J209" s="129"/>
      <c r="K209" s="130"/>
    </row>
    <row r="210" ht="24" customHeight="1" spans="1:11">
      <c r="A210" s="89"/>
      <c r="B210" s="121"/>
      <c r="C210" s="121"/>
      <c r="D210" s="121"/>
      <c r="E210" s="122"/>
      <c r="F210" s="122"/>
      <c r="G210" s="121"/>
      <c r="H210" s="121"/>
      <c r="I210" s="122"/>
      <c r="J210" s="129"/>
      <c r="K210" s="130"/>
    </row>
    <row r="211" ht="24.6" customHeight="1" spans="1:11">
      <c r="A211" s="89"/>
      <c r="E211" s="49"/>
      <c r="F211" s="49"/>
      <c r="I211" s="49"/>
      <c r="J211" s="131"/>
      <c r="K211" s="65"/>
    </row>
    <row r="212" ht="24.6" customHeight="1" spans="1:11">
      <c r="A212" s="89"/>
      <c r="E212" s="49"/>
      <c r="F212" s="49"/>
      <c r="I212" s="49"/>
      <c r="J212" s="131"/>
      <c r="K212" s="65"/>
    </row>
    <row r="213" ht="41.4" customHeight="1" spans="1:11">
      <c r="A213" s="89"/>
      <c r="B213" s="123"/>
      <c r="C213" s="123"/>
      <c r="D213" s="123"/>
      <c r="E213" s="124"/>
      <c r="F213" s="124"/>
      <c r="G213" s="123"/>
      <c r="H213" s="123"/>
      <c r="I213" s="124"/>
      <c r="J213" s="132"/>
      <c r="K213" s="133"/>
    </row>
    <row r="214" ht="24.6" customHeight="1" spans="1:11">
      <c r="A214" s="89"/>
      <c r="B214" s="121"/>
      <c r="C214" s="121"/>
      <c r="D214" s="121"/>
      <c r="E214" s="122"/>
      <c r="F214" s="122"/>
      <c r="G214" s="121"/>
      <c r="H214" s="121"/>
      <c r="I214" s="122"/>
      <c r="J214" s="129"/>
      <c r="K214" s="130"/>
    </row>
    <row r="215" ht="36.6" customHeight="1" spans="1:11">
      <c r="A215" s="89"/>
      <c r="B215" s="121"/>
      <c r="C215" s="121"/>
      <c r="D215" s="121"/>
      <c r="E215" s="122"/>
      <c r="F215" s="122"/>
      <c r="G215" s="121"/>
      <c r="H215" s="121"/>
      <c r="I215" s="122"/>
      <c r="J215" s="129"/>
      <c r="K215" s="130"/>
    </row>
    <row r="216" ht="14.4" customHeight="1" spans="1:11">
      <c r="A216" s="89"/>
      <c r="B216" s="121"/>
      <c r="C216" s="121"/>
      <c r="D216" s="121"/>
      <c r="E216" s="122"/>
      <c r="F216" s="122"/>
      <c r="G216" s="121"/>
      <c r="H216" s="121"/>
      <c r="I216" s="122"/>
      <c r="J216" s="129"/>
      <c r="K216" s="130"/>
    </row>
    <row r="217" ht="24.6" customHeight="1" spans="1:11">
      <c r="A217" s="89"/>
      <c r="B217" s="121"/>
      <c r="C217" s="121"/>
      <c r="D217" s="121"/>
      <c r="E217" s="122"/>
      <c r="F217" s="122"/>
      <c r="G217" s="121"/>
      <c r="H217" s="121"/>
      <c r="I217" s="122"/>
      <c r="J217" s="129"/>
      <c r="K217" s="130"/>
    </row>
    <row r="218" ht="24.6" customHeight="1" spans="1:11">
      <c r="A218" s="89"/>
      <c r="B218" s="121"/>
      <c r="C218" s="121"/>
      <c r="D218" s="121"/>
      <c r="E218" s="122"/>
      <c r="F218" s="122"/>
      <c r="G218" s="121"/>
      <c r="H218" s="121"/>
      <c r="I218" s="122"/>
      <c r="J218" s="129"/>
      <c r="K218" s="130"/>
    </row>
    <row r="219" ht="24.6" customHeight="1" spans="1:11">
      <c r="A219" s="89"/>
      <c r="B219" s="121"/>
      <c r="C219" s="121"/>
      <c r="D219" s="121"/>
      <c r="E219" s="122"/>
      <c r="F219" s="122"/>
      <c r="G219" s="121"/>
      <c r="H219" s="121"/>
      <c r="I219" s="122"/>
      <c r="J219" s="129"/>
      <c r="K219" s="130"/>
    </row>
    <row r="220" ht="24.6" customHeight="1" spans="1:11">
      <c r="A220" s="89"/>
      <c r="B220" s="121"/>
      <c r="C220" s="121"/>
      <c r="D220" s="121"/>
      <c r="E220" s="122"/>
      <c r="F220" s="122"/>
      <c r="G220" s="121"/>
      <c r="H220" s="121"/>
      <c r="I220" s="122"/>
      <c r="J220" s="129"/>
      <c r="K220" s="130"/>
    </row>
    <row r="221" ht="14.4" customHeight="1" spans="1:11">
      <c r="A221" s="89"/>
      <c r="B221" s="121"/>
      <c r="C221" s="121"/>
      <c r="D221" s="121"/>
      <c r="E221" s="122"/>
      <c r="F221" s="122"/>
      <c r="G221" s="121"/>
      <c r="H221" s="121"/>
      <c r="I221" s="122"/>
      <c r="J221" s="129"/>
      <c r="K221" s="130"/>
    </row>
    <row r="222" ht="24.6" customHeight="1" spans="1:11">
      <c r="A222" s="89"/>
      <c r="B222" s="121"/>
      <c r="C222" s="121"/>
      <c r="D222" s="121"/>
      <c r="E222" s="122"/>
      <c r="F222" s="122"/>
      <c r="G222" s="121"/>
      <c r="H222" s="121"/>
      <c r="I222" s="122"/>
      <c r="J222" s="129"/>
      <c r="K222" s="130"/>
    </row>
    <row r="223" ht="41.4" customHeight="1" spans="1:11">
      <c r="A223" s="89"/>
      <c r="B223" s="121"/>
      <c r="C223" s="121"/>
      <c r="D223" s="121"/>
      <c r="E223" s="122"/>
      <c r="F223" s="122"/>
      <c r="G223" s="121"/>
      <c r="H223" s="121"/>
      <c r="I223" s="122"/>
      <c r="J223" s="129"/>
      <c r="K223" s="130"/>
    </row>
    <row r="224" ht="24.6" customHeight="1" spans="1:11">
      <c r="A224" s="89"/>
      <c r="B224" s="121"/>
      <c r="C224" s="121"/>
      <c r="D224" s="121"/>
      <c r="E224" s="122"/>
      <c r="F224" s="122"/>
      <c r="G224" s="121"/>
      <c r="H224" s="121"/>
      <c r="I224" s="122"/>
      <c r="J224" s="129"/>
      <c r="K224" s="130"/>
    </row>
    <row r="225" ht="24.6" customHeight="1" spans="1:11">
      <c r="A225" s="89"/>
      <c r="B225" s="121"/>
      <c r="C225" s="121"/>
      <c r="D225" s="121"/>
      <c r="E225" s="122"/>
      <c r="F225" s="122"/>
      <c r="G225" s="121"/>
      <c r="H225" s="121"/>
      <c r="I225" s="122"/>
      <c r="J225" s="129"/>
      <c r="K225" s="130"/>
    </row>
    <row r="226" ht="14.4" customHeight="1" spans="1:11">
      <c r="A226" s="89"/>
      <c r="B226" s="121"/>
      <c r="C226" s="121"/>
      <c r="D226" s="121"/>
      <c r="E226" s="122"/>
      <c r="F226" s="122"/>
      <c r="G226" s="121"/>
      <c r="H226" s="121"/>
      <c r="I226" s="122"/>
      <c r="J226" s="129"/>
      <c r="K226" s="130"/>
    </row>
    <row r="227" ht="24.6" customHeight="1" spans="1:11">
      <c r="A227" s="89"/>
      <c r="B227" s="121"/>
      <c r="C227" s="121"/>
      <c r="D227" s="121"/>
      <c r="E227" s="122"/>
      <c r="F227" s="122"/>
      <c r="G227" s="121"/>
      <c r="H227" s="121"/>
      <c r="I227" s="122"/>
      <c r="J227" s="129"/>
      <c r="K227" s="130"/>
    </row>
    <row r="228" ht="24.6" customHeight="1" spans="1:11">
      <c r="A228" s="89"/>
      <c r="B228" s="121"/>
      <c r="C228" s="121"/>
      <c r="D228" s="121"/>
      <c r="E228" s="122"/>
      <c r="F228" s="122"/>
      <c r="G228" s="121"/>
      <c r="H228" s="121"/>
      <c r="I228" s="122"/>
      <c r="J228" s="129"/>
      <c r="K228" s="130"/>
    </row>
    <row r="229" ht="14.4" customHeight="1" spans="1:11">
      <c r="A229" s="89"/>
      <c r="B229" s="121"/>
      <c r="C229" s="121"/>
      <c r="D229" s="121"/>
      <c r="E229" s="122"/>
      <c r="F229" s="122"/>
      <c r="G229" s="121"/>
      <c r="H229" s="121"/>
      <c r="I229" s="122"/>
      <c r="J229" s="129"/>
      <c r="K229" s="130"/>
    </row>
    <row r="230" ht="24.6" customHeight="1" spans="1:11">
      <c r="A230" s="89"/>
      <c r="B230" s="121"/>
      <c r="C230" s="121"/>
      <c r="D230" s="121"/>
      <c r="E230" s="122"/>
      <c r="F230" s="122"/>
      <c r="G230" s="121"/>
      <c r="H230" s="121"/>
      <c r="I230" s="122"/>
      <c r="J230" s="129"/>
      <c r="K230" s="130"/>
    </row>
    <row r="231" ht="24.6" customHeight="1" spans="1:11">
      <c r="A231" s="89"/>
      <c r="B231" s="121"/>
      <c r="C231" s="121"/>
      <c r="D231" s="121"/>
      <c r="E231" s="122"/>
      <c r="F231" s="122"/>
      <c r="G231" s="121"/>
      <c r="H231" s="121"/>
      <c r="I231" s="122"/>
      <c r="J231" s="129"/>
      <c r="K231" s="130"/>
    </row>
    <row r="232" ht="24.6" customHeight="1" spans="1:11">
      <c r="A232" s="89"/>
      <c r="B232" s="121"/>
      <c r="C232" s="121"/>
      <c r="D232" s="121"/>
      <c r="E232" s="122"/>
      <c r="F232" s="122"/>
      <c r="G232" s="121"/>
      <c r="H232" s="121"/>
      <c r="I232" s="122"/>
      <c r="J232" s="129"/>
      <c r="K232" s="130"/>
    </row>
    <row r="233" ht="24.6" customHeight="1" spans="1:11">
      <c r="A233" s="89"/>
      <c r="B233" s="121"/>
      <c r="C233" s="121"/>
      <c r="D233" s="121"/>
      <c r="E233" s="122"/>
      <c r="F233" s="122"/>
      <c r="G233" s="121"/>
      <c r="H233" s="121"/>
      <c r="I233" s="122"/>
      <c r="J233" s="129"/>
      <c r="K233" s="130"/>
    </row>
    <row r="234" ht="33.6" customHeight="1" spans="1:11">
      <c r="A234" s="89"/>
      <c r="B234" s="121"/>
      <c r="C234" s="121"/>
      <c r="D234" s="121"/>
      <c r="E234" s="122"/>
      <c r="F234" s="122"/>
      <c r="G234" s="121"/>
      <c r="H234" s="121"/>
      <c r="I234" s="122"/>
      <c r="J234" s="129"/>
      <c r="K234" s="130"/>
    </row>
    <row r="235" ht="39.6" customHeight="1" spans="1:11">
      <c r="A235" s="89"/>
      <c r="B235" s="121"/>
      <c r="C235" s="121"/>
      <c r="D235" s="121"/>
      <c r="E235" s="122"/>
      <c r="F235" s="122"/>
      <c r="G235" s="121"/>
      <c r="H235" s="121"/>
      <c r="I235" s="122"/>
      <c r="J235" s="129"/>
      <c r="K235" s="130"/>
    </row>
    <row r="236" ht="24" customHeight="1" spans="1:11">
      <c r="A236" s="89"/>
      <c r="B236" s="121"/>
      <c r="C236" s="121"/>
      <c r="D236" s="121"/>
      <c r="E236" s="122"/>
      <c r="F236" s="122"/>
      <c r="G236" s="121"/>
      <c r="H236" s="121"/>
      <c r="I236" s="122"/>
      <c r="J236" s="129"/>
      <c r="K236" s="130"/>
    </row>
    <row r="237" ht="24.6" customHeight="1" spans="1:11">
      <c r="A237" s="89"/>
      <c r="B237" s="121"/>
      <c r="C237" s="121"/>
      <c r="D237" s="121"/>
      <c r="E237" s="122"/>
      <c r="F237" s="122"/>
      <c r="G237" s="121"/>
      <c r="H237" s="121"/>
      <c r="I237" s="122"/>
      <c r="J237" s="129"/>
      <c r="K237" s="130"/>
    </row>
    <row r="238" ht="24.6" customHeight="1" spans="1:11">
      <c r="A238" s="89"/>
      <c r="B238" s="121"/>
      <c r="C238" s="121"/>
      <c r="D238" s="121"/>
      <c r="E238" s="122"/>
      <c r="F238" s="122"/>
      <c r="G238" s="121"/>
      <c r="H238" s="121"/>
      <c r="I238" s="122"/>
      <c r="J238" s="129"/>
      <c r="K238" s="130"/>
    </row>
    <row r="239" ht="24.6" customHeight="1" spans="1:11">
      <c r="A239" s="89"/>
      <c r="B239" s="121"/>
      <c r="C239" s="121"/>
      <c r="D239" s="121"/>
      <c r="E239" s="122"/>
      <c r="F239" s="122"/>
      <c r="G239" s="121"/>
      <c r="H239" s="121"/>
      <c r="I239" s="122"/>
      <c r="J239" s="129"/>
      <c r="K239" s="130"/>
    </row>
    <row r="240" ht="24.6" customHeight="1" spans="1:11">
      <c r="A240" s="89"/>
      <c r="B240" s="121"/>
      <c r="C240" s="121"/>
      <c r="D240" s="121"/>
      <c r="E240" s="122"/>
      <c r="F240" s="122"/>
      <c r="G240" s="121"/>
      <c r="H240" s="121"/>
      <c r="I240" s="122"/>
      <c r="J240" s="129"/>
      <c r="K240" s="130"/>
    </row>
    <row r="241" ht="24.6" customHeight="1" spans="1:11">
      <c r="A241" s="89"/>
      <c r="E241" s="49"/>
      <c r="F241" s="49"/>
      <c r="I241" s="49"/>
      <c r="J241" s="131"/>
      <c r="K241" s="65"/>
    </row>
    <row r="242" ht="24.6" customHeight="1" spans="1:11">
      <c r="A242" s="89"/>
      <c r="E242" s="49"/>
      <c r="F242" s="49"/>
      <c r="I242" s="49"/>
      <c r="J242" s="131"/>
      <c r="K242" s="65"/>
    </row>
    <row r="243" ht="44.4" customHeight="1" spans="1:11">
      <c r="A243" s="111"/>
      <c r="B243" s="123"/>
      <c r="C243" s="123"/>
      <c r="D243" s="123"/>
      <c r="E243" s="124"/>
      <c r="F243" s="124"/>
      <c r="G243" s="123"/>
      <c r="H243" s="123"/>
      <c r="I243" s="124"/>
      <c r="J243" s="132"/>
      <c r="K243" s="133"/>
    </row>
    <row r="244" ht="24" customHeight="1" spans="1:11">
      <c r="A244" s="111"/>
      <c r="B244" s="121"/>
      <c r="C244" s="121"/>
      <c r="D244" s="121"/>
      <c r="E244" s="122"/>
      <c r="F244" s="122"/>
      <c r="G244" s="121"/>
      <c r="H244" s="121"/>
      <c r="I244" s="122"/>
      <c r="J244" s="129"/>
      <c r="K244" s="130"/>
    </row>
    <row r="245" ht="14.4" customHeight="1" spans="1:11">
      <c r="A245" s="89"/>
      <c r="B245" s="121"/>
      <c r="C245" s="121"/>
      <c r="D245" s="121"/>
      <c r="E245" s="122"/>
      <c r="F245" s="122"/>
      <c r="G245" s="121"/>
      <c r="H245" s="121"/>
      <c r="I245" s="122"/>
      <c r="J245" s="129"/>
      <c r="K245" s="130"/>
    </row>
    <row r="246" ht="24.6" customHeight="1" spans="1:11">
      <c r="A246" s="89"/>
      <c r="B246" s="121"/>
      <c r="C246" s="121"/>
      <c r="D246" s="121"/>
      <c r="E246" s="122"/>
      <c r="F246" s="122"/>
      <c r="G246" s="121"/>
      <c r="H246" s="121"/>
      <c r="I246" s="122"/>
      <c r="J246" s="129"/>
      <c r="K246" s="130"/>
    </row>
    <row r="247" ht="14.4" customHeight="1" spans="1:11">
      <c r="A247" s="89"/>
      <c r="B247" s="121"/>
      <c r="C247" s="121"/>
      <c r="D247" s="121"/>
      <c r="E247" s="122"/>
      <c r="F247" s="122"/>
      <c r="G247" s="121"/>
      <c r="H247" s="121"/>
      <c r="I247" s="122"/>
      <c r="J247" s="129"/>
      <c r="K247" s="130"/>
    </row>
    <row r="248" ht="24.6" customHeight="1" spans="1:11">
      <c r="A248" s="89"/>
      <c r="B248" s="121"/>
      <c r="C248" s="121"/>
      <c r="D248" s="121"/>
      <c r="E248" s="122"/>
      <c r="F248" s="122"/>
      <c r="G248" s="121"/>
      <c r="H248" s="121"/>
      <c r="I248" s="122"/>
      <c r="J248" s="129"/>
      <c r="K248" s="130"/>
    </row>
    <row r="249" ht="14.4" customHeight="1" spans="1:11">
      <c r="A249" s="89"/>
      <c r="B249" s="121"/>
      <c r="C249" s="121"/>
      <c r="D249" s="121"/>
      <c r="E249" s="122"/>
      <c r="F249" s="122"/>
      <c r="G249" s="121"/>
      <c r="H249" s="121"/>
      <c r="I249" s="122"/>
      <c r="J249" s="129"/>
      <c r="K249" s="130"/>
    </row>
    <row r="250" ht="24.6" customHeight="1" spans="1:11">
      <c r="A250" s="89"/>
      <c r="B250" s="121"/>
      <c r="C250" s="121"/>
      <c r="D250" s="121"/>
      <c r="E250" s="122"/>
      <c r="F250" s="122"/>
      <c r="G250" s="121"/>
      <c r="H250" s="121"/>
      <c r="I250" s="122"/>
      <c r="J250" s="129"/>
      <c r="K250" s="130"/>
    </row>
    <row r="251" ht="24.6" customHeight="1" spans="1:11">
      <c r="A251" s="89"/>
      <c r="B251" s="121"/>
      <c r="C251" s="121"/>
      <c r="D251" s="121"/>
      <c r="E251" s="122"/>
      <c r="F251" s="122"/>
      <c r="G251" s="121"/>
      <c r="H251" s="121"/>
      <c r="I251" s="122"/>
      <c r="J251" s="129"/>
      <c r="K251" s="130"/>
    </row>
    <row r="252" ht="14.4" customHeight="1" spans="1:11">
      <c r="A252" s="89"/>
      <c r="B252" s="121"/>
      <c r="C252" s="121"/>
      <c r="D252" s="121"/>
      <c r="E252" s="122"/>
      <c r="F252" s="122"/>
      <c r="G252" s="121"/>
      <c r="H252" s="121"/>
      <c r="I252" s="122"/>
      <c r="J252" s="129"/>
      <c r="K252" s="130"/>
    </row>
    <row r="253" ht="14.4" customHeight="1" spans="1:11">
      <c r="A253" s="89"/>
      <c r="B253" s="121"/>
      <c r="C253" s="121"/>
      <c r="D253" s="121"/>
      <c r="E253" s="122"/>
      <c r="F253" s="122"/>
      <c r="G253" s="121"/>
      <c r="H253" s="121"/>
      <c r="I253" s="122"/>
      <c r="J253" s="129"/>
      <c r="K253" s="130"/>
    </row>
    <row r="254" ht="24.6" customHeight="1" spans="1:11">
      <c r="A254" s="89"/>
      <c r="B254" s="121"/>
      <c r="C254" s="121"/>
      <c r="D254" s="121"/>
      <c r="E254" s="122"/>
      <c r="F254" s="122"/>
      <c r="G254" s="121"/>
      <c r="H254" s="121"/>
      <c r="I254" s="122"/>
      <c r="J254" s="129"/>
      <c r="K254" s="130"/>
    </row>
    <row r="255" ht="24.6" customHeight="1" spans="1:11">
      <c r="A255" s="89"/>
      <c r="B255" s="121"/>
      <c r="C255" s="121"/>
      <c r="D255" s="121"/>
      <c r="E255" s="122"/>
      <c r="F255" s="122"/>
      <c r="G255" s="121"/>
      <c r="H255" s="121"/>
      <c r="I255" s="122"/>
      <c r="J255" s="129"/>
      <c r="K255" s="130"/>
    </row>
    <row r="256" ht="14.4" customHeight="1" spans="1:11">
      <c r="A256" s="89"/>
      <c r="B256" s="121"/>
      <c r="C256" s="121"/>
      <c r="D256" s="121"/>
      <c r="E256" s="122"/>
      <c r="F256" s="122"/>
      <c r="G256" s="121"/>
      <c r="H256" s="121"/>
      <c r="I256" s="122"/>
      <c r="J256" s="129"/>
      <c r="K256" s="130"/>
    </row>
    <row r="257" ht="14.4" customHeight="1" spans="1:11">
      <c r="A257" s="89"/>
      <c r="B257" s="121"/>
      <c r="C257" s="121"/>
      <c r="D257" s="121"/>
      <c r="E257" s="122"/>
      <c r="F257" s="122"/>
      <c r="G257" s="121"/>
      <c r="H257" s="121"/>
      <c r="I257" s="122"/>
      <c r="J257" s="129"/>
      <c r="K257" s="130"/>
    </row>
    <row r="258" ht="24.6" customHeight="1" spans="1:11">
      <c r="A258" s="89"/>
      <c r="B258" s="121"/>
      <c r="C258" s="121"/>
      <c r="D258" s="121"/>
      <c r="E258" s="122"/>
      <c r="F258" s="122"/>
      <c r="G258" s="121"/>
      <c r="H258" s="121"/>
      <c r="I258" s="122"/>
      <c r="J258" s="129"/>
      <c r="K258" s="130"/>
    </row>
    <row r="259" ht="24.6" customHeight="1" spans="1:11">
      <c r="A259" s="89"/>
      <c r="B259" s="121"/>
      <c r="C259" s="121"/>
      <c r="D259" s="121"/>
      <c r="E259" s="122"/>
      <c r="F259" s="122"/>
      <c r="G259" s="121"/>
      <c r="H259" s="121"/>
      <c r="I259" s="122"/>
      <c r="J259" s="129"/>
      <c r="K259" s="130"/>
    </row>
    <row r="260" ht="14.4" customHeight="1" spans="1:11">
      <c r="A260" s="89"/>
      <c r="B260" s="121"/>
      <c r="C260" s="121"/>
      <c r="D260" s="121"/>
      <c r="E260" s="122"/>
      <c r="F260" s="122"/>
      <c r="G260" s="121"/>
      <c r="H260" s="121"/>
      <c r="I260" s="122"/>
      <c r="J260" s="129"/>
      <c r="K260" s="130"/>
    </row>
    <row r="261" ht="24.6" customHeight="1" spans="1:11">
      <c r="A261" s="89"/>
      <c r="B261" s="121"/>
      <c r="C261" s="121"/>
      <c r="D261" s="121"/>
      <c r="E261" s="122"/>
      <c r="F261" s="122"/>
      <c r="G261" s="121"/>
      <c r="H261" s="121"/>
      <c r="I261" s="122"/>
      <c r="J261" s="129"/>
      <c r="K261" s="130"/>
    </row>
    <row r="262" ht="22.8" customHeight="1" spans="1:11">
      <c r="A262" s="89"/>
      <c r="B262" s="121"/>
      <c r="C262" s="121"/>
      <c r="D262" s="121"/>
      <c r="E262" s="122"/>
      <c r="F262" s="122"/>
      <c r="G262" s="121"/>
      <c r="H262" s="121"/>
      <c r="I262" s="122"/>
      <c r="J262" s="129"/>
      <c r="K262" s="130"/>
    </row>
    <row r="263" ht="24.6" customHeight="1" spans="1:11">
      <c r="A263" s="89"/>
      <c r="B263" s="121"/>
      <c r="C263" s="121"/>
      <c r="D263" s="121"/>
      <c r="E263" s="122"/>
      <c r="F263" s="122"/>
      <c r="G263" s="121"/>
      <c r="H263" s="121"/>
      <c r="I263" s="122"/>
      <c r="J263" s="129"/>
      <c r="K263" s="130"/>
    </row>
    <row r="264" ht="24.6" customHeight="1" spans="1:11">
      <c r="A264" s="89"/>
      <c r="B264" s="121"/>
      <c r="C264" s="121"/>
      <c r="D264" s="121"/>
      <c r="E264" s="122"/>
      <c r="F264" s="122"/>
      <c r="G264" s="121"/>
      <c r="H264" s="121"/>
      <c r="I264" s="122"/>
      <c r="J264" s="129"/>
      <c r="K264" s="130"/>
    </row>
    <row r="265" ht="41.4" customHeight="1" spans="1:11">
      <c r="A265" s="89"/>
      <c r="B265" s="121"/>
      <c r="C265" s="121"/>
      <c r="D265" s="121"/>
      <c r="E265" s="122"/>
      <c r="F265" s="122"/>
      <c r="G265" s="121"/>
      <c r="H265" s="121"/>
      <c r="I265" s="122"/>
      <c r="J265" s="129"/>
      <c r="K265" s="130"/>
    </row>
    <row r="266" ht="14.4" customHeight="1" spans="1:11">
      <c r="A266" s="89"/>
      <c r="B266" s="121"/>
      <c r="C266" s="121"/>
      <c r="D266" s="121"/>
      <c r="E266" s="122"/>
      <c r="F266" s="122"/>
      <c r="G266" s="121"/>
      <c r="H266" s="121"/>
      <c r="I266" s="122"/>
      <c r="J266" s="129"/>
      <c r="K266" s="130"/>
    </row>
    <row r="267" ht="24.6" customHeight="1" spans="1:11">
      <c r="A267" s="89"/>
      <c r="B267" s="121"/>
      <c r="C267" s="121"/>
      <c r="D267" s="121"/>
      <c r="E267" s="122"/>
      <c r="F267" s="122"/>
      <c r="G267" s="121"/>
      <c r="H267" s="121"/>
      <c r="I267" s="122"/>
      <c r="J267" s="129"/>
      <c r="K267" s="130"/>
    </row>
    <row r="268" ht="24.6" customHeight="1" spans="1:11">
      <c r="A268" s="89"/>
      <c r="B268" s="121"/>
      <c r="C268" s="121"/>
      <c r="D268" s="121"/>
      <c r="E268" s="122"/>
      <c r="F268" s="122"/>
      <c r="G268" s="121"/>
      <c r="H268" s="121"/>
      <c r="I268" s="122"/>
      <c r="J268" s="129"/>
      <c r="K268" s="130"/>
    </row>
    <row r="269" ht="24.6" customHeight="1" spans="1:11">
      <c r="A269" s="89"/>
      <c r="B269" s="121"/>
      <c r="C269" s="121"/>
      <c r="D269" s="121"/>
      <c r="E269" s="122"/>
      <c r="F269" s="122"/>
      <c r="G269" s="121"/>
      <c r="H269" s="121"/>
      <c r="I269" s="122"/>
      <c r="J269" s="129"/>
      <c r="K269" s="130"/>
    </row>
    <row r="270" ht="14.4" customHeight="1" spans="1:11">
      <c r="A270" s="89"/>
      <c r="B270" s="121"/>
      <c r="C270" s="121"/>
      <c r="D270" s="121"/>
      <c r="E270" s="122"/>
      <c r="F270" s="122"/>
      <c r="G270" s="121"/>
      <c r="H270" s="121"/>
      <c r="I270" s="122"/>
      <c r="J270" s="129"/>
      <c r="K270" s="130"/>
    </row>
    <row r="271" ht="38.4" customHeight="1" spans="1:11">
      <c r="A271" s="89"/>
      <c r="E271" s="49"/>
      <c r="F271" s="49"/>
      <c r="I271" s="49"/>
      <c r="J271" s="131"/>
      <c r="K271" s="65"/>
    </row>
    <row r="272" ht="24.6" customHeight="1" spans="1:11">
      <c r="A272" s="89"/>
      <c r="E272" s="49"/>
      <c r="F272" s="49"/>
      <c r="I272" s="49"/>
      <c r="J272" s="131"/>
      <c r="K272" s="65"/>
    </row>
    <row r="273" ht="38.4" customHeight="1" spans="1:11">
      <c r="A273" s="89"/>
      <c r="B273" s="123"/>
      <c r="C273" s="123"/>
      <c r="D273" s="123"/>
      <c r="E273" s="124"/>
      <c r="F273" s="124"/>
      <c r="G273" s="123"/>
      <c r="H273" s="123"/>
      <c r="I273" s="124"/>
      <c r="J273" s="132"/>
      <c r="K273" s="133"/>
    </row>
    <row r="274" ht="24.6" customHeight="1" spans="1:11">
      <c r="A274" s="89"/>
      <c r="B274" s="121"/>
      <c r="C274" s="121"/>
      <c r="D274" s="121"/>
      <c r="E274" s="122"/>
      <c r="F274" s="122"/>
      <c r="G274" s="121"/>
      <c r="H274" s="121"/>
      <c r="I274" s="122"/>
      <c r="J274" s="129"/>
      <c r="K274" s="130"/>
    </row>
    <row r="275" ht="24.6" customHeight="1" spans="1:11">
      <c r="A275" s="71"/>
      <c r="B275" s="121"/>
      <c r="C275" s="121"/>
      <c r="D275" s="121"/>
      <c r="E275" s="122"/>
      <c r="F275" s="122"/>
      <c r="G275" s="121"/>
      <c r="H275" s="121"/>
      <c r="I275" s="122"/>
      <c r="J275" s="129"/>
      <c r="K275" s="130"/>
    </row>
    <row r="276" ht="24.6" customHeight="1" spans="1:11">
      <c r="A276" s="71"/>
      <c r="B276" s="121"/>
      <c r="C276" s="121"/>
      <c r="D276" s="121"/>
      <c r="E276" s="122"/>
      <c r="F276" s="122"/>
      <c r="G276" s="121"/>
      <c r="H276" s="121"/>
      <c r="I276" s="122"/>
      <c r="J276" s="129"/>
      <c r="K276" s="130"/>
    </row>
    <row r="277" ht="36" customHeight="1" spans="1:11">
      <c r="A277" s="85"/>
      <c r="B277" s="121"/>
      <c r="C277" s="121"/>
      <c r="D277" s="121"/>
      <c r="E277" s="122"/>
      <c r="F277" s="122"/>
      <c r="G277" s="121"/>
      <c r="H277" s="121"/>
      <c r="I277" s="122"/>
      <c r="J277" s="129"/>
      <c r="K277" s="130"/>
    </row>
    <row r="278" ht="24.6" customHeight="1" spans="1:11">
      <c r="A278" s="71"/>
      <c r="B278" s="121"/>
      <c r="C278" s="121"/>
      <c r="D278" s="121"/>
      <c r="E278" s="122"/>
      <c r="F278" s="122"/>
      <c r="G278" s="121"/>
      <c r="H278" s="121"/>
      <c r="I278" s="122"/>
      <c r="J278" s="129"/>
      <c r="K278" s="130"/>
    </row>
    <row r="279" ht="24.6" customHeight="1" spans="1:11">
      <c r="A279" s="89"/>
      <c r="B279" s="121"/>
      <c r="C279" s="121"/>
      <c r="D279" s="121"/>
      <c r="E279" s="122"/>
      <c r="F279" s="122"/>
      <c r="G279" s="121"/>
      <c r="H279" s="121"/>
      <c r="I279" s="122"/>
      <c r="J279" s="129"/>
      <c r="K279" s="130"/>
    </row>
    <row r="280" ht="24.6" customHeight="1" spans="1:11">
      <c r="A280" s="89"/>
      <c r="B280" s="121"/>
      <c r="C280" s="121"/>
      <c r="D280" s="121"/>
      <c r="E280" s="122"/>
      <c r="F280" s="122"/>
      <c r="G280" s="121"/>
      <c r="H280" s="121"/>
      <c r="I280" s="122"/>
      <c r="J280" s="129"/>
      <c r="K280" s="130"/>
    </row>
    <row r="281" ht="24.6" customHeight="1" spans="1:11">
      <c r="A281" s="89"/>
      <c r="B281" s="121"/>
      <c r="C281" s="121"/>
      <c r="D281" s="121"/>
      <c r="E281" s="122"/>
      <c r="F281" s="122"/>
      <c r="G281" s="121"/>
      <c r="H281" s="121"/>
      <c r="I281" s="122"/>
      <c r="J281" s="129"/>
      <c r="K281" s="130"/>
    </row>
    <row r="282" ht="36.6" customHeight="1" spans="1:11">
      <c r="A282" s="89"/>
      <c r="B282" s="121"/>
      <c r="C282" s="121"/>
      <c r="D282" s="121"/>
      <c r="E282" s="122"/>
      <c r="F282" s="122"/>
      <c r="G282" s="121"/>
      <c r="H282" s="121"/>
      <c r="I282" s="122"/>
      <c r="J282" s="129"/>
      <c r="K282" s="130"/>
    </row>
    <row r="283" ht="33" customHeight="1" spans="1:11">
      <c r="A283" s="89"/>
      <c r="B283" s="121"/>
      <c r="C283" s="121"/>
      <c r="D283" s="121"/>
      <c r="E283" s="122"/>
      <c r="F283" s="122"/>
      <c r="G283" s="121"/>
      <c r="H283" s="121"/>
      <c r="I283" s="122"/>
      <c r="J283" s="129"/>
      <c r="K283" s="130"/>
    </row>
    <row r="284" ht="14.4" customHeight="1" spans="1:11">
      <c r="A284" s="89"/>
      <c r="B284" s="121"/>
      <c r="C284" s="121"/>
      <c r="D284" s="121"/>
      <c r="E284" s="122"/>
      <c r="F284" s="122"/>
      <c r="G284" s="121"/>
      <c r="H284" s="121"/>
      <c r="I284" s="122"/>
      <c r="J284" s="129"/>
      <c r="K284" s="130"/>
    </row>
    <row r="285" ht="24.6" customHeight="1" spans="1:11">
      <c r="A285" s="71"/>
      <c r="B285" s="121"/>
      <c r="C285" s="121"/>
      <c r="D285" s="121"/>
      <c r="E285" s="122"/>
      <c r="F285" s="122"/>
      <c r="G285" s="121"/>
      <c r="H285" s="121"/>
      <c r="I285" s="122"/>
      <c r="J285" s="129"/>
      <c r="K285" s="130"/>
    </row>
    <row r="286" ht="14.4" customHeight="1" spans="1:11">
      <c r="A286" s="71"/>
      <c r="B286" s="121"/>
      <c r="C286" s="121"/>
      <c r="D286" s="121"/>
      <c r="E286" s="122"/>
      <c r="F286" s="122"/>
      <c r="G286" s="121"/>
      <c r="H286" s="121"/>
      <c r="I286" s="122"/>
      <c r="J286" s="129"/>
      <c r="K286" s="130"/>
    </row>
    <row r="287" ht="24.6" customHeight="1" spans="1:11">
      <c r="A287" s="94"/>
      <c r="B287" s="121"/>
      <c r="C287" s="121"/>
      <c r="D287" s="121"/>
      <c r="E287" s="122"/>
      <c r="F287" s="122"/>
      <c r="G287" s="121"/>
      <c r="H287" s="121"/>
      <c r="I287" s="122"/>
      <c r="J287" s="129"/>
      <c r="K287" s="130"/>
    </row>
    <row r="288" ht="14.4" customHeight="1" spans="1:11">
      <c r="A288" s="94"/>
      <c r="B288" s="121"/>
      <c r="C288" s="121"/>
      <c r="D288" s="121"/>
      <c r="E288" s="122"/>
      <c r="F288" s="122"/>
      <c r="G288" s="121"/>
      <c r="H288" s="121"/>
      <c r="I288" s="122"/>
      <c r="J288" s="129"/>
      <c r="K288" s="130"/>
    </row>
    <row r="289" ht="14.4" customHeight="1" spans="1:11">
      <c r="A289" s="94"/>
      <c r="B289" s="121"/>
      <c r="C289" s="121"/>
      <c r="D289" s="121"/>
      <c r="E289" s="122"/>
      <c r="F289" s="122"/>
      <c r="G289" s="121"/>
      <c r="H289" s="121"/>
      <c r="I289" s="122"/>
      <c r="J289" s="129"/>
      <c r="K289" s="130"/>
    </row>
    <row r="290" ht="24.6" customHeight="1" spans="1:11">
      <c r="A290" s="89"/>
      <c r="B290" s="121"/>
      <c r="C290" s="121"/>
      <c r="D290" s="121"/>
      <c r="E290" s="122"/>
      <c r="F290" s="122"/>
      <c r="G290" s="121"/>
      <c r="H290" s="121"/>
      <c r="I290" s="122"/>
      <c r="J290" s="129"/>
      <c r="K290" s="130"/>
    </row>
    <row r="291" ht="14.4" customHeight="1" spans="1:11">
      <c r="A291" s="71"/>
      <c r="B291" s="121"/>
      <c r="C291" s="121"/>
      <c r="D291" s="121"/>
      <c r="E291" s="122"/>
      <c r="F291" s="122"/>
      <c r="G291" s="121"/>
      <c r="H291" s="121"/>
      <c r="I291" s="122"/>
      <c r="J291" s="129"/>
      <c r="K291" s="130"/>
    </row>
    <row r="292" ht="14.4" customHeight="1" spans="1:11">
      <c r="A292" s="85"/>
      <c r="B292" s="121"/>
      <c r="C292" s="121"/>
      <c r="D292" s="121"/>
      <c r="E292" s="122"/>
      <c r="F292" s="122"/>
      <c r="G292" s="121"/>
      <c r="H292" s="121"/>
      <c r="I292" s="122"/>
      <c r="J292" s="129"/>
      <c r="K292" s="130"/>
    </row>
    <row r="293" ht="42" customHeight="1" spans="1:11">
      <c r="A293" s="89"/>
      <c r="B293" s="121"/>
      <c r="C293" s="121"/>
      <c r="D293" s="121"/>
      <c r="E293" s="122"/>
      <c r="F293" s="122"/>
      <c r="G293" s="121"/>
      <c r="H293" s="121"/>
      <c r="I293" s="122"/>
      <c r="J293" s="129"/>
      <c r="K293" s="130"/>
    </row>
    <row r="294" ht="24.6" customHeight="1" spans="1:11">
      <c r="A294" s="89"/>
      <c r="B294" s="121"/>
      <c r="C294" s="121"/>
      <c r="D294" s="121"/>
      <c r="E294" s="122"/>
      <c r="F294" s="122"/>
      <c r="G294" s="121"/>
      <c r="H294" s="121"/>
      <c r="I294" s="122"/>
      <c r="J294" s="129"/>
      <c r="K294" s="130"/>
    </row>
    <row r="295" ht="14.4" customHeight="1" spans="1:11">
      <c r="A295" s="71"/>
      <c r="B295" s="121"/>
      <c r="C295" s="121"/>
      <c r="D295" s="121"/>
      <c r="E295" s="122"/>
      <c r="F295" s="122"/>
      <c r="G295" s="121"/>
      <c r="H295" s="121"/>
      <c r="I295" s="122"/>
      <c r="J295" s="129"/>
      <c r="K295" s="130"/>
    </row>
    <row r="296" ht="37.2" customHeight="1" spans="1:11">
      <c r="A296" s="71"/>
      <c r="B296" s="121"/>
      <c r="C296" s="121"/>
      <c r="D296" s="121"/>
      <c r="E296" s="122"/>
      <c r="F296" s="122"/>
      <c r="G296" s="121"/>
      <c r="H296" s="121"/>
      <c r="I296" s="122"/>
      <c r="J296" s="129"/>
      <c r="K296" s="130"/>
    </row>
    <row r="297" ht="24.6" customHeight="1" spans="1:11">
      <c r="A297" s="71"/>
      <c r="B297" s="121"/>
      <c r="C297" s="121"/>
      <c r="D297" s="121"/>
      <c r="E297" s="122"/>
      <c r="F297" s="122"/>
      <c r="G297" s="121"/>
      <c r="H297" s="121"/>
      <c r="I297" s="122"/>
      <c r="J297" s="129"/>
      <c r="K297" s="130"/>
    </row>
    <row r="298" ht="24.6" customHeight="1" spans="1:11">
      <c r="A298" s="71"/>
      <c r="B298" s="121"/>
      <c r="C298" s="121"/>
      <c r="D298" s="121"/>
      <c r="E298" s="122"/>
      <c r="F298" s="122"/>
      <c r="G298" s="121"/>
      <c r="H298" s="121"/>
      <c r="I298" s="122"/>
      <c r="J298" s="129"/>
      <c r="K298" s="130"/>
    </row>
    <row r="299" ht="24.6" customHeight="1" spans="1:11">
      <c r="A299" s="71"/>
      <c r="E299" s="49"/>
      <c r="F299" s="49"/>
      <c r="I299" s="49"/>
      <c r="J299" s="131"/>
      <c r="K299" s="65"/>
    </row>
    <row r="300" spans="1:11">
      <c r="A300" s="71"/>
      <c r="E300" s="49"/>
      <c r="F300" s="49"/>
      <c r="I300" s="49"/>
      <c r="J300" s="131"/>
      <c r="K300" s="65"/>
    </row>
    <row r="301" ht="39.6" customHeight="1" spans="1:11">
      <c r="A301" s="134"/>
      <c r="B301" s="123"/>
      <c r="C301" s="123"/>
      <c r="D301" s="123"/>
      <c r="E301" s="124"/>
      <c r="F301" s="124"/>
      <c r="G301" s="123"/>
      <c r="H301" s="123"/>
      <c r="I301" s="124"/>
      <c r="J301" s="132"/>
      <c r="K301" s="133"/>
    </row>
    <row r="302" ht="22.2" customHeight="1" spans="1:11">
      <c r="A302" s="94"/>
      <c r="B302" s="121"/>
      <c r="C302" s="121"/>
      <c r="D302" s="121"/>
      <c r="E302" s="122"/>
      <c r="F302" s="122"/>
      <c r="G302" s="121"/>
      <c r="H302" s="121"/>
      <c r="I302" s="122"/>
      <c r="J302" s="129"/>
      <c r="K302" s="130"/>
    </row>
    <row r="303" spans="1:11">
      <c r="A303" s="89"/>
      <c r="B303" s="121"/>
      <c r="C303" s="121"/>
      <c r="D303" s="121"/>
      <c r="E303" s="122"/>
      <c r="F303" s="122"/>
      <c r="G303" s="121"/>
      <c r="H303" s="121"/>
      <c r="I303" s="122"/>
      <c r="J303" s="129"/>
      <c r="K303" s="130"/>
    </row>
    <row r="304" ht="14.4" customHeight="1" spans="1:11">
      <c r="A304" s="71"/>
      <c r="B304" s="121"/>
      <c r="C304" s="121"/>
      <c r="D304" s="121"/>
      <c r="E304" s="122"/>
      <c r="F304" s="122"/>
      <c r="G304" s="121"/>
      <c r="H304" s="121"/>
      <c r="I304" s="122"/>
      <c r="J304" s="129"/>
      <c r="K304" s="130"/>
    </row>
    <row r="305" ht="14.4" customHeight="1" spans="1:11">
      <c r="A305" s="71"/>
      <c r="B305" s="121"/>
      <c r="C305" s="121"/>
      <c r="D305" s="121"/>
      <c r="E305" s="122"/>
      <c r="F305" s="122"/>
      <c r="G305" s="121"/>
      <c r="H305" s="121"/>
      <c r="I305" s="122"/>
      <c r="J305" s="129"/>
      <c r="K305" s="130"/>
    </row>
    <row r="306" ht="24.6" customHeight="1" spans="1:11">
      <c r="A306" s="71"/>
      <c r="B306" s="121"/>
      <c r="C306" s="121"/>
      <c r="D306" s="121"/>
      <c r="E306" s="122"/>
      <c r="F306" s="122"/>
      <c r="G306" s="121"/>
      <c r="H306" s="121"/>
      <c r="I306" s="122"/>
      <c r="J306" s="129"/>
      <c r="K306" s="130"/>
    </row>
    <row r="307" ht="36" customHeight="1" spans="1:11">
      <c r="A307" s="85"/>
      <c r="B307" s="121"/>
      <c r="C307" s="121"/>
      <c r="D307" s="121"/>
      <c r="E307" s="122"/>
      <c r="F307" s="122"/>
      <c r="G307" s="121"/>
      <c r="H307" s="121"/>
      <c r="I307" s="122"/>
      <c r="J307" s="129"/>
      <c r="K307" s="130"/>
    </row>
    <row r="308" ht="14.4" customHeight="1" spans="1:11">
      <c r="A308" s="88"/>
      <c r="E308" s="49"/>
      <c r="F308" s="49"/>
      <c r="I308" s="49"/>
      <c r="J308" s="131"/>
      <c r="K308" s="65"/>
    </row>
    <row r="309" ht="14.4" customHeight="1" spans="1:11">
      <c r="A309" s="89"/>
      <c r="E309" s="49"/>
      <c r="F309" s="49"/>
      <c r="I309" s="49"/>
      <c r="J309" s="131"/>
      <c r="K309" s="65"/>
    </row>
    <row r="310" ht="36.6" customHeight="1" spans="1:11">
      <c r="A310" s="89"/>
      <c r="B310" s="123"/>
      <c r="C310" s="123"/>
      <c r="D310" s="123"/>
      <c r="E310" s="124"/>
      <c r="F310" s="124"/>
      <c r="G310" s="123"/>
      <c r="H310" s="123"/>
      <c r="I310" s="124"/>
      <c r="J310" s="132"/>
      <c r="K310" s="133"/>
    </row>
    <row r="311" ht="14.4" customHeight="1" spans="1:11">
      <c r="A311" s="89"/>
      <c r="B311" s="121"/>
      <c r="C311" s="121"/>
      <c r="D311" s="121"/>
      <c r="E311" s="122"/>
      <c r="F311" s="122"/>
      <c r="G311" s="121"/>
      <c r="H311" s="121"/>
      <c r="I311" s="122"/>
      <c r="J311" s="129"/>
      <c r="K311" s="130"/>
    </row>
    <row r="312" ht="14.4" customHeight="1" spans="1:11">
      <c r="A312" s="89"/>
      <c r="B312" s="121"/>
      <c r="C312" s="121"/>
      <c r="D312" s="121"/>
      <c r="E312" s="122"/>
      <c r="F312" s="122"/>
      <c r="G312" s="121"/>
      <c r="H312" s="121"/>
      <c r="I312" s="122"/>
      <c r="J312" s="129"/>
      <c r="K312" s="130"/>
    </row>
    <row r="313" ht="26.4" customHeight="1" spans="1:11">
      <c r="A313" s="89"/>
      <c r="B313" s="121"/>
      <c r="C313" s="121"/>
      <c r="D313" s="121"/>
      <c r="E313" s="122"/>
      <c r="F313" s="122"/>
      <c r="G313" s="121"/>
      <c r="H313" s="121"/>
      <c r="I313" s="122"/>
      <c r="J313" s="129"/>
      <c r="K313" s="130"/>
    </row>
    <row r="314" ht="14.4" customHeight="1" spans="1:11">
      <c r="A314" s="89"/>
      <c r="B314" s="121"/>
      <c r="C314" s="121"/>
      <c r="D314" s="121"/>
      <c r="E314" s="122"/>
      <c r="F314" s="122"/>
      <c r="G314" s="121"/>
      <c r="H314" s="121"/>
      <c r="I314" s="122"/>
      <c r="J314" s="129"/>
      <c r="K314" s="130"/>
    </row>
    <row r="315" ht="14.4" customHeight="1" spans="1:11">
      <c r="A315" s="89"/>
      <c r="B315" s="121"/>
      <c r="C315" s="121"/>
      <c r="D315" s="121"/>
      <c r="E315" s="122"/>
      <c r="F315" s="122"/>
      <c r="G315" s="121"/>
      <c r="H315" s="121"/>
      <c r="I315" s="122"/>
      <c r="J315" s="129"/>
      <c r="K315" s="130"/>
    </row>
    <row r="316" ht="26.4" customHeight="1" spans="1:11">
      <c r="A316" s="89"/>
      <c r="B316" s="121"/>
      <c r="C316" s="121"/>
      <c r="D316" s="121"/>
      <c r="E316" s="122"/>
      <c r="F316" s="122"/>
      <c r="G316" s="121"/>
      <c r="H316" s="121"/>
      <c r="I316" s="122"/>
      <c r="J316" s="129"/>
      <c r="K316" s="130"/>
    </row>
    <row r="317" ht="24.6" customHeight="1" spans="1:11">
      <c r="A317" s="71"/>
      <c r="B317" s="121"/>
      <c r="C317" s="121"/>
      <c r="D317" s="121"/>
      <c r="E317" s="122"/>
      <c r="F317" s="122"/>
      <c r="G317" s="121"/>
      <c r="H317" s="121"/>
      <c r="I317" s="122"/>
      <c r="J317" s="129"/>
      <c r="K317" s="130"/>
    </row>
    <row r="318" ht="31.8" customHeight="1" spans="1:11">
      <c r="A318" s="71"/>
      <c r="B318" s="121"/>
      <c r="C318" s="121"/>
      <c r="D318" s="121"/>
      <c r="E318" s="122"/>
      <c r="F318" s="122"/>
      <c r="G318" s="121"/>
      <c r="H318" s="121"/>
      <c r="I318" s="122"/>
      <c r="J318" s="129"/>
      <c r="K318" s="130"/>
    </row>
    <row r="319" ht="24.6" customHeight="1" spans="1:11">
      <c r="A319" s="85"/>
      <c r="E319" s="49"/>
      <c r="F319" s="49"/>
      <c r="I319" s="49"/>
      <c r="J319" s="131"/>
      <c r="K319" s="65"/>
    </row>
    <row r="320" spans="1:11">
      <c r="A320" s="88"/>
      <c r="E320" s="49"/>
      <c r="F320" s="49"/>
      <c r="I320" s="49"/>
      <c r="J320" s="131"/>
      <c r="K320" s="65"/>
    </row>
    <row r="321" ht="37.2" customHeight="1" spans="1:11">
      <c r="A321" s="89"/>
      <c r="B321" s="123"/>
      <c r="C321" s="123"/>
      <c r="D321" s="123"/>
      <c r="E321" s="124"/>
      <c r="F321" s="124"/>
      <c r="G321" s="123"/>
      <c r="H321" s="123"/>
      <c r="I321" s="124"/>
      <c r="J321" s="132"/>
      <c r="K321" s="133"/>
    </row>
    <row r="322" ht="14.4" customHeight="1" spans="1:11">
      <c r="A322" s="89"/>
      <c r="B322" s="121"/>
      <c r="C322" s="121"/>
      <c r="D322" s="121"/>
      <c r="E322" s="122"/>
      <c r="F322" s="122"/>
      <c r="G322" s="121"/>
      <c r="H322" s="121"/>
      <c r="I322" s="122"/>
      <c r="J322" s="129"/>
      <c r="K322" s="130"/>
    </row>
    <row r="323" ht="14.4" customHeight="1" spans="1:11">
      <c r="A323" s="89"/>
      <c r="B323" s="121"/>
      <c r="C323" s="121"/>
      <c r="D323" s="121"/>
      <c r="E323" s="122"/>
      <c r="F323" s="122"/>
      <c r="G323" s="121"/>
      <c r="H323" s="121"/>
      <c r="I323" s="122"/>
      <c r="J323" s="129"/>
      <c r="K323" s="130"/>
    </row>
    <row r="324" ht="24.6" customHeight="1" spans="1:11">
      <c r="A324" s="89"/>
      <c r="B324" s="121"/>
      <c r="C324" s="121"/>
      <c r="D324" s="121"/>
      <c r="E324" s="122"/>
      <c r="F324" s="122"/>
      <c r="G324" s="121"/>
      <c r="H324" s="121"/>
      <c r="I324" s="122"/>
      <c r="J324" s="129"/>
      <c r="K324" s="130"/>
    </row>
    <row r="325" ht="24.6" customHeight="1" spans="1:11">
      <c r="A325" s="89"/>
      <c r="B325" s="121"/>
      <c r="C325" s="121"/>
      <c r="D325" s="121"/>
      <c r="E325" s="122"/>
      <c r="F325" s="122"/>
      <c r="G325" s="121"/>
      <c r="H325" s="121"/>
      <c r="I325" s="122"/>
      <c r="J325" s="129"/>
      <c r="K325" s="130"/>
    </row>
    <row r="326" ht="14.4" customHeight="1" spans="1:11">
      <c r="A326" s="89"/>
      <c r="B326" s="121"/>
      <c r="C326" s="121"/>
      <c r="D326" s="121"/>
      <c r="E326" s="122"/>
      <c r="F326" s="122"/>
      <c r="G326" s="121"/>
      <c r="H326" s="121"/>
      <c r="I326" s="122"/>
      <c r="J326" s="129"/>
      <c r="K326" s="130"/>
    </row>
    <row r="327" ht="23.4" customHeight="1" spans="1:11">
      <c r="A327" s="71"/>
      <c r="B327" s="121"/>
      <c r="C327" s="121"/>
      <c r="D327" s="121"/>
      <c r="E327" s="122"/>
      <c r="F327" s="122"/>
      <c r="G327" s="121"/>
      <c r="H327" s="121"/>
      <c r="I327" s="122"/>
      <c r="J327" s="129"/>
      <c r="K327" s="130"/>
    </row>
    <row r="328" spans="1:11">
      <c r="A328" s="71"/>
      <c r="B328" s="121"/>
      <c r="C328" s="121"/>
      <c r="D328" s="121"/>
      <c r="E328" s="122"/>
      <c r="F328" s="122"/>
      <c r="G328" s="121"/>
      <c r="H328" s="121"/>
      <c r="I328" s="122"/>
      <c r="J328" s="129"/>
      <c r="K328" s="130"/>
    </row>
    <row r="329" ht="14.4" customHeight="1" spans="1:11">
      <c r="A329" s="85"/>
      <c r="B329" s="121"/>
      <c r="C329" s="121"/>
      <c r="D329" s="121"/>
      <c r="E329" s="122"/>
      <c r="F329" s="122"/>
      <c r="G329" s="121"/>
      <c r="H329" s="121"/>
      <c r="I329" s="122"/>
      <c r="J329" s="129"/>
      <c r="K329" s="130"/>
    </row>
    <row r="330" ht="14.4" customHeight="1" spans="1:11">
      <c r="A330" s="88"/>
      <c r="B330" s="121"/>
      <c r="C330" s="121"/>
      <c r="D330" s="121"/>
      <c r="E330" s="122"/>
      <c r="F330" s="122"/>
      <c r="G330" s="121"/>
      <c r="H330" s="121"/>
      <c r="I330" s="122"/>
      <c r="J330" s="129"/>
      <c r="K330" s="130"/>
    </row>
    <row r="331" ht="14.4" customHeight="1" spans="1:11">
      <c r="A331" s="89"/>
      <c r="B331" s="121"/>
      <c r="C331" s="121"/>
      <c r="D331" s="121"/>
      <c r="E331" s="122"/>
      <c r="F331" s="122"/>
      <c r="G331" s="121"/>
      <c r="H331" s="121"/>
      <c r="I331" s="122"/>
      <c r="J331" s="129"/>
      <c r="K331" s="130"/>
    </row>
    <row r="332" ht="14.4" customHeight="1" spans="1:11">
      <c r="A332" s="89"/>
      <c r="B332" s="121"/>
      <c r="C332" s="121"/>
      <c r="D332" s="121"/>
      <c r="E332" s="122"/>
      <c r="F332" s="122"/>
      <c r="G332" s="121"/>
      <c r="H332" s="121"/>
      <c r="I332" s="122"/>
      <c r="J332" s="129"/>
      <c r="K332" s="130"/>
    </row>
    <row r="333" ht="14.4" customHeight="1" spans="1:11">
      <c r="A333" s="89"/>
      <c r="E333" s="49"/>
      <c r="F333" s="49"/>
      <c r="I333" s="49"/>
      <c r="J333" s="131"/>
      <c r="K333" s="65"/>
    </row>
    <row r="334" ht="49.2" customHeight="1" spans="1:11">
      <c r="A334" s="89"/>
      <c r="E334" s="49"/>
      <c r="F334" s="49"/>
      <c r="I334" s="49"/>
      <c r="J334" s="131"/>
      <c r="K334" s="65"/>
    </row>
    <row r="335" ht="40.2" customHeight="1" spans="1:11">
      <c r="A335" s="71"/>
      <c r="B335" s="123"/>
      <c r="C335" s="123"/>
      <c r="D335" s="123"/>
      <c r="E335" s="124"/>
      <c r="F335" s="124"/>
      <c r="G335" s="123"/>
      <c r="H335" s="123"/>
      <c r="I335" s="124"/>
      <c r="J335" s="132"/>
      <c r="K335" s="133"/>
    </row>
    <row r="336" ht="14.4" customHeight="1" spans="1:11">
      <c r="A336" s="71"/>
      <c r="B336" s="121"/>
      <c r="C336" s="121"/>
      <c r="D336" s="121"/>
      <c r="E336" s="122"/>
      <c r="F336" s="122"/>
      <c r="G336" s="121"/>
      <c r="H336" s="121"/>
      <c r="I336" s="122"/>
      <c r="J336" s="129"/>
      <c r="K336" s="130"/>
    </row>
    <row r="337" ht="18" customHeight="1" spans="1:11">
      <c r="A337" s="85"/>
      <c r="B337" s="121"/>
      <c r="C337" s="121"/>
      <c r="D337" s="121"/>
      <c r="E337" s="122"/>
      <c r="F337" s="122"/>
      <c r="G337" s="121"/>
      <c r="H337" s="121"/>
      <c r="I337" s="122"/>
      <c r="J337" s="129"/>
      <c r="K337" s="130"/>
    </row>
    <row r="338" ht="24.6" customHeight="1" spans="1:11">
      <c r="A338" s="88"/>
      <c r="B338" s="121"/>
      <c r="C338" s="121"/>
      <c r="D338" s="121"/>
      <c r="E338" s="122"/>
      <c r="F338" s="122"/>
      <c r="G338" s="121"/>
      <c r="H338" s="121"/>
      <c r="I338" s="122"/>
      <c r="J338" s="129"/>
      <c r="K338" s="130"/>
    </row>
    <row r="339" ht="14.4" customHeight="1" spans="1:11">
      <c r="A339" s="89"/>
      <c r="B339" s="121"/>
      <c r="C339" s="121"/>
      <c r="D339" s="121"/>
      <c r="E339" s="122"/>
      <c r="F339" s="122"/>
      <c r="G339" s="121"/>
      <c r="H339" s="121"/>
      <c r="I339" s="122"/>
      <c r="J339" s="129"/>
      <c r="K339" s="130"/>
    </row>
    <row r="340" ht="14.4" customHeight="1" spans="1:11">
      <c r="A340" s="89"/>
      <c r="B340" s="121"/>
      <c r="C340" s="121"/>
      <c r="D340" s="121"/>
      <c r="E340" s="122"/>
      <c r="F340" s="122"/>
      <c r="G340" s="121"/>
      <c r="H340" s="121"/>
      <c r="I340" s="122"/>
      <c r="J340" s="129"/>
      <c r="K340" s="130"/>
    </row>
    <row r="341" ht="24" customHeight="1" spans="1:11">
      <c r="A341" s="89"/>
      <c r="B341" s="121"/>
      <c r="C341" s="121"/>
      <c r="D341" s="121"/>
      <c r="E341" s="122"/>
      <c r="F341" s="122"/>
      <c r="G341" s="121"/>
      <c r="H341" s="121"/>
      <c r="I341" s="122"/>
      <c r="J341" s="129"/>
      <c r="K341" s="130"/>
    </row>
    <row r="342" spans="1:11">
      <c r="A342" s="89"/>
      <c r="B342" s="121"/>
      <c r="C342" s="121"/>
      <c r="D342" s="121"/>
      <c r="E342" s="122"/>
      <c r="F342" s="122"/>
      <c r="G342" s="121"/>
      <c r="H342" s="121"/>
      <c r="I342" s="122"/>
      <c r="J342" s="129"/>
      <c r="K342" s="130"/>
    </row>
    <row r="343" ht="19.8" customHeight="1" spans="1:11">
      <c r="A343" s="89"/>
      <c r="B343" s="121"/>
      <c r="C343" s="121"/>
      <c r="D343" s="121"/>
      <c r="E343" s="122"/>
      <c r="F343" s="122"/>
      <c r="G343" s="121"/>
      <c r="H343" s="121"/>
      <c r="I343" s="122"/>
      <c r="J343" s="129"/>
      <c r="K343" s="130"/>
    </row>
    <row r="344" ht="14.4" customHeight="1" spans="1:11">
      <c r="A344" s="89"/>
      <c r="B344" s="121"/>
      <c r="C344" s="121"/>
      <c r="D344" s="121"/>
      <c r="E344" s="122"/>
      <c r="F344" s="122"/>
      <c r="G344" s="121"/>
      <c r="H344" s="121"/>
      <c r="I344" s="122"/>
      <c r="J344" s="129"/>
      <c r="K344" s="130"/>
    </row>
    <row r="345" ht="14.4" customHeight="1" spans="1:11">
      <c r="A345" s="71"/>
      <c r="B345" s="121"/>
      <c r="C345" s="121"/>
      <c r="D345" s="121"/>
      <c r="E345" s="122"/>
      <c r="F345" s="122"/>
      <c r="G345" s="121"/>
      <c r="H345" s="121"/>
      <c r="I345" s="122"/>
      <c r="J345" s="129"/>
      <c r="K345" s="130"/>
    </row>
    <row r="346" ht="27" customHeight="1" spans="1:11">
      <c r="A346" s="71"/>
      <c r="B346" s="121"/>
      <c r="C346" s="121"/>
      <c r="D346" s="121"/>
      <c r="E346" s="122"/>
      <c r="F346" s="122"/>
      <c r="G346" s="121"/>
      <c r="H346" s="121"/>
      <c r="I346" s="122"/>
      <c r="J346" s="129"/>
      <c r="K346" s="130"/>
    </row>
    <row r="347" ht="11.4" customHeight="1" spans="1:11">
      <c r="A347" s="85"/>
      <c r="E347" s="49"/>
      <c r="F347" s="49"/>
      <c r="I347" s="49"/>
      <c r="J347" s="131"/>
      <c r="K347" s="65"/>
    </row>
    <row r="348" spans="1:11">
      <c r="A348" s="88"/>
      <c r="E348" s="49"/>
      <c r="F348" s="49"/>
      <c r="I348" s="49"/>
      <c r="J348" s="131"/>
      <c r="K348" s="65"/>
    </row>
    <row r="349" ht="78" customHeight="1" spans="1:11">
      <c r="A349" s="89"/>
      <c r="B349" s="123"/>
      <c r="C349" s="123"/>
      <c r="D349" s="123"/>
      <c r="E349" s="124"/>
      <c r="F349" s="124"/>
      <c r="G349" s="123"/>
      <c r="H349" s="123"/>
      <c r="I349" s="124"/>
      <c r="J349" s="132"/>
      <c r="K349" s="133"/>
    </row>
    <row r="350" ht="21.6" customHeight="1" spans="1:11">
      <c r="A350" s="89"/>
      <c r="B350" s="121"/>
      <c r="C350" s="121"/>
      <c r="D350" s="121"/>
      <c r="E350" s="122"/>
      <c r="F350" s="122"/>
      <c r="G350" s="121"/>
      <c r="H350" s="121"/>
      <c r="I350" s="122"/>
      <c r="J350" s="129"/>
      <c r="K350" s="130"/>
    </row>
    <row r="351" ht="14.4" customHeight="1" spans="1:11">
      <c r="A351" s="89"/>
      <c r="B351" s="121"/>
      <c r="C351" s="121"/>
      <c r="D351" s="121"/>
      <c r="E351" s="122"/>
      <c r="F351" s="122"/>
      <c r="G351" s="121"/>
      <c r="H351" s="121"/>
      <c r="I351" s="122"/>
      <c r="J351" s="129"/>
      <c r="K351" s="130"/>
    </row>
    <row r="352" ht="14.4" customHeight="1" spans="1:11">
      <c r="A352" s="89"/>
      <c r="B352" s="121"/>
      <c r="C352" s="121"/>
      <c r="D352" s="121"/>
      <c r="E352" s="122"/>
      <c r="F352" s="122"/>
      <c r="G352" s="121"/>
      <c r="H352" s="121"/>
      <c r="I352" s="122"/>
      <c r="J352" s="129"/>
      <c r="K352" s="130"/>
    </row>
    <row r="353" ht="19.2" customHeight="1" spans="1:11">
      <c r="A353" s="89"/>
      <c r="B353" s="121"/>
      <c r="C353" s="121"/>
      <c r="D353" s="121"/>
      <c r="E353" s="122"/>
      <c r="F353" s="122"/>
      <c r="G353" s="121"/>
      <c r="H353" s="121"/>
      <c r="I353" s="122"/>
      <c r="J353" s="129"/>
      <c r="K353" s="130"/>
    </row>
    <row r="354" ht="14.4" customHeight="1" spans="1:11">
      <c r="A354" s="89"/>
      <c r="B354" s="121"/>
      <c r="C354" s="121"/>
      <c r="D354" s="121"/>
      <c r="E354" s="122"/>
      <c r="F354" s="122"/>
      <c r="G354" s="121"/>
      <c r="H354" s="121"/>
      <c r="I354" s="122"/>
      <c r="J354" s="129"/>
      <c r="K354" s="130"/>
    </row>
    <row r="355" ht="14.4" customHeight="1" spans="1:11">
      <c r="A355" s="89"/>
      <c r="E355" s="49"/>
      <c r="F355" s="49"/>
      <c r="I355" s="49"/>
      <c r="J355" s="131"/>
      <c r="K355" s="65"/>
    </row>
    <row r="356" ht="54" customHeight="1" spans="1:11">
      <c r="A356" s="71"/>
      <c r="E356" s="49"/>
      <c r="F356" s="49"/>
      <c r="I356" s="49"/>
      <c r="J356" s="131"/>
      <c r="K356" s="65"/>
    </row>
    <row r="357" ht="36" customHeight="1" spans="1:11">
      <c r="A357" s="71"/>
      <c r="B357" s="123"/>
      <c r="C357" s="123"/>
      <c r="D357" s="123"/>
      <c r="E357" s="124"/>
      <c r="F357" s="124"/>
      <c r="G357" s="123"/>
      <c r="H357" s="123"/>
      <c r="I357" s="124"/>
      <c r="J357" s="132"/>
      <c r="K357" s="133"/>
    </row>
    <row r="358" ht="18" customHeight="1" spans="1:11">
      <c r="A358" s="85"/>
      <c r="B358" s="121"/>
      <c r="C358" s="121"/>
      <c r="D358" s="121"/>
      <c r="E358" s="122"/>
      <c r="F358" s="122"/>
      <c r="G358" s="121"/>
      <c r="H358" s="121"/>
      <c r="I358" s="122"/>
      <c r="J358" s="129"/>
      <c r="K358" s="130"/>
    </row>
    <row r="359" spans="1:11">
      <c r="A359" s="88"/>
      <c r="B359" s="121"/>
      <c r="C359" s="121"/>
      <c r="D359" s="121"/>
      <c r="E359" s="122"/>
      <c r="F359" s="122"/>
      <c r="G359" s="121"/>
      <c r="H359" s="121"/>
      <c r="I359" s="122"/>
      <c r="J359" s="129"/>
      <c r="K359" s="130"/>
    </row>
    <row r="360" ht="14.4" customHeight="1" spans="1:11">
      <c r="A360" s="89"/>
      <c r="B360" s="121"/>
      <c r="C360" s="121"/>
      <c r="D360" s="121"/>
      <c r="E360" s="122"/>
      <c r="F360" s="122"/>
      <c r="G360" s="121"/>
      <c r="H360" s="121"/>
      <c r="I360" s="122"/>
      <c r="J360" s="129"/>
      <c r="K360" s="130"/>
    </row>
    <row r="361" ht="14.4" customHeight="1" spans="1:11">
      <c r="A361" s="89"/>
      <c r="B361" s="121"/>
      <c r="C361" s="121"/>
      <c r="D361" s="121"/>
      <c r="E361" s="122"/>
      <c r="F361" s="122"/>
      <c r="G361" s="121"/>
      <c r="H361" s="121"/>
      <c r="I361" s="122"/>
      <c r="J361" s="129"/>
      <c r="K361" s="130"/>
    </row>
    <row r="362" ht="38.4" customHeight="1" spans="1:11">
      <c r="A362" s="89"/>
      <c r="E362" s="49"/>
      <c r="F362" s="49"/>
      <c r="I362" s="49"/>
      <c r="J362" s="131"/>
      <c r="K362" s="65"/>
    </row>
    <row r="363" ht="14.4" customHeight="1" spans="1:11">
      <c r="A363" s="89"/>
      <c r="E363" s="49"/>
      <c r="F363" s="49"/>
      <c r="I363" s="49"/>
      <c r="J363" s="131"/>
      <c r="K363" s="65"/>
    </row>
    <row r="364" ht="60" customHeight="1" spans="1:11">
      <c r="A364" s="71"/>
      <c r="B364" s="123"/>
      <c r="C364" s="123"/>
      <c r="D364" s="123"/>
      <c r="E364" s="124"/>
      <c r="F364" s="124"/>
      <c r="G364" s="123"/>
      <c r="H364" s="123"/>
      <c r="I364" s="124"/>
      <c r="J364" s="132"/>
      <c r="K364" s="133"/>
    </row>
    <row r="365" ht="24.6" customHeight="1" spans="1:11">
      <c r="A365" s="71"/>
      <c r="B365" s="121"/>
      <c r="C365" s="121"/>
      <c r="D365" s="121"/>
      <c r="E365" s="122"/>
      <c r="F365" s="122"/>
      <c r="G365" s="121"/>
      <c r="H365" s="121"/>
      <c r="I365" s="122"/>
      <c r="J365" s="129"/>
      <c r="K365" s="130"/>
    </row>
    <row r="366" ht="21" customHeight="1" spans="1:11">
      <c r="A366" s="85"/>
      <c r="B366" s="121"/>
      <c r="C366" s="121"/>
      <c r="D366" s="121"/>
      <c r="E366" s="122"/>
      <c r="F366" s="122"/>
      <c r="G366" s="121"/>
      <c r="H366" s="121"/>
      <c r="I366" s="122"/>
      <c r="J366" s="129"/>
      <c r="K366" s="130"/>
    </row>
    <row r="367" spans="1:11">
      <c r="A367" s="88"/>
      <c r="B367" s="121"/>
      <c r="C367" s="121"/>
      <c r="D367" s="121"/>
      <c r="E367" s="122"/>
      <c r="F367" s="122"/>
      <c r="G367" s="121"/>
      <c r="H367" s="121"/>
      <c r="I367" s="122"/>
      <c r="J367" s="129"/>
      <c r="K367" s="130"/>
    </row>
    <row r="368" ht="19.2" customHeight="1" spans="1:11">
      <c r="A368" s="89"/>
      <c r="B368" s="121"/>
      <c r="C368" s="121"/>
      <c r="D368" s="121"/>
      <c r="E368" s="122"/>
      <c r="F368" s="122"/>
      <c r="G368" s="121"/>
      <c r="H368" s="121"/>
      <c r="I368" s="122"/>
      <c r="J368" s="129"/>
      <c r="K368" s="130"/>
    </row>
    <row r="369" ht="25.2" customHeight="1" spans="1:11">
      <c r="A369" s="89"/>
      <c r="B369" s="121"/>
      <c r="C369" s="121"/>
      <c r="D369" s="121"/>
      <c r="E369" s="122"/>
      <c r="F369" s="122"/>
      <c r="G369" s="121"/>
      <c r="H369" s="121"/>
      <c r="I369" s="122"/>
      <c r="J369" s="129"/>
      <c r="K369" s="130"/>
    </row>
    <row r="370" ht="24" customHeight="1" spans="1:11">
      <c r="A370" s="89"/>
      <c r="B370" s="121"/>
      <c r="C370" s="121"/>
      <c r="D370" s="121"/>
      <c r="E370" s="122"/>
      <c r="F370" s="122"/>
      <c r="G370" s="121"/>
      <c r="H370" s="121"/>
      <c r="I370" s="122"/>
      <c r="J370" s="129"/>
      <c r="K370" s="130"/>
    </row>
    <row r="371" ht="14.4" customHeight="1" spans="1:11">
      <c r="A371" s="71"/>
      <c r="E371" s="49"/>
      <c r="F371" s="49"/>
      <c r="I371" s="49"/>
      <c r="J371" s="131"/>
      <c r="K371" s="65"/>
    </row>
    <row r="372" spans="1:11">
      <c r="A372" s="71"/>
      <c r="E372" s="49"/>
      <c r="F372" s="49"/>
      <c r="I372" s="49"/>
      <c r="J372" s="131"/>
      <c r="K372" s="65"/>
    </row>
    <row r="373" ht="54" customHeight="1" spans="1:11">
      <c r="A373" s="71"/>
      <c r="B373" s="123"/>
      <c r="C373" s="123"/>
      <c r="D373" s="123"/>
      <c r="E373" s="124"/>
      <c r="F373" s="124"/>
      <c r="G373" s="123"/>
      <c r="H373" s="123"/>
      <c r="I373" s="124"/>
      <c r="J373" s="132"/>
      <c r="K373" s="133"/>
    </row>
    <row r="374" ht="36" customHeight="1" spans="1:11">
      <c r="A374" s="71"/>
      <c r="B374" s="121"/>
      <c r="C374" s="121"/>
      <c r="D374" s="121"/>
      <c r="E374" s="122"/>
      <c r="F374" s="122"/>
      <c r="G374" s="121"/>
      <c r="H374" s="121"/>
      <c r="I374" s="122"/>
      <c r="J374" s="129"/>
      <c r="K374" s="130"/>
    </row>
    <row r="375" customHeight="1" spans="1:11">
      <c r="A375" s="135"/>
      <c r="B375" s="121"/>
      <c r="C375" s="121"/>
      <c r="D375" s="121"/>
      <c r="E375" s="122"/>
      <c r="F375" s="122"/>
      <c r="G375" s="121"/>
      <c r="H375" s="121"/>
      <c r="I375" s="122"/>
      <c r="J375" s="129"/>
      <c r="K375" s="130"/>
    </row>
    <row r="376" ht="14.4" customHeight="1" spans="2:11">
      <c r="B376" s="121"/>
      <c r="C376" s="121"/>
      <c r="D376" s="121"/>
      <c r="E376" s="122"/>
      <c r="F376" s="122"/>
      <c r="G376" s="121"/>
      <c r="H376" s="121"/>
      <c r="I376" s="122"/>
      <c r="J376" s="129"/>
      <c r="K376" s="130"/>
    </row>
    <row r="377" ht="24.6" customHeight="1" spans="2:11">
      <c r="B377" s="121"/>
      <c r="C377" s="121"/>
      <c r="D377" s="121"/>
      <c r="E377" s="122"/>
      <c r="F377" s="122"/>
      <c r="G377" s="121"/>
      <c r="H377" s="121"/>
      <c r="I377" s="122"/>
      <c r="J377" s="129"/>
      <c r="K377" s="130"/>
    </row>
    <row r="378" ht="24.6" customHeight="1" spans="2:11">
      <c r="B378" s="121"/>
      <c r="C378" s="121"/>
      <c r="D378" s="121"/>
      <c r="E378" s="122"/>
      <c r="F378" s="122"/>
      <c r="G378" s="121"/>
      <c r="H378" s="121"/>
      <c r="I378" s="122"/>
      <c r="J378" s="129"/>
      <c r="K378" s="130"/>
    </row>
    <row r="379" ht="24.6" customHeight="1" spans="2:11">
      <c r="B379" s="121"/>
      <c r="C379" s="121"/>
      <c r="D379" s="121"/>
      <c r="E379" s="122"/>
      <c r="F379" s="122"/>
      <c r="G379" s="121"/>
      <c r="H379" s="121"/>
      <c r="I379" s="122"/>
      <c r="J379" s="129"/>
      <c r="K379" s="130"/>
    </row>
    <row r="380" ht="14.4" customHeight="1" spans="5:11">
      <c r="E380" s="49"/>
      <c r="F380" s="49"/>
      <c r="I380" s="49"/>
      <c r="J380" s="131"/>
      <c r="K380" s="65"/>
    </row>
    <row r="381" ht="14.4" customHeight="1" spans="5:11">
      <c r="E381" s="49"/>
      <c r="F381" s="49"/>
      <c r="I381" s="49"/>
      <c r="J381" s="131"/>
      <c r="K381" s="65"/>
    </row>
    <row r="382" ht="36" customHeight="1" spans="2:11">
      <c r="B382" s="123"/>
      <c r="C382" s="123"/>
      <c r="D382" s="123"/>
      <c r="E382" s="124"/>
      <c r="F382" s="124"/>
      <c r="G382" s="123"/>
      <c r="H382" s="123"/>
      <c r="I382" s="124"/>
      <c r="J382" s="132"/>
      <c r="K382" s="133"/>
    </row>
    <row r="383" ht="18" customHeight="1" spans="1:11">
      <c r="A383" s="136"/>
      <c r="B383" s="121"/>
      <c r="C383" s="121"/>
      <c r="D383" s="121"/>
      <c r="E383" s="122"/>
      <c r="F383" s="122"/>
      <c r="G383" s="121"/>
      <c r="H383" s="121"/>
      <c r="I383" s="122"/>
      <c r="J383" s="129"/>
      <c r="K383" s="130"/>
    </row>
    <row r="384" ht="31.2" customHeight="1" spans="1:11">
      <c r="A384" s="136"/>
      <c r="B384" s="121"/>
      <c r="C384" s="121"/>
      <c r="D384" s="121"/>
      <c r="E384" s="122"/>
      <c r="F384" s="122"/>
      <c r="G384" s="121"/>
      <c r="H384" s="121"/>
      <c r="I384" s="122"/>
      <c r="J384" s="129"/>
      <c r="K384" s="130"/>
    </row>
    <row r="385" spans="2:11">
      <c r="B385" s="121"/>
      <c r="C385" s="121"/>
      <c r="D385" s="121"/>
      <c r="E385" s="122"/>
      <c r="F385" s="122"/>
      <c r="G385" s="121"/>
      <c r="H385" s="121"/>
      <c r="I385" s="122"/>
      <c r="J385" s="129"/>
      <c r="K385" s="130"/>
    </row>
    <row r="386" spans="2:11">
      <c r="B386" s="121"/>
      <c r="C386" s="121"/>
      <c r="D386" s="121"/>
      <c r="E386" s="122"/>
      <c r="F386" s="122"/>
      <c r="G386" s="121"/>
      <c r="H386" s="121"/>
      <c r="I386" s="122"/>
      <c r="J386" s="129"/>
      <c r="K386" s="130"/>
    </row>
    <row r="387" ht="14.4" customHeight="1" spans="2:11">
      <c r="B387" s="121"/>
      <c r="C387" s="121"/>
      <c r="D387" s="121"/>
      <c r="E387" s="122"/>
      <c r="F387" s="122"/>
      <c r="G387" s="121"/>
      <c r="H387" s="121"/>
      <c r="I387" s="122"/>
      <c r="J387" s="129"/>
      <c r="K387" s="130"/>
    </row>
    <row r="388" ht="14.4" customHeight="1" spans="2:11">
      <c r="B388" s="121"/>
      <c r="C388" s="121"/>
      <c r="D388" s="121"/>
      <c r="E388" s="122"/>
      <c r="F388" s="122"/>
      <c r="G388" s="121"/>
      <c r="H388" s="121"/>
      <c r="I388" s="122"/>
      <c r="J388" s="129"/>
      <c r="K388" s="130"/>
    </row>
    <row r="389" ht="14.4" customHeight="1" spans="2:11">
      <c r="B389" s="121"/>
      <c r="C389" s="121"/>
      <c r="D389" s="121"/>
      <c r="E389" s="122"/>
      <c r="F389" s="122"/>
      <c r="G389" s="121"/>
      <c r="H389" s="121"/>
      <c r="I389" s="122"/>
      <c r="J389" s="129"/>
      <c r="K389" s="130"/>
    </row>
    <row r="390" ht="14.4" customHeight="1" spans="5:11">
      <c r="E390" s="49"/>
      <c r="F390" s="49"/>
      <c r="I390" s="49"/>
      <c r="J390" s="131"/>
      <c r="K390" s="65"/>
    </row>
    <row r="391" ht="18" customHeight="1" spans="5:11">
      <c r="E391" s="49"/>
      <c r="F391" s="49"/>
      <c r="I391" s="49"/>
      <c r="J391" s="131"/>
      <c r="K391" s="65"/>
    </row>
    <row r="392" ht="22.2" customHeight="1" spans="2:11">
      <c r="B392" s="123"/>
      <c r="C392" s="123"/>
      <c r="D392" s="123"/>
      <c r="E392" s="124"/>
      <c r="F392" s="124"/>
      <c r="G392" s="123"/>
      <c r="H392" s="123"/>
      <c r="I392" s="124"/>
      <c r="J392" s="132"/>
      <c r="K392" s="133"/>
    </row>
    <row r="393" ht="36" customHeight="1" spans="2:11">
      <c r="B393" s="121"/>
      <c r="C393" s="121"/>
      <c r="D393" s="121"/>
      <c r="E393" s="122"/>
      <c r="F393" s="122"/>
      <c r="G393" s="121"/>
      <c r="H393" s="121"/>
      <c r="I393" s="122"/>
      <c r="J393" s="129"/>
      <c r="K393" s="130"/>
    </row>
    <row r="394" spans="2:11">
      <c r="B394" s="121"/>
      <c r="C394" s="121"/>
      <c r="D394" s="121"/>
      <c r="E394" s="122"/>
      <c r="F394" s="122"/>
      <c r="G394" s="121"/>
      <c r="H394" s="121"/>
      <c r="I394" s="122"/>
      <c r="J394" s="129"/>
      <c r="K394" s="130"/>
    </row>
    <row r="395" ht="14.4" customHeight="1" spans="2:11">
      <c r="B395" s="121"/>
      <c r="C395" s="121"/>
      <c r="D395" s="121"/>
      <c r="E395" s="122"/>
      <c r="F395" s="122"/>
      <c r="G395" s="121"/>
      <c r="H395" s="121"/>
      <c r="I395" s="122"/>
      <c r="J395" s="129"/>
      <c r="K395" s="130"/>
    </row>
    <row r="396" ht="14.4" customHeight="1" spans="2:11">
      <c r="B396" s="121"/>
      <c r="C396" s="121"/>
      <c r="D396" s="121"/>
      <c r="E396" s="122"/>
      <c r="F396" s="122"/>
      <c r="G396" s="121"/>
      <c r="H396" s="121"/>
      <c r="I396" s="122"/>
      <c r="J396" s="129"/>
      <c r="K396" s="130"/>
    </row>
    <row r="397" spans="2:11">
      <c r="B397" s="121"/>
      <c r="C397" s="121"/>
      <c r="D397" s="121"/>
      <c r="E397" s="122"/>
      <c r="F397" s="122"/>
      <c r="G397" s="121"/>
      <c r="H397" s="121"/>
      <c r="I397" s="122"/>
      <c r="J397" s="129"/>
      <c r="K397" s="130"/>
    </row>
    <row r="398" ht="14.4" customHeight="1" spans="2:11">
      <c r="B398" s="121"/>
      <c r="C398" s="121"/>
      <c r="D398" s="121"/>
      <c r="E398" s="122"/>
      <c r="F398" s="122"/>
      <c r="G398" s="121"/>
      <c r="H398" s="121"/>
      <c r="I398" s="122"/>
      <c r="J398" s="129"/>
      <c r="K398" s="130"/>
    </row>
    <row r="399" spans="5:11">
      <c r="E399" s="49"/>
      <c r="F399" s="49"/>
      <c r="I399" s="49"/>
      <c r="J399" s="131"/>
      <c r="K399" s="65"/>
    </row>
    <row r="400" ht="22.2" customHeight="1" spans="5:11">
      <c r="E400" s="49"/>
      <c r="F400" s="49"/>
      <c r="I400" s="49"/>
      <c r="J400" s="131"/>
      <c r="K400" s="65"/>
    </row>
    <row r="401" ht="41.4" customHeight="1" spans="2:11">
      <c r="B401" s="123"/>
      <c r="C401" s="123"/>
      <c r="D401" s="123"/>
      <c r="E401" s="124"/>
      <c r="F401" s="124"/>
      <c r="G401" s="123"/>
      <c r="H401" s="123"/>
      <c r="I401" s="124"/>
      <c r="J401" s="132"/>
      <c r="K401" s="133"/>
    </row>
    <row r="402" spans="2:11">
      <c r="B402" s="121"/>
      <c r="C402" s="121"/>
      <c r="D402" s="121"/>
      <c r="E402" s="122"/>
      <c r="F402" s="122"/>
      <c r="G402" s="121"/>
      <c r="H402" s="121"/>
      <c r="I402" s="122"/>
      <c r="J402" s="129"/>
      <c r="K402" s="130"/>
    </row>
    <row r="403" ht="14.4" customHeight="1" spans="2:11">
      <c r="B403" s="121"/>
      <c r="C403" s="121"/>
      <c r="D403" s="121"/>
      <c r="E403" s="122"/>
      <c r="F403" s="122"/>
      <c r="G403" s="121"/>
      <c r="H403" s="121"/>
      <c r="I403" s="122"/>
      <c r="J403" s="129"/>
      <c r="K403" s="130"/>
    </row>
    <row r="404" ht="18.6" customHeight="1" spans="2:11">
      <c r="B404" s="121"/>
      <c r="C404" s="121"/>
      <c r="D404" s="121"/>
      <c r="E404" s="122"/>
      <c r="F404" s="122"/>
      <c r="G404" s="121"/>
      <c r="H404" s="121"/>
      <c r="I404" s="122"/>
      <c r="J404" s="129"/>
      <c r="K404" s="130"/>
    </row>
    <row r="405" spans="2:11">
      <c r="B405" s="121"/>
      <c r="C405" s="121"/>
      <c r="D405" s="121"/>
      <c r="E405" s="122"/>
      <c r="F405" s="122"/>
      <c r="G405" s="121"/>
      <c r="H405" s="121"/>
      <c r="I405" s="122"/>
      <c r="J405" s="129"/>
      <c r="K405" s="130"/>
    </row>
    <row r="406" ht="14.4" customHeight="1" spans="5:11">
      <c r="E406" s="49"/>
      <c r="F406" s="49"/>
      <c r="I406" s="49"/>
      <c r="J406" s="131"/>
      <c r="K406" s="65"/>
    </row>
    <row r="407" ht="14.4" customHeight="1" spans="5:11">
      <c r="E407" s="49"/>
      <c r="F407" s="49"/>
      <c r="I407" s="49"/>
      <c r="J407" s="131"/>
      <c r="K407" s="65"/>
    </row>
    <row r="408" ht="22.2" customHeight="1" spans="2:11">
      <c r="B408" s="123"/>
      <c r="C408" s="123"/>
      <c r="D408" s="123"/>
      <c r="E408" s="124"/>
      <c r="F408" s="124"/>
      <c r="G408" s="123"/>
      <c r="H408" s="123"/>
      <c r="I408" s="124"/>
      <c r="J408" s="132"/>
      <c r="K408" s="133"/>
    </row>
    <row r="409" ht="24.6" customHeight="1" spans="2:11">
      <c r="B409" s="121"/>
      <c r="C409" s="121"/>
      <c r="D409" s="121"/>
      <c r="E409" s="122"/>
      <c r="F409" s="122"/>
      <c r="G409" s="121"/>
      <c r="H409" s="121"/>
      <c r="I409" s="122"/>
      <c r="J409" s="129"/>
      <c r="K409" s="130"/>
    </row>
    <row r="410" ht="24.6" customHeight="1" spans="2:11">
      <c r="B410" s="121"/>
      <c r="C410" s="121"/>
      <c r="D410" s="121"/>
      <c r="E410" s="122"/>
      <c r="F410" s="122"/>
      <c r="G410" s="121"/>
      <c r="H410" s="121"/>
      <c r="I410" s="122"/>
      <c r="J410" s="129"/>
      <c r="K410" s="130"/>
    </row>
    <row r="411" spans="2:11">
      <c r="B411" s="121"/>
      <c r="C411" s="121"/>
      <c r="D411" s="121"/>
      <c r="E411" s="122"/>
      <c r="F411" s="122"/>
      <c r="G411" s="121"/>
      <c r="H411" s="121"/>
      <c r="I411" s="122"/>
      <c r="J411" s="129"/>
      <c r="K411" s="130"/>
    </row>
    <row r="412" ht="16.2" customHeight="1" spans="2:11">
      <c r="B412" s="121"/>
      <c r="C412" s="121"/>
      <c r="D412" s="121"/>
      <c r="E412" s="122"/>
      <c r="F412" s="122"/>
      <c r="G412" s="121"/>
      <c r="H412" s="121"/>
      <c r="I412" s="122"/>
      <c r="J412" s="129"/>
      <c r="K412" s="130"/>
    </row>
    <row r="413" spans="2:11">
      <c r="B413" s="121"/>
      <c r="C413" s="121"/>
      <c r="D413" s="121"/>
      <c r="E413" s="122"/>
      <c r="F413" s="122"/>
      <c r="G413" s="121"/>
      <c r="H413" s="121"/>
      <c r="I413" s="122"/>
      <c r="J413" s="129"/>
      <c r="K413" s="130"/>
    </row>
    <row r="414" spans="2:11">
      <c r="B414" s="121"/>
      <c r="C414" s="121"/>
      <c r="D414" s="121"/>
      <c r="E414" s="122"/>
      <c r="F414" s="122"/>
      <c r="G414" s="121"/>
      <c r="H414" s="121"/>
      <c r="I414" s="122"/>
      <c r="J414" s="129"/>
      <c r="K414" s="130"/>
    </row>
    <row r="415" ht="18" customHeight="1" spans="2:11">
      <c r="B415" s="121"/>
      <c r="C415" s="121"/>
      <c r="D415" s="121"/>
      <c r="E415" s="122"/>
      <c r="F415" s="122"/>
      <c r="G415" s="121"/>
      <c r="H415" s="121"/>
      <c r="I415" s="122"/>
      <c r="J415" s="129"/>
      <c r="K415" s="130"/>
    </row>
    <row r="416" ht="14.4" customHeight="1" spans="2:11">
      <c r="B416" s="121"/>
      <c r="C416" s="121"/>
      <c r="D416" s="121"/>
      <c r="E416" s="122"/>
      <c r="F416" s="122"/>
      <c r="G416" s="121"/>
      <c r="H416" s="121"/>
      <c r="I416" s="122"/>
      <c r="J416" s="129"/>
      <c r="K416" s="130"/>
    </row>
    <row r="417" ht="24.6" customHeight="1" spans="2:11">
      <c r="B417" s="121"/>
      <c r="C417" s="121"/>
      <c r="D417" s="121"/>
      <c r="E417" s="122"/>
      <c r="F417" s="122"/>
      <c r="G417" s="121"/>
      <c r="H417" s="121"/>
      <c r="I417" s="122"/>
      <c r="J417" s="129"/>
      <c r="K417" s="130"/>
    </row>
    <row r="418" ht="24.6" customHeight="1" spans="2:11">
      <c r="B418" s="121"/>
      <c r="C418" s="121"/>
      <c r="D418" s="121"/>
      <c r="E418" s="122"/>
      <c r="F418" s="122"/>
      <c r="G418" s="121"/>
      <c r="H418" s="121"/>
      <c r="I418" s="122"/>
      <c r="J418" s="129"/>
      <c r="K418" s="130"/>
    </row>
    <row r="419" ht="14.4" customHeight="1" spans="2:11">
      <c r="B419" s="121"/>
      <c r="C419" s="121"/>
      <c r="D419" s="121"/>
      <c r="E419" s="122"/>
      <c r="F419" s="122"/>
      <c r="G419" s="121"/>
      <c r="H419" s="121"/>
      <c r="I419" s="122"/>
      <c r="J419" s="129"/>
      <c r="K419" s="130"/>
    </row>
    <row r="420" ht="24" customHeight="1" spans="2:11">
      <c r="B420" s="121"/>
      <c r="C420" s="121"/>
      <c r="D420" s="121"/>
      <c r="E420" s="122"/>
      <c r="F420" s="122"/>
      <c r="G420" s="121"/>
      <c r="H420" s="121"/>
      <c r="I420" s="122"/>
      <c r="J420" s="129"/>
      <c r="K420" s="130"/>
    </row>
    <row r="421" spans="5:11">
      <c r="E421" s="49"/>
      <c r="F421" s="49"/>
      <c r="I421" s="49"/>
      <c r="J421" s="131"/>
      <c r="K421" s="65"/>
    </row>
    <row r="422" spans="5:11">
      <c r="E422" s="49"/>
      <c r="F422" s="49"/>
      <c r="I422" s="49"/>
      <c r="J422" s="131"/>
      <c r="K422" s="65"/>
    </row>
    <row r="423" ht="36" customHeight="1" spans="2:11">
      <c r="B423" s="123"/>
      <c r="C423" s="123"/>
      <c r="D423" s="123"/>
      <c r="E423" s="124"/>
      <c r="F423" s="124"/>
      <c r="G423" s="123"/>
      <c r="H423" s="123"/>
      <c r="I423" s="124"/>
      <c r="J423" s="132"/>
      <c r="K423" s="133"/>
    </row>
    <row r="424" spans="2:11">
      <c r="B424" s="121"/>
      <c r="C424" s="121"/>
      <c r="D424" s="121"/>
      <c r="E424" s="122"/>
      <c r="F424" s="122"/>
      <c r="G424" s="121"/>
      <c r="H424" s="121"/>
      <c r="I424" s="122"/>
      <c r="J424" s="129"/>
      <c r="K424" s="130"/>
    </row>
    <row r="425" spans="2:11">
      <c r="B425" s="121"/>
      <c r="C425" s="121"/>
      <c r="D425" s="121"/>
      <c r="E425" s="122"/>
      <c r="F425" s="122"/>
      <c r="G425" s="121"/>
      <c r="H425" s="121"/>
      <c r="I425" s="122"/>
      <c r="J425" s="129"/>
      <c r="K425" s="130"/>
    </row>
    <row r="426" ht="14.4" customHeight="1" spans="2:11">
      <c r="B426" s="121"/>
      <c r="C426" s="121"/>
      <c r="D426" s="121"/>
      <c r="E426" s="122"/>
      <c r="F426" s="122"/>
      <c r="G426" s="121"/>
      <c r="H426" s="121"/>
      <c r="I426" s="122"/>
      <c r="J426" s="129"/>
      <c r="K426" s="130"/>
    </row>
    <row r="427" ht="14.4" customHeight="1" spans="2:11">
      <c r="B427" s="121"/>
      <c r="C427" s="121"/>
      <c r="D427" s="121"/>
      <c r="E427" s="122"/>
      <c r="F427" s="122"/>
      <c r="G427" s="121"/>
      <c r="H427" s="121"/>
      <c r="I427" s="122"/>
      <c r="J427" s="129"/>
      <c r="K427" s="130"/>
    </row>
    <row r="428" ht="22.8" customHeight="1" spans="2:11">
      <c r="B428" s="121"/>
      <c r="C428" s="121"/>
      <c r="D428" s="121"/>
      <c r="E428" s="122"/>
      <c r="F428" s="122"/>
      <c r="G428" s="121"/>
      <c r="H428" s="121"/>
      <c r="I428" s="122"/>
      <c r="J428" s="129"/>
      <c r="K428" s="130"/>
    </row>
    <row r="429" spans="5:11">
      <c r="E429" s="49"/>
      <c r="F429" s="49"/>
      <c r="I429" s="49"/>
      <c r="J429" s="131"/>
      <c r="K429" s="65"/>
    </row>
    <row r="430" ht="18" customHeight="1" spans="5:11">
      <c r="E430" s="49"/>
      <c r="F430" s="49"/>
      <c r="I430" s="49"/>
      <c r="J430" s="131"/>
      <c r="K430" s="65"/>
    </row>
    <row r="431" ht="78.6" customHeight="1" spans="2:11">
      <c r="B431" s="123"/>
      <c r="C431" s="123"/>
      <c r="D431" s="123"/>
      <c r="E431" s="124"/>
      <c r="F431" s="124"/>
      <c r="G431" s="123"/>
      <c r="H431" s="123"/>
      <c r="I431" s="124"/>
      <c r="J431" s="132"/>
      <c r="K431" s="133"/>
    </row>
    <row r="432" ht="14.4" customHeight="1" spans="2:11">
      <c r="B432" s="121"/>
      <c r="C432" s="121"/>
      <c r="D432" s="121"/>
      <c r="E432" s="122"/>
      <c r="F432" s="122"/>
      <c r="G432" s="121"/>
      <c r="H432" s="121"/>
      <c r="I432" s="122"/>
      <c r="J432" s="129"/>
      <c r="K432" s="130"/>
    </row>
    <row r="433" ht="14.4" customHeight="1" spans="2:11">
      <c r="B433" s="121"/>
      <c r="C433" s="121"/>
      <c r="D433" s="121"/>
      <c r="E433" s="122"/>
      <c r="F433" s="122"/>
      <c r="G433" s="121"/>
      <c r="H433" s="121"/>
      <c r="I433" s="122"/>
      <c r="J433" s="129"/>
      <c r="K433" s="130"/>
    </row>
    <row r="434" ht="14.4" customHeight="1" spans="2:11">
      <c r="B434" s="121"/>
      <c r="C434" s="121"/>
      <c r="D434" s="121"/>
      <c r="E434" s="122"/>
      <c r="F434" s="122"/>
      <c r="G434" s="121"/>
      <c r="H434" s="121"/>
      <c r="I434" s="122"/>
      <c r="J434" s="129"/>
      <c r="K434" s="130"/>
    </row>
    <row r="435" ht="14.4" customHeight="1" spans="2:11">
      <c r="B435" s="121"/>
      <c r="C435" s="121"/>
      <c r="D435" s="121"/>
      <c r="E435" s="122"/>
      <c r="F435" s="122"/>
      <c r="G435" s="121"/>
      <c r="H435" s="121"/>
      <c r="I435" s="122"/>
      <c r="J435" s="129"/>
      <c r="K435" s="130"/>
    </row>
    <row r="436" ht="14.4" customHeight="1" spans="5:11">
      <c r="E436" s="49"/>
      <c r="F436" s="49"/>
      <c r="I436" s="49"/>
      <c r="J436" s="131"/>
      <c r="K436" s="65"/>
    </row>
    <row r="437" ht="14.4" customHeight="1" spans="5:11">
      <c r="E437" s="49"/>
      <c r="F437" s="49"/>
      <c r="I437" s="49"/>
      <c r="J437" s="131"/>
      <c r="K437" s="65"/>
    </row>
    <row r="438" ht="23.4" customHeight="1" spans="2:11">
      <c r="B438" s="123"/>
      <c r="C438" s="123"/>
      <c r="D438" s="123"/>
      <c r="E438" s="124"/>
      <c r="F438" s="124"/>
      <c r="G438" s="123"/>
      <c r="H438" s="123"/>
      <c r="I438" s="124"/>
      <c r="J438" s="132"/>
      <c r="K438" s="133"/>
    </row>
    <row r="439" spans="2:11">
      <c r="B439" s="121"/>
      <c r="C439" s="121"/>
      <c r="D439" s="121"/>
      <c r="E439" s="122"/>
      <c r="F439" s="122"/>
      <c r="G439" s="121"/>
      <c r="H439" s="121"/>
      <c r="I439" s="122"/>
      <c r="J439" s="129"/>
      <c r="K439" s="130"/>
    </row>
    <row r="440" ht="36" customHeight="1" spans="2:11">
      <c r="B440" s="121"/>
      <c r="C440" s="121"/>
      <c r="D440" s="121"/>
      <c r="E440" s="122"/>
      <c r="F440" s="122"/>
      <c r="G440" s="121"/>
      <c r="H440" s="121"/>
      <c r="I440" s="122"/>
      <c r="J440" s="129"/>
      <c r="K440" s="130"/>
    </row>
    <row r="441" spans="2:11">
      <c r="B441" s="121"/>
      <c r="C441" s="121"/>
      <c r="D441" s="121"/>
      <c r="E441" s="122"/>
      <c r="F441" s="122"/>
      <c r="G441" s="121"/>
      <c r="H441" s="121"/>
      <c r="I441" s="122"/>
      <c r="J441" s="129"/>
      <c r="K441" s="130"/>
    </row>
    <row r="442" ht="24.6" customHeight="1" spans="2:11">
      <c r="B442" s="121"/>
      <c r="C442" s="121"/>
      <c r="D442" s="121"/>
      <c r="E442" s="122"/>
      <c r="F442" s="122"/>
      <c r="G442" s="121"/>
      <c r="H442" s="121"/>
      <c r="I442" s="122"/>
      <c r="J442" s="129"/>
      <c r="K442" s="130"/>
    </row>
    <row r="443" ht="14.4" customHeight="1" spans="2:11">
      <c r="B443" s="121"/>
      <c r="C443" s="121"/>
      <c r="D443" s="121"/>
      <c r="E443" s="122"/>
      <c r="F443" s="122"/>
      <c r="G443" s="121"/>
      <c r="H443" s="121"/>
      <c r="I443" s="122"/>
      <c r="J443" s="129"/>
      <c r="K443" s="130"/>
    </row>
    <row r="444" spans="2:11">
      <c r="B444" s="121"/>
      <c r="C444" s="121"/>
      <c r="D444" s="121"/>
      <c r="E444" s="122"/>
      <c r="F444" s="122"/>
      <c r="G444" s="121"/>
      <c r="H444" s="121"/>
      <c r="I444" s="122"/>
      <c r="J444" s="129"/>
      <c r="K444" s="130"/>
    </row>
    <row r="445" ht="25.8" customHeight="1" spans="2:11">
      <c r="B445" s="121"/>
      <c r="C445" s="121"/>
      <c r="D445" s="121"/>
      <c r="E445" s="122"/>
      <c r="F445" s="122"/>
      <c r="G445" s="121"/>
      <c r="H445" s="121"/>
      <c r="I445" s="122"/>
      <c r="J445" s="129"/>
      <c r="K445" s="130"/>
    </row>
    <row r="446" spans="5:11">
      <c r="E446" s="49"/>
      <c r="F446" s="49"/>
      <c r="I446" s="49"/>
      <c r="J446" s="131"/>
      <c r="K446" s="65"/>
    </row>
    <row r="447" spans="5:11">
      <c r="E447" s="49"/>
      <c r="F447" s="49"/>
      <c r="I447" s="49"/>
      <c r="J447" s="131"/>
      <c r="K447" s="65"/>
    </row>
    <row r="448" ht="36" customHeight="1" spans="2:11">
      <c r="B448" s="123"/>
      <c r="C448" s="123"/>
      <c r="D448" s="123"/>
      <c r="E448" s="124"/>
      <c r="F448" s="124"/>
      <c r="G448" s="123"/>
      <c r="H448" s="123"/>
      <c r="I448" s="124"/>
      <c r="J448" s="132"/>
      <c r="K448" s="133"/>
    </row>
    <row r="449" spans="2:11">
      <c r="B449" s="121"/>
      <c r="C449" s="121"/>
      <c r="D449" s="121"/>
      <c r="E449" s="122"/>
      <c r="F449" s="122"/>
      <c r="G449" s="121"/>
      <c r="H449" s="121"/>
      <c r="I449" s="122"/>
      <c r="J449" s="129"/>
      <c r="K449" s="130"/>
    </row>
    <row r="450" ht="14.4" customHeight="1" spans="2:11">
      <c r="B450" s="121"/>
      <c r="C450" s="121"/>
      <c r="D450" s="121"/>
      <c r="E450" s="122"/>
      <c r="F450" s="122"/>
      <c r="G450" s="121"/>
      <c r="H450" s="121"/>
      <c r="I450" s="122"/>
      <c r="J450" s="129"/>
      <c r="K450" s="130"/>
    </row>
    <row r="451" ht="27" customHeight="1" spans="2:11">
      <c r="B451" s="121"/>
      <c r="C451" s="121"/>
      <c r="D451" s="121"/>
      <c r="E451" s="122"/>
      <c r="F451" s="122"/>
      <c r="G451" s="121"/>
      <c r="H451" s="121"/>
      <c r="I451" s="122"/>
      <c r="J451" s="129"/>
      <c r="K451" s="130"/>
    </row>
    <row r="452" spans="2:11">
      <c r="B452" s="121"/>
      <c r="C452" s="121"/>
      <c r="D452" s="121"/>
      <c r="E452" s="122"/>
      <c r="F452" s="122"/>
      <c r="G452" s="121"/>
      <c r="H452" s="121"/>
      <c r="I452" s="122"/>
      <c r="J452" s="129"/>
      <c r="K452" s="130"/>
    </row>
    <row r="453" spans="2:11">
      <c r="B453" s="121"/>
      <c r="C453" s="121"/>
      <c r="D453" s="121"/>
      <c r="E453" s="122"/>
      <c r="F453" s="122"/>
      <c r="G453" s="121"/>
      <c r="H453" s="121"/>
      <c r="I453" s="122"/>
      <c r="J453" s="129"/>
      <c r="K453" s="130"/>
    </row>
    <row r="454" ht="18" customHeight="1" spans="2:11">
      <c r="B454" s="121"/>
      <c r="C454" s="121"/>
      <c r="D454" s="121"/>
      <c r="E454" s="122"/>
      <c r="F454" s="122"/>
      <c r="G454" s="121"/>
      <c r="H454" s="121"/>
      <c r="I454" s="122"/>
      <c r="J454" s="129"/>
      <c r="K454" s="130"/>
    </row>
    <row r="455" ht="14.4" customHeight="1" spans="2:11">
      <c r="B455" s="121"/>
      <c r="C455" s="121"/>
      <c r="D455" s="121"/>
      <c r="E455" s="122"/>
      <c r="F455" s="122"/>
      <c r="G455" s="121"/>
      <c r="H455" s="121"/>
      <c r="I455" s="122"/>
      <c r="J455" s="129"/>
      <c r="K455" s="130"/>
    </row>
    <row r="456" ht="14.4" customHeight="1" spans="2:11">
      <c r="B456" s="121"/>
      <c r="C456" s="121"/>
      <c r="D456" s="121"/>
      <c r="E456" s="122"/>
      <c r="F456" s="122"/>
      <c r="G456" s="121"/>
      <c r="H456" s="121"/>
      <c r="I456" s="122"/>
      <c r="J456" s="129"/>
      <c r="K456" s="130"/>
    </row>
    <row r="457" spans="5:11">
      <c r="E457" s="49"/>
      <c r="F457" s="49"/>
      <c r="I457" s="49"/>
      <c r="J457" s="131"/>
      <c r="K457" s="65"/>
    </row>
    <row r="458" spans="5:11">
      <c r="E458" s="49"/>
      <c r="F458" s="49"/>
      <c r="I458" s="49"/>
      <c r="J458" s="131"/>
      <c r="K458" s="65"/>
    </row>
    <row r="459" ht="36" customHeight="1" spans="2:11">
      <c r="B459" s="123"/>
      <c r="C459" s="123"/>
      <c r="D459" s="123"/>
      <c r="E459" s="124"/>
      <c r="F459" s="124"/>
      <c r="G459" s="123"/>
      <c r="H459" s="123"/>
      <c r="I459" s="124"/>
      <c r="J459" s="132"/>
      <c r="K459" s="133"/>
    </row>
    <row r="460" ht="14.4" customHeight="1" spans="2:11">
      <c r="B460" s="121"/>
      <c r="C460" s="121"/>
      <c r="D460" s="121"/>
      <c r="E460" s="122"/>
      <c r="F460" s="122"/>
      <c r="G460" s="121"/>
      <c r="H460" s="121"/>
      <c r="I460" s="122"/>
      <c r="J460" s="129"/>
      <c r="K460" s="130"/>
    </row>
    <row r="461" ht="14.4" customHeight="1" spans="2:11">
      <c r="B461" s="121"/>
      <c r="C461" s="121"/>
      <c r="D461" s="121"/>
      <c r="E461" s="122"/>
      <c r="F461" s="122"/>
      <c r="G461" s="121"/>
      <c r="H461" s="121"/>
      <c r="I461" s="122"/>
      <c r="J461" s="129"/>
      <c r="K461" s="130"/>
    </row>
    <row r="462" spans="2:11">
      <c r="B462" s="121"/>
      <c r="C462" s="121"/>
      <c r="D462" s="121"/>
      <c r="E462" s="122"/>
      <c r="F462" s="122"/>
      <c r="G462" s="121"/>
      <c r="H462" s="121"/>
      <c r="I462" s="122"/>
      <c r="J462" s="129"/>
      <c r="K462" s="130"/>
    </row>
    <row r="463" ht="14.4" customHeight="1" spans="2:11">
      <c r="B463" s="121"/>
      <c r="C463" s="121"/>
      <c r="D463" s="121"/>
      <c r="E463" s="122"/>
      <c r="F463" s="122"/>
      <c r="G463" s="121"/>
      <c r="H463" s="121"/>
      <c r="I463" s="122"/>
      <c r="J463" s="129"/>
      <c r="K463" s="130"/>
    </row>
    <row r="464" ht="31.8" customHeight="1" spans="2:11">
      <c r="B464" s="121"/>
      <c r="C464" s="121"/>
      <c r="D464" s="121"/>
      <c r="E464" s="122"/>
      <c r="F464" s="122"/>
      <c r="G464" s="121"/>
      <c r="H464" s="121"/>
      <c r="I464" s="122"/>
      <c r="J464" s="129"/>
      <c r="K464" s="130"/>
    </row>
    <row r="465" spans="5:11">
      <c r="E465" s="49"/>
      <c r="F465" s="49"/>
      <c r="I465" s="49"/>
      <c r="J465" s="131"/>
      <c r="K465" s="65"/>
    </row>
    <row r="466" spans="5:11">
      <c r="E466" s="49"/>
      <c r="F466" s="49"/>
      <c r="I466" s="49"/>
      <c r="J466" s="131"/>
      <c r="K466" s="65"/>
    </row>
    <row r="467" ht="36" customHeight="1" spans="2:11">
      <c r="B467" s="123"/>
      <c r="C467" s="123"/>
      <c r="D467" s="123"/>
      <c r="E467" s="124"/>
      <c r="F467" s="124"/>
      <c r="G467" s="123"/>
      <c r="H467" s="123"/>
      <c r="I467" s="124"/>
      <c r="J467" s="132"/>
      <c r="K467" s="133"/>
    </row>
    <row r="468" ht="14.4" customHeight="1" spans="2:11">
      <c r="B468" s="121"/>
      <c r="C468" s="121"/>
      <c r="D468" s="121"/>
      <c r="E468" s="122"/>
      <c r="F468" s="122"/>
      <c r="G468" s="121"/>
      <c r="H468" s="121"/>
      <c r="I468" s="122"/>
      <c r="J468" s="129"/>
      <c r="K468" s="130"/>
    </row>
    <row r="469" ht="14.4" customHeight="1" spans="2:11">
      <c r="B469" s="121"/>
      <c r="C469" s="121"/>
      <c r="D469" s="121"/>
      <c r="E469" s="122"/>
      <c r="F469" s="122"/>
      <c r="G469" s="121"/>
      <c r="H469" s="121"/>
      <c r="I469" s="122"/>
      <c r="J469" s="129"/>
      <c r="K469" s="130"/>
    </row>
    <row r="470" spans="2:11">
      <c r="B470" s="121"/>
      <c r="C470" s="121"/>
      <c r="D470" s="121"/>
      <c r="E470" s="122"/>
      <c r="F470" s="122"/>
      <c r="G470" s="121"/>
      <c r="H470" s="121"/>
      <c r="I470" s="122"/>
      <c r="J470" s="129"/>
      <c r="K470" s="130"/>
    </row>
    <row r="471" spans="2:11">
      <c r="B471" s="121"/>
      <c r="C471" s="121"/>
      <c r="D471" s="121"/>
      <c r="E471" s="122"/>
      <c r="F471" s="122"/>
      <c r="G471" s="121"/>
      <c r="H471" s="121"/>
      <c r="I471" s="122"/>
      <c r="J471" s="129"/>
      <c r="K471" s="130"/>
    </row>
    <row r="472" ht="25.8" customHeight="1" spans="2:11">
      <c r="B472" s="121"/>
      <c r="C472" s="121"/>
      <c r="D472" s="121"/>
      <c r="E472" s="122"/>
      <c r="F472" s="122"/>
      <c r="G472" s="121"/>
      <c r="H472" s="121"/>
      <c r="I472" s="122"/>
      <c r="J472" s="129"/>
      <c r="K472" s="130"/>
    </row>
    <row r="473" spans="5:11">
      <c r="E473" s="49"/>
      <c r="F473" s="49"/>
      <c r="I473" s="49"/>
      <c r="J473" s="131"/>
      <c r="K473" s="65"/>
    </row>
    <row r="474" ht="36.6" customHeight="1" spans="5:11">
      <c r="E474" s="49"/>
      <c r="F474" s="49"/>
      <c r="I474" s="49"/>
      <c r="J474" s="131"/>
      <c r="K474" s="65"/>
    </row>
    <row r="475" ht="36.6" customHeight="1" spans="2:11">
      <c r="B475" s="123"/>
      <c r="C475" s="123"/>
      <c r="D475" s="123"/>
      <c r="E475" s="124"/>
      <c r="F475" s="124"/>
      <c r="G475" s="123"/>
      <c r="H475" s="123"/>
      <c r="I475" s="124"/>
      <c r="J475" s="132"/>
      <c r="K475" s="133"/>
    </row>
    <row r="476" ht="14.4" customHeight="1" spans="2:11">
      <c r="B476" s="121"/>
      <c r="C476" s="121"/>
      <c r="D476" s="121"/>
      <c r="E476" s="122"/>
      <c r="F476" s="122"/>
      <c r="G476" s="121"/>
      <c r="H476" s="121"/>
      <c r="I476" s="122"/>
      <c r="J476" s="129"/>
      <c r="K476" s="130"/>
    </row>
    <row r="477" ht="14.4" customHeight="1" spans="2:11">
      <c r="B477" s="121"/>
      <c r="C477" s="121"/>
      <c r="D477" s="121"/>
      <c r="E477" s="122"/>
      <c r="F477" s="122"/>
      <c r="G477" s="121"/>
      <c r="H477" s="121"/>
      <c r="I477" s="122"/>
      <c r="J477" s="129"/>
      <c r="K477" s="130"/>
    </row>
    <row r="478" spans="2:11">
      <c r="B478" s="121"/>
      <c r="C478" s="121"/>
      <c r="D478" s="121"/>
      <c r="E478" s="122"/>
      <c r="F478" s="122"/>
      <c r="G478" s="121"/>
      <c r="H478" s="121"/>
      <c r="I478" s="122"/>
      <c r="J478" s="129"/>
      <c r="K478" s="130"/>
    </row>
    <row r="479" ht="14.4" customHeight="1" spans="2:11">
      <c r="B479" s="121"/>
      <c r="C479" s="121"/>
      <c r="D479" s="121"/>
      <c r="E479" s="122"/>
      <c r="F479" s="122"/>
      <c r="G479" s="121"/>
      <c r="H479" s="121"/>
      <c r="I479" s="122"/>
      <c r="J479" s="129"/>
      <c r="K479" s="130"/>
    </row>
    <row r="480" ht="31.8" customHeight="1" spans="2:11">
      <c r="B480" s="121"/>
      <c r="C480" s="121"/>
      <c r="D480" s="121"/>
      <c r="E480" s="122"/>
      <c r="F480" s="122"/>
      <c r="G480" s="121"/>
      <c r="H480" s="121"/>
      <c r="I480" s="122"/>
      <c r="J480" s="129"/>
      <c r="K480" s="130"/>
    </row>
    <row r="481" spans="2:11">
      <c r="B481" s="121"/>
      <c r="C481" s="121"/>
      <c r="D481" s="121"/>
      <c r="E481" s="122"/>
      <c r="F481" s="122"/>
      <c r="G481" s="121"/>
      <c r="H481" s="121"/>
      <c r="I481" s="122"/>
      <c r="J481" s="129"/>
      <c r="K481" s="130"/>
    </row>
    <row r="482" ht="14.4" customHeight="1" spans="2:11">
      <c r="B482" s="121"/>
      <c r="C482" s="121"/>
      <c r="D482" s="121"/>
      <c r="E482" s="122"/>
      <c r="F482" s="122"/>
      <c r="G482" s="121"/>
      <c r="H482" s="121"/>
      <c r="I482" s="122"/>
      <c r="J482" s="129"/>
      <c r="K482" s="130"/>
    </row>
    <row r="483" ht="14.4" customHeight="1" spans="2:11">
      <c r="B483" s="121"/>
      <c r="C483" s="121"/>
      <c r="D483" s="121"/>
      <c r="E483" s="122"/>
      <c r="F483" s="122"/>
      <c r="G483" s="121"/>
      <c r="H483" s="121"/>
      <c r="I483" s="122"/>
      <c r="J483" s="129"/>
      <c r="K483" s="130"/>
    </row>
    <row r="484" ht="14.4" customHeight="1" spans="2:11">
      <c r="B484" s="121"/>
      <c r="C484" s="121"/>
      <c r="D484" s="121"/>
      <c r="E484" s="122"/>
      <c r="F484" s="122"/>
      <c r="G484" s="121"/>
      <c r="H484" s="121"/>
      <c r="I484" s="122"/>
      <c r="J484" s="129"/>
      <c r="K484" s="130"/>
    </row>
    <row r="485" ht="14.4" customHeight="1" spans="2:11">
      <c r="B485" s="121"/>
      <c r="C485" s="121"/>
      <c r="D485" s="121"/>
      <c r="E485" s="122"/>
      <c r="F485" s="122"/>
      <c r="G485" s="121"/>
      <c r="H485" s="121"/>
      <c r="I485" s="122"/>
      <c r="J485" s="129"/>
      <c r="K485" s="130"/>
    </row>
    <row r="486" spans="2:11">
      <c r="B486" s="121"/>
      <c r="C486" s="121"/>
      <c r="D486" s="121"/>
      <c r="E486" s="122"/>
      <c r="F486" s="122"/>
      <c r="G486" s="121"/>
      <c r="H486" s="121"/>
      <c r="I486" s="122"/>
      <c r="J486" s="129"/>
      <c r="K486" s="130"/>
    </row>
    <row r="487" ht="14.4" customHeight="1" spans="2:11">
      <c r="B487" s="121"/>
      <c r="C487" s="121"/>
      <c r="D487" s="121"/>
      <c r="E487" s="122"/>
      <c r="F487" s="122"/>
      <c r="G487" s="121"/>
      <c r="H487" s="121"/>
      <c r="I487" s="122"/>
      <c r="J487" s="129"/>
      <c r="K487" s="130"/>
    </row>
    <row r="488" ht="31.8" customHeight="1" spans="2:11">
      <c r="B488" s="121"/>
      <c r="C488" s="121"/>
      <c r="D488" s="121"/>
      <c r="E488" s="122"/>
      <c r="F488" s="122"/>
      <c r="G488" s="121"/>
      <c r="H488" s="121"/>
      <c r="I488" s="122"/>
      <c r="J488" s="129"/>
      <c r="K488" s="130"/>
    </row>
    <row r="489" ht="24.6" customHeight="1" spans="2:11">
      <c r="B489" s="121"/>
      <c r="C489" s="121"/>
      <c r="D489" s="121"/>
      <c r="E489" s="122"/>
      <c r="F489" s="122"/>
      <c r="G489" s="121"/>
      <c r="H489" s="121"/>
      <c r="I489" s="122"/>
      <c r="J489" s="129"/>
      <c r="K489" s="130"/>
    </row>
    <row r="490" ht="14.4" customHeight="1" spans="2:11">
      <c r="B490" s="121"/>
      <c r="C490" s="121"/>
      <c r="D490" s="121"/>
      <c r="E490" s="122"/>
      <c r="F490" s="122"/>
      <c r="G490" s="121"/>
      <c r="H490" s="121"/>
      <c r="I490" s="122"/>
      <c r="J490" s="129"/>
      <c r="K490" s="130"/>
    </row>
    <row r="491" ht="14.4" customHeight="1" spans="2:11">
      <c r="B491" s="121"/>
      <c r="C491" s="121"/>
      <c r="D491" s="121"/>
      <c r="E491" s="122"/>
      <c r="F491" s="122"/>
      <c r="G491" s="121"/>
      <c r="H491" s="121"/>
      <c r="I491" s="122"/>
      <c r="J491" s="129"/>
      <c r="K491" s="130"/>
    </row>
    <row r="492" ht="33.6" customHeight="1" spans="2:11">
      <c r="B492" s="121"/>
      <c r="C492" s="121"/>
      <c r="D492" s="121"/>
      <c r="E492" s="122"/>
      <c r="F492" s="122"/>
      <c r="G492" s="121"/>
      <c r="H492" s="121"/>
      <c r="I492" s="122"/>
      <c r="J492" s="129"/>
      <c r="K492" s="130"/>
    </row>
    <row r="493" ht="14.4" customHeight="1" spans="2:11">
      <c r="B493" s="121"/>
      <c r="C493" s="121"/>
      <c r="D493" s="121"/>
      <c r="E493" s="122"/>
      <c r="F493" s="122"/>
      <c r="G493" s="121"/>
      <c r="H493" s="121"/>
      <c r="I493" s="122"/>
      <c r="J493" s="129"/>
      <c r="K493" s="130"/>
    </row>
    <row r="494" spans="2:11">
      <c r="B494" s="121"/>
      <c r="C494" s="121"/>
      <c r="D494" s="121"/>
      <c r="E494" s="122"/>
      <c r="F494" s="122"/>
      <c r="G494" s="121"/>
      <c r="H494" s="121"/>
      <c r="I494" s="122"/>
      <c r="J494" s="129"/>
      <c r="K494" s="130"/>
    </row>
    <row r="495" spans="2:11">
      <c r="B495" s="121"/>
      <c r="C495" s="121"/>
      <c r="D495" s="121"/>
      <c r="E495" s="122"/>
      <c r="F495" s="122"/>
      <c r="G495" s="121"/>
      <c r="H495" s="121"/>
      <c r="I495" s="122"/>
      <c r="J495" s="129"/>
      <c r="K495" s="130"/>
    </row>
    <row r="496" spans="2:11">
      <c r="B496" s="121"/>
      <c r="C496" s="121"/>
      <c r="D496" s="121"/>
      <c r="E496" s="122"/>
      <c r="F496" s="122"/>
      <c r="G496" s="121"/>
      <c r="H496" s="121"/>
      <c r="I496" s="122"/>
      <c r="J496" s="129"/>
      <c r="K496" s="130"/>
    </row>
    <row r="497" ht="14.4" customHeight="1" spans="2:11">
      <c r="B497" s="121"/>
      <c r="C497" s="121"/>
      <c r="D497" s="121"/>
      <c r="E497" s="122"/>
      <c r="F497" s="122"/>
      <c r="G497" s="121"/>
      <c r="H497" s="121"/>
      <c r="I497" s="122"/>
      <c r="J497" s="129"/>
      <c r="K497" s="130"/>
    </row>
    <row r="498" ht="14.4" customHeight="1" spans="5:11">
      <c r="E498" s="49"/>
      <c r="F498" s="49"/>
      <c r="I498" s="49"/>
      <c r="J498" s="131"/>
      <c r="K498" s="65"/>
    </row>
    <row r="499" spans="5:11">
      <c r="E499" s="49"/>
      <c r="F499" s="49"/>
      <c r="I499" s="49"/>
      <c r="J499" s="131"/>
      <c r="K499" s="65"/>
    </row>
    <row r="500" ht="42.6" customHeight="1" spans="2:11">
      <c r="B500" s="123"/>
      <c r="C500" s="123"/>
      <c r="D500" s="123"/>
      <c r="E500" s="124"/>
      <c r="F500" s="124"/>
      <c r="G500" s="123"/>
      <c r="H500" s="123"/>
      <c r="I500" s="124"/>
      <c r="J500" s="132"/>
      <c r="K500" s="133"/>
    </row>
    <row r="501" ht="36" customHeight="1" spans="2:11">
      <c r="B501" s="121"/>
      <c r="C501" s="121"/>
      <c r="D501" s="121"/>
      <c r="E501" s="122"/>
      <c r="F501" s="122"/>
      <c r="G501" s="121"/>
      <c r="H501" s="121"/>
      <c r="I501" s="122"/>
      <c r="J501" s="129"/>
      <c r="K501" s="130"/>
    </row>
    <row r="502" spans="2:11">
      <c r="B502" s="121"/>
      <c r="C502" s="121"/>
      <c r="D502" s="121"/>
      <c r="E502" s="122"/>
      <c r="F502" s="122"/>
      <c r="G502" s="121"/>
      <c r="H502" s="121"/>
      <c r="I502" s="122"/>
      <c r="J502" s="129"/>
      <c r="K502" s="130"/>
    </row>
    <row r="503" spans="2:11">
      <c r="B503" s="121"/>
      <c r="C503" s="121"/>
      <c r="D503" s="121"/>
      <c r="E503" s="122"/>
      <c r="F503" s="122"/>
      <c r="G503" s="121"/>
      <c r="H503" s="121"/>
      <c r="I503" s="122"/>
      <c r="J503" s="129"/>
      <c r="K503" s="130"/>
    </row>
    <row r="504" spans="2:11">
      <c r="B504" s="121"/>
      <c r="C504" s="121"/>
      <c r="D504" s="121"/>
      <c r="E504" s="122"/>
      <c r="F504" s="122"/>
      <c r="G504" s="121"/>
      <c r="H504" s="121"/>
      <c r="I504" s="122"/>
      <c r="J504" s="129"/>
      <c r="K504" s="130"/>
    </row>
    <row r="505" ht="14.4" customHeight="1" spans="2:11">
      <c r="B505" s="121"/>
      <c r="C505" s="121"/>
      <c r="D505" s="121"/>
      <c r="E505" s="122"/>
      <c r="F505" s="122"/>
      <c r="G505" s="121"/>
      <c r="H505" s="121"/>
      <c r="I505" s="122"/>
      <c r="J505" s="129"/>
      <c r="K505" s="130"/>
    </row>
    <row r="506" ht="14.4" customHeight="1" spans="2:11">
      <c r="B506" s="121"/>
      <c r="C506" s="121"/>
      <c r="D506" s="121"/>
      <c r="E506" s="122"/>
      <c r="F506" s="122"/>
      <c r="G506" s="121"/>
      <c r="H506" s="121"/>
      <c r="I506" s="122"/>
      <c r="J506" s="129"/>
      <c r="K506" s="130"/>
    </row>
    <row r="507" ht="14.4" customHeight="1" spans="5:11">
      <c r="E507" s="49"/>
      <c r="F507" s="49"/>
      <c r="I507" s="49"/>
      <c r="J507" s="131"/>
      <c r="K507" s="65"/>
    </row>
    <row r="508" ht="14.4" customHeight="1" spans="5:11">
      <c r="E508" s="49"/>
      <c r="F508" s="49"/>
      <c r="I508" s="49"/>
      <c r="J508" s="131"/>
      <c r="K508" s="65"/>
    </row>
    <row r="509" ht="36" customHeight="1" spans="1:11">
      <c r="A509" s="136"/>
      <c r="B509" s="123"/>
      <c r="C509" s="123"/>
      <c r="D509" s="123"/>
      <c r="E509" s="124"/>
      <c r="F509" s="124"/>
      <c r="G509" s="123"/>
      <c r="H509" s="123"/>
      <c r="I509" s="124"/>
      <c r="J509" s="132"/>
      <c r="K509" s="133"/>
    </row>
    <row r="510" spans="1:11">
      <c r="A510" s="136"/>
      <c r="B510" s="121"/>
      <c r="C510" s="121"/>
      <c r="D510" s="121"/>
      <c r="E510" s="122"/>
      <c r="F510" s="122"/>
      <c r="G510" s="121"/>
      <c r="H510" s="121"/>
      <c r="I510" s="122"/>
      <c r="J510" s="129"/>
      <c r="K510" s="130"/>
    </row>
    <row r="511" ht="27.6" customHeight="1" spans="2:11">
      <c r="B511" s="121"/>
      <c r="C511" s="121"/>
      <c r="D511" s="121"/>
      <c r="E511" s="122"/>
      <c r="F511" s="122"/>
      <c r="G511" s="121"/>
      <c r="H511" s="121"/>
      <c r="I511" s="122"/>
      <c r="J511" s="129"/>
      <c r="K511" s="130"/>
    </row>
    <row r="512" spans="2:11">
      <c r="B512" s="121"/>
      <c r="C512" s="121"/>
      <c r="D512" s="121"/>
      <c r="E512" s="122"/>
      <c r="F512" s="122"/>
      <c r="G512" s="121"/>
      <c r="H512" s="121"/>
      <c r="I512" s="122"/>
      <c r="J512" s="129"/>
      <c r="K512" s="130"/>
    </row>
    <row r="513" spans="2:11">
      <c r="B513" s="121"/>
      <c r="C513" s="121"/>
      <c r="D513" s="121"/>
      <c r="E513" s="122"/>
      <c r="F513" s="122"/>
      <c r="G513" s="121"/>
      <c r="H513" s="121"/>
      <c r="I513" s="122"/>
      <c r="J513" s="129"/>
      <c r="K513" s="130"/>
    </row>
    <row r="514" spans="2:11">
      <c r="B514" s="121"/>
      <c r="C514" s="121"/>
      <c r="D514" s="121"/>
      <c r="E514" s="122"/>
      <c r="F514" s="122"/>
      <c r="G514" s="121"/>
      <c r="H514" s="121"/>
      <c r="I514" s="122"/>
      <c r="J514" s="129"/>
      <c r="K514" s="130"/>
    </row>
    <row r="515" ht="14.4" customHeight="1" spans="2:11">
      <c r="B515" s="121"/>
      <c r="C515" s="121"/>
      <c r="D515" s="121"/>
      <c r="E515" s="122"/>
      <c r="F515" s="122"/>
      <c r="G515" s="121"/>
      <c r="H515" s="121"/>
      <c r="I515" s="122"/>
      <c r="J515" s="129"/>
      <c r="K515" s="130"/>
    </row>
    <row r="516" ht="14.4" customHeight="1" spans="2:11">
      <c r="B516" s="121"/>
      <c r="C516" s="121"/>
      <c r="D516" s="121"/>
      <c r="E516" s="122"/>
      <c r="F516" s="122"/>
      <c r="G516" s="121"/>
      <c r="H516" s="121"/>
      <c r="I516" s="122"/>
      <c r="J516" s="129"/>
      <c r="K516" s="130"/>
    </row>
    <row r="517" spans="5:11">
      <c r="E517" s="49"/>
      <c r="F517" s="49"/>
      <c r="I517" s="49"/>
      <c r="J517" s="131"/>
      <c r="K517" s="65"/>
    </row>
    <row r="518" spans="5:11">
      <c r="E518" s="49"/>
      <c r="F518" s="49"/>
      <c r="I518" s="49"/>
      <c r="J518" s="131"/>
      <c r="K518" s="65"/>
    </row>
    <row r="519" ht="39" customHeight="1" spans="2:11">
      <c r="B519" s="123"/>
      <c r="C519" s="123"/>
      <c r="D519" s="123"/>
      <c r="E519" s="124"/>
      <c r="F519" s="124"/>
      <c r="G519" s="123"/>
      <c r="H519" s="123"/>
      <c r="I519" s="124"/>
      <c r="J519" s="132"/>
      <c r="K519" s="133"/>
    </row>
    <row r="520" spans="2:11">
      <c r="B520" s="121"/>
      <c r="C520" s="121"/>
      <c r="D520" s="121"/>
      <c r="E520" s="122"/>
      <c r="F520" s="122"/>
      <c r="G520" s="121"/>
      <c r="H520" s="121"/>
      <c r="I520" s="122"/>
      <c r="J520" s="129"/>
      <c r="K520" s="130"/>
    </row>
    <row r="521" spans="2:11">
      <c r="B521" s="121"/>
      <c r="C521" s="121"/>
      <c r="D521" s="121"/>
      <c r="E521" s="122"/>
      <c r="F521" s="122"/>
      <c r="G521" s="121"/>
      <c r="H521" s="121"/>
      <c r="I521" s="122"/>
      <c r="J521" s="129"/>
      <c r="K521" s="130"/>
    </row>
    <row r="522" spans="2:11">
      <c r="B522" s="121"/>
      <c r="C522" s="121"/>
      <c r="D522" s="121"/>
      <c r="E522" s="122"/>
      <c r="F522" s="122"/>
      <c r="G522" s="121"/>
      <c r="H522" s="121"/>
      <c r="I522" s="122"/>
      <c r="J522" s="129"/>
      <c r="K522" s="130"/>
    </row>
    <row r="523" ht="14.4" customHeight="1" spans="2:11">
      <c r="B523" s="121"/>
      <c r="C523" s="121"/>
      <c r="D523" s="121"/>
      <c r="E523" s="122"/>
      <c r="F523" s="122"/>
      <c r="G523" s="121"/>
      <c r="H523" s="121"/>
      <c r="I523" s="122"/>
      <c r="J523" s="129"/>
      <c r="K523" s="130"/>
    </row>
    <row r="524" ht="14.4" customHeight="1" spans="2:11">
      <c r="B524" s="121"/>
      <c r="C524" s="121"/>
      <c r="D524" s="121"/>
      <c r="E524" s="122"/>
      <c r="F524" s="122"/>
      <c r="G524" s="121"/>
      <c r="H524" s="121"/>
      <c r="I524" s="122"/>
      <c r="J524" s="129"/>
      <c r="K524" s="130"/>
    </row>
    <row r="525" spans="5:11">
      <c r="E525" s="49"/>
      <c r="F525" s="49"/>
      <c r="I525" s="49"/>
      <c r="J525" s="131"/>
      <c r="K525" s="65"/>
    </row>
    <row r="526" spans="5:11">
      <c r="E526" s="49"/>
      <c r="F526" s="49"/>
      <c r="I526" s="49"/>
      <c r="J526" s="131"/>
      <c r="K526" s="65"/>
    </row>
    <row r="527" ht="54" customHeight="1" spans="1:11">
      <c r="A527" s="136"/>
      <c r="B527" s="123"/>
      <c r="C527" s="123"/>
      <c r="D527" s="123"/>
      <c r="E527" s="124"/>
      <c r="F527" s="124"/>
      <c r="G527" s="123"/>
      <c r="H527" s="123"/>
      <c r="I527" s="124"/>
      <c r="J527" s="132"/>
      <c r="K527" s="133"/>
    </row>
    <row r="528" spans="1:11">
      <c r="A528" s="136"/>
      <c r="B528" s="121"/>
      <c r="C528" s="121"/>
      <c r="D528" s="121"/>
      <c r="E528" s="122"/>
      <c r="F528" s="122"/>
      <c r="G528" s="121"/>
      <c r="H528" s="121"/>
      <c r="I528" s="122"/>
      <c r="J528" s="129"/>
      <c r="K528" s="130"/>
    </row>
    <row r="529" spans="2:11">
      <c r="B529" s="121"/>
      <c r="C529" s="121"/>
      <c r="D529" s="121"/>
      <c r="E529" s="122"/>
      <c r="F529" s="122"/>
      <c r="G529" s="121"/>
      <c r="H529" s="121"/>
      <c r="I529" s="122"/>
      <c r="J529" s="129"/>
      <c r="K529" s="130"/>
    </row>
    <row r="530" spans="2:11">
      <c r="B530" s="121"/>
      <c r="C530" s="121"/>
      <c r="D530" s="121"/>
      <c r="E530" s="122"/>
      <c r="F530" s="122"/>
      <c r="G530" s="121"/>
      <c r="H530" s="121"/>
      <c r="I530" s="122"/>
      <c r="J530" s="129"/>
      <c r="K530" s="130"/>
    </row>
    <row r="531" ht="14.4" customHeight="1" spans="2:11">
      <c r="B531" s="121"/>
      <c r="C531" s="121"/>
      <c r="D531" s="121"/>
      <c r="E531" s="122"/>
      <c r="F531" s="122"/>
      <c r="G531" s="121"/>
      <c r="H531" s="121"/>
      <c r="I531" s="122"/>
      <c r="J531" s="129"/>
      <c r="K531" s="130"/>
    </row>
    <row r="532" ht="14.4" customHeight="1" spans="2:11">
      <c r="B532" s="121"/>
      <c r="C532" s="121"/>
      <c r="D532" s="121"/>
      <c r="E532" s="122"/>
      <c r="F532" s="122"/>
      <c r="G532" s="121"/>
      <c r="H532" s="121"/>
      <c r="I532" s="122"/>
      <c r="J532" s="129"/>
      <c r="K532" s="130"/>
    </row>
    <row r="533" spans="5:11">
      <c r="E533" s="49"/>
      <c r="F533" s="49"/>
      <c r="I533" s="49"/>
      <c r="J533" s="131"/>
      <c r="K533" s="65"/>
    </row>
    <row r="534" spans="5:11">
      <c r="E534" s="49"/>
      <c r="F534" s="49"/>
      <c r="I534" s="49"/>
      <c r="J534" s="131"/>
      <c r="K534" s="65"/>
    </row>
    <row r="535" ht="36" customHeight="1" spans="2:11">
      <c r="B535" s="123"/>
      <c r="C535" s="123"/>
      <c r="D535" s="123"/>
      <c r="E535" s="124"/>
      <c r="F535" s="124"/>
      <c r="G535" s="123"/>
      <c r="H535" s="123"/>
      <c r="I535" s="124"/>
      <c r="J535" s="132"/>
      <c r="K535" s="133"/>
    </row>
    <row r="536" spans="2:11">
      <c r="B536" s="121"/>
      <c r="C536" s="121"/>
      <c r="D536" s="121"/>
      <c r="E536" s="122"/>
      <c r="F536" s="122"/>
      <c r="G536" s="121"/>
      <c r="H536" s="121"/>
      <c r="I536" s="122"/>
      <c r="J536" s="129"/>
      <c r="K536" s="130"/>
    </row>
    <row r="537" spans="2:11">
      <c r="B537" s="121"/>
      <c r="C537" s="121"/>
      <c r="D537" s="121"/>
      <c r="E537" s="122"/>
      <c r="F537" s="122"/>
      <c r="G537" s="121"/>
      <c r="H537" s="121"/>
      <c r="I537" s="122"/>
      <c r="J537" s="129"/>
      <c r="K537" s="130"/>
    </row>
    <row r="538" spans="2:11">
      <c r="B538" s="121"/>
      <c r="C538" s="121"/>
      <c r="D538" s="121"/>
      <c r="E538" s="122"/>
      <c r="F538" s="122"/>
      <c r="G538" s="121"/>
      <c r="H538" s="121"/>
      <c r="I538" s="122"/>
      <c r="J538" s="129"/>
      <c r="K538" s="130"/>
    </row>
    <row r="539" ht="14.4" customHeight="1" spans="2:11">
      <c r="B539" s="121"/>
      <c r="C539" s="121"/>
      <c r="D539" s="121"/>
      <c r="E539" s="122"/>
      <c r="F539" s="122"/>
      <c r="G539" s="121"/>
      <c r="H539" s="121"/>
      <c r="I539" s="122"/>
      <c r="J539" s="129"/>
      <c r="K539" s="130"/>
    </row>
    <row r="540" ht="14.4" customHeight="1" spans="2:11">
      <c r="B540" s="121"/>
      <c r="C540" s="121"/>
      <c r="D540" s="121"/>
      <c r="E540" s="122"/>
      <c r="F540" s="122"/>
      <c r="G540" s="121"/>
      <c r="H540" s="121"/>
      <c r="I540" s="122"/>
      <c r="J540" s="129"/>
      <c r="K540" s="130"/>
    </row>
    <row r="541" spans="5:11">
      <c r="E541" s="49"/>
      <c r="F541" s="49"/>
      <c r="I541" s="49"/>
      <c r="J541" s="131"/>
      <c r="K541" s="65"/>
    </row>
    <row r="542" spans="5:11">
      <c r="E542" s="49"/>
      <c r="F542" s="49"/>
      <c r="I542" s="49"/>
      <c r="J542" s="131"/>
      <c r="K542" s="65"/>
    </row>
    <row r="543" ht="36" customHeight="1" spans="2:11">
      <c r="B543" s="123"/>
      <c r="C543" s="123"/>
      <c r="D543" s="123"/>
      <c r="E543" s="124"/>
      <c r="F543" s="124"/>
      <c r="G543" s="123"/>
      <c r="H543" s="123"/>
      <c r="I543" s="124"/>
      <c r="J543" s="132"/>
      <c r="K543" s="133"/>
    </row>
    <row r="544" spans="2:11">
      <c r="B544" s="121"/>
      <c r="C544" s="121"/>
      <c r="D544" s="121"/>
      <c r="E544" s="122"/>
      <c r="F544" s="122"/>
      <c r="G544" s="121"/>
      <c r="H544" s="121"/>
      <c r="I544" s="122"/>
      <c r="J544" s="129"/>
      <c r="K544" s="130"/>
    </row>
    <row r="545" spans="2:11">
      <c r="B545" s="121"/>
      <c r="C545" s="121"/>
      <c r="D545" s="121"/>
      <c r="E545" s="122"/>
      <c r="F545" s="122"/>
      <c r="G545" s="121"/>
      <c r="H545" s="121"/>
      <c r="I545" s="122"/>
      <c r="J545" s="129"/>
      <c r="K545" s="130"/>
    </row>
    <row r="546" spans="2:11">
      <c r="B546" s="121"/>
      <c r="C546" s="121"/>
      <c r="D546" s="121"/>
      <c r="E546" s="122"/>
      <c r="F546" s="122"/>
      <c r="G546" s="121"/>
      <c r="H546" s="121"/>
      <c r="I546" s="122"/>
      <c r="J546" s="129"/>
      <c r="K546" s="130"/>
    </row>
    <row r="547" ht="14.4" customHeight="1" spans="2:11">
      <c r="B547" s="121"/>
      <c r="C547" s="121"/>
      <c r="D547" s="121"/>
      <c r="E547" s="122"/>
      <c r="F547" s="122"/>
      <c r="G547" s="121"/>
      <c r="H547" s="121"/>
      <c r="I547" s="122"/>
      <c r="J547" s="129"/>
      <c r="K547" s="130"/>
    </row>
    <row r="548" ht="14.4" customHeight="1" spans="2:11">
      <c r="B548" s="121"/>
      <c r="C548" s="121"/>
      <c r="D548" s="121"/>
      <c r="E548" s="122"/>
      <c r="F548" s="122"/>
      <c r="G548" s="121"/>
      <c r="H548" s="121"/>
      <c r="I548" s="122"/>
      <c r="J548" s="129"/>
      <c r="K548" s="130"/>
    </row>
    <row r="549" spans="5:11">
      <c r="E549" s="49"/>
      <c r="F549" s="49"/>
      <c r="I549" s="49"/>
      <c r="J549" s="131"/>
      <c r="K549" s="65"/>
    </row>
    <row r="550" spans="5:11">
      <c r="E550" s="49"/>
      <c r="F550" s="49"/>
      <c r="I550" s="49"/>
      <c r="J550" s="131"/>
      <c r="K550" s="65"/>
    </row>
    <row r="551" ht="36" customHeight="1" spans="1:11">
      <c r="A551" s="136"/>
      <c r="B551" s="123"/>
      <c r="C551" s="123"/>
      <c r="D551" s="123"/>
      <c r="E551" s="124"/>
      <c r="F551" s="124"/>
      <c r="G551" s="123"/>
      <c r="H551" s="123"/>
      <c r="I551" s="124"/>
      <c r="J551" s="132"/>
      <c r="K551" s="133"/>
    </row>
    <row r="552" spans="1:11">
      <c r="A552" s="136"/>
      <c r="B552" s="121"/>
      <c r="C552" s="121"/>
      <c r="D552" s="121"/>
      <c r="E552" s="122"/>
      <c r="F552" s="122"/>
      <c r="G552" s="121"/>
      <c r="H552" s="121"/>
      <c r="I552" s="122"/>
      <c r="J552" s="129"/>
      <c r="K552" s="130"/>
    </row>
    <row r="553" spans="2:11">
      <c r="B553" s="121"/>
      <c r="C553" s="121"/>
      <c r="D553" s="121"/>
      <c r="E553" s="122"/>
      <c r="F553" s="122"/>
      <c r="G553" s="121"/>
      <c r="H553" s="121"/>
      <c r="I553" s="122"/>
      <c r="J553" s="129"/>
      <c r="K553" s="130"/>
    </row>
    <row r="554" spans="2:11">
      <c r="B554" s="121"/>
      <c r="C554" s="121"/>
      <c r="D554" s="121"/>
      <c r="E554" s="122"/>
      <c r="F554" s="122"/>
      <c r="G554" s="121"/>
      <c r="H554" s="121"/>
      <c r="I554" s="122"/>
      <c r="J554" s="129"/>
      <c r="K554" s="130"/>
    </row>
    <row r="555" ht="14.4" customHeight="1" spans="2:11">
      <c r="B555" s="121"/>
      <c r="C555" s="121"/>
      <c r="D555" s="121"/>
      <c r="E555" s="122"/>
      <c r="F555" s="122"/>
      <c r="G555" s="121"/>
      <c r="H555" s="121"/>
      <c r="I555" s="122"/>
      <c r="J555" s="129"/>
      <c r="K555" s="130"/>
    </row>
    <row r="556" ht="14.4" customHeight="1" spans="2:11">
      <c r="B556" s="121"/>
      <c r="C556" s="121"/>
      <c r="D556" s="121"/>
      <c r="E556" s="122"/>
      <c r="F556" s="122"/>
      <c r="G556" s="121"/>
      <c r="H556" s="121"/>
      <c r="I556" s="122"/>
      <c r="J556" s="129"/>
      <c r="K556" s="130"/>
    </row>
    <row r="557" spans="5:11">
      <c r="E557" s="49"/>
      <c r="F557" s="49"/>
      <c r="I557" s="49"/>
      <c r="J557" s="131"/>
      <c r="K557" s="65"/>
    </row>
    <row r="558" spans="5:11">
      <c r="E558" s="49"/>
      <c r="F558" s="49"/>
      <c r="I558" s="49"/>
      <c r="J558" s="131"/>
      <c r="K558" s="65"/>
    </row>
    <row r="559" ht="36" customHeight="1" spans="2:11">
      <c r="B559" s="123"/>
      <c r="C559" s="123"/>
      <c r="D559" s="123"/>
      <c r="E559" s="124"/>
      <c r="F559" s="124"/>
      <c r="G559" s="123"/>
      <c r="H559" s="123"/>
      <c r="I559" s="124"/>
      <c r="J559" s="132"/>
      <c r="K559" s="133"/>
    </row>
    <row r="560" spans="2:11">
      <c r="B560" s="121"/>
      <c r="C560" s="121"/>
      <c r="D560" s="121"/>
      <c r="E560" s="122"/>
      <c r="F560" s="122"/>
      <c r="G560" s="121"/>
      <c r="H560" s="121"/>
      <c r="I560" s="122"/>
      <c r="J560" s="129"/>
      <c r="K560" s="130"/>
    </row>
    <row r="561" spans="2:11">
      <c r="B561" s="121"/>
      <c r="C561" s="121"/>
      <c r="D561" s="121"/>
      <c r="E561" s="122"/>
      <c r="F561" s="122"/>
      <c r="G561" s="121"/>
      <c r="H561" s="121"/>
      <c r="I561" s="122"/>
      <c r="J561" s="122"/>
      <c r="K561" s="130"/>
    </row>
    <row r="562" spans="2:11">
      <c r="B562" s="121"/>
      <c r="C562" s="121"/>
      <c r="D562" s="121"/>
      <c r="E562" s="122"/>
      <c r="F562" s="122"/>
      <c r="G562" s="121"/>
      <c r="H562" s="121"/>
      <c r="I562" s="122"/>
      <c r="J562" s="122"/>
      <c r="K562" s="130"/>
    </row>
    <row r="563" ht="14.4" customHeight="1" spans="2:11">
      <c r="B563" s="121"/>
      <c r="C563" s="121"/>
      <c r="D563" s="121"/>
      <c r="E563" s="122"/>
      <c r="F563" s="122"/>
      <c r="G563" s="121"/>
      <c r="H563" s="121"/>
      <c r="I563" s="122"/>
      <c r="J563" s="122"/>
      <c r="K563" s="130"/>
    </row>
    <row r="564" ht="14.4" customHeight="1" spans="2:11">
      <c r="B564" s="121"/>
      <c r="C564" s="121"/>
      <c r="D564" s="121"/>
      <c r="E564" s="122"/>
      <c r="F564" s="122"/>
      <c r="G564" s="121"/>
      <c r="H564" s="121"/>
      <c r="I564" s="122"/>
      <c r="J564" s="122"/>
      <c r="K564" s="130"/>
    </row>
    <row r="565" spans="5:11">
      <c r="E565" s="49"/>
      <c r="F565" s="49"/>
      <c r="I565" s="49"/>
      <c r="J565" s="49"/>
      <c r="K565" s="65"/>
    </row>
    <row r="566" spans="5:11">
      <c r="E566" s="49"/>
      <c r="F566" s="49"/>
      <c r="I566" s="49"/>
      <c r="J566" s="49"/>
      <c r="K566" s="65"/>
    </row>
    <row r="567" ht="15.75" spans="8:11">
      <c r="H567" s="68"/>
      <c r="I567" s="68"/>
      <c r="J567" s="137"/>
      <c r="K567" s="137"/>
    </row>
    <row r="568" ht="15.75" spans="8:11">
      <c r="H568" s="68"/>
      <c r="I568" s="68"/>
      <c r="J568" s="137"/>
      <c r="K568" s="137"/>
    </row>
    <row r="569" ht="15.75" spans="8:11">
      <c r="H569" s="68"/>
      <c r="I569" s="68"/>
      <c r="J569" s="137"/>
      <c r="K569" s="137"/>
    </row>
  </sheetData>
  <mergeCells count="455">
    <mergeCell ref="G6:H6"/>
    <mergeCell ref="F7:G7"/>
    <mergeCell ref="F8:G8"/>
    <mergeCell ref="F9:G9"/>
    <mergeCell ref="F10:G10"/>
    <mergeCell ref="F11:G11"/>
    <mergeCell ref="F12:G12"/>
    <mergeCell ref="F13:G13"/>
    <mergeCell ref="F14:G14"/>
    <mergeCell ref="I16:J16"/>
    <mergeCell ref="F19:G19"/>
    <mergeCell ref="F20:G20"/>
    <mergeCell ref="F21:G21"/>
    <mergeCell ref="F22:G22"/>
    <mergeCell ref="F23:G23"/>
    <mergeCell ref="F24:G24"/>
    <mergeCell ref="F25:G25"/>
    <mergeCell ref="F26:G26"/>
    <mergeCell ref="I28:J28"/>
    <mergeCell ref="F31:G31"/>
    <mergeCell ref="F32:G32"/>
    <mergeCell ref="I34:J34"/>
    <mergeCell ref="G37:H37"/>
    <mergeCell ref="F38:G38"/>
    <mergeCell ref="F39:G39"/>
    <mergeCell ref="I41:J41"/>
    <mergeCell ref="F44:G44"/>
    <mergeCell ref="F45:G45"/>
    <mergeCell ref="F46:G46"/>
    <mergeCell ref="I48:J48"/>
    <mergeCell ref="G51:H51"/>
    <mergeCell ref="F52:G52"/>
    <mergeCell ref="F53:G53"/>
    <mergeCell ref="F54:G54"/>
    <mergeCell ref="F55:G55"/>
    <mergeCell ref="F56:G56"/>
    <mergeCell ref="F57:G57"/>
    <mergeCell ref="F58:G58"/>
    <mergeCell ref="I60:J60"/>
    <mergeCell ref="G63:H63"/>
    <mergeCell ref="F64:G64"/>
    <mergeCell ref="F65:G65"/>
    <mergeCell ref="F66:G66"/>
    <mergeCell ref="F67:G67"/>
    <mergeCell ref="F68:G68"/>
    <mergeCell ref="F69:G69"/>
    <mergeCell ref="F70:G70"/>
    <mergeCell ref="I72:J72"/>
    <mergeCell ref="F75:G75"/>
    <mergeCell ref="F76:G76"/>
    <mergeCell ref="F77:G77"/>
    <mergeCell ref="F78:G78"/>
    <mergeCell ref="F79:G79"/>
    <mergeCell ref="F80:G80"/>
    <mergeCell ref="F81:G81"/>
    <mergeCell ref="I83:J83"/>
    <mergeCell ref="F86:G86"/>
    <mergeCell ref="F87:G87"/>
    <mergeCell ref="F88:G88"/>
    <mergeCell ref="F89:G89"/>
    <mergeCell ref="F90:G90"/>
    <mergeCell ref="F91:G91"/>
    <mergeCell ref="I93:J93"/>
    <mergeCell ref="F96:G96"/>
    <mergeCell ref="F97:G97"/>
    <mergeCell ref="F98:G98"/>
    <mergeCell ref="F99:G99"/>
    <mergeCell ref="F100:G100"/>
    <mergeCell ref="F101:G101"/>
    <mergeCell ref="F102:G102"/>
    <mergeCell ref="F103:G103"/>
    <mergeCell ref="F104:G104"/>
    <mergeCell ref="F105:G105"/>
    <mergeCell ref="F106:G106"/>
    <mergeCell ref="I108:J108"/>
    <mergeCell ref="F111:G111"/>
    <mergeCell ref="F112:G112"/>
    <mergeCell ref="F113:G113"/>
    <mergeCell ref="F114:G114"/>
    <mergeCell ref="F115:G115"/>
    <mergeCell ref="F116:G116"/>
    <mergeCell ref="F117:G117"/>
    <mergeCell ref="F118:G118"/>
    <mergeCell ref="I120:J120"/>
    <mergeCell ref="G123:H123"/>
    <mergeCell ref="F124:G124"/>
    <mergeCell ref="F125:G125"/>
    <mergeCell ref="F126:G126"/>
    <mergeCell ref="F127:G127"/>
    <mergeCell ref="F128:G128"/>
    <mergeCell ref="I130:J130"/>
    <mergeCell ref="B134:D134"/>
    <mergeCell ref="G134:H134"/>
    <mergeCell ref="I134:K134"/>
    <mergeCell ref="B135:D135"/>
    <mergeCell ref="G135:H135"/>
    <mergeCell ref="I135:K135"/>
    <mergeCell ref="B136:D136"/>
    <mergeCell ref="G136:H136"/>
    <mergeCell ref="I136:K136"/>
    <mergeCell ref="F137:G137"/>
    <mergeCell ref="F138:G138"/>
    <mergeCell ref="F141:G141"/>
    <mergeCell ref="F142:G142"/>
    <mergeCell ref="F143:G143"/>
    <mergeCell ref="F144:G144"/>
    <mergeCell ref="F145:G145"/>
    <mergeCell ref="F146:G146"/>
    <mergeCell ref="F149:G149"/>
    <mergeCell ref="F150:G150"/>
    <mergeCell ref="F151:G151"/>
    <mergeCell ref="F152:G152"/>
    <mergeCell ref="F153:G153"/>
    <mergeCell ref="F154:G154"/>
    <mergeCell ref="F155:G155"/>
    <mergeCell ref="F156:G156"/>
    <mergeCell ref="F159:G159"/>
    <mergeCell ref="F160:G160"/>
    <mergeCell ref="F161:G161"/>
    <mergeCell ref="F162:G162"/>
    <mergeCell ref="F163:G163"/>
    <mergeCell ref="F164:G164"/>
    <mergeCell ref="F165:G165"/>
    <mergeCell ref="F168:G168"/>
    <mergeCell ref="F169:G169"/>
    <mergeCell ref="F170:G170"/>
    <mergeCell ref="F171:G171"/>
    <mergeCell ref="F172:G172"/>
    <mergeCell ref="F173:G173"/>
    <mergeCell ref="F174:G174"/>
    <mergeCell ref="F175:G175"/>
    <mergeCell ref="F178:G178"/>
    <mergeCell ref="F179:G179"/>
    <mergeCell ref="F180:G180"/>
    <mergeCell ref="F181:G181"/>
    <mergeCell ref="F182:G182"/>
    <mergeCell ref="F183:G183"/>
    <mergeCell ref="F184:G184"/>
    <mergeCell ref="F185:G185"/>
    <mergeCell ref="F188:G188"/>
    <mergeCell ref="F189:G189"/>
    <mergeCell ref="F190:G190"/>
    <mergeCell ref="F191:G191"/>
    <mergeCell ref="F192:G192"/>
    <mergeCell ref="F193:G193"/>
    <mergeCell ref="F194:G194"/>
    <mergeCell ref="F197:G197"/>
    <mergeCell ref="F198:G198"/>
    <mergeCell ref="F199:G199"/>
    <mergeCell ref="F200:G200"/>
    <mergeCell ref="F201:G201"/>
    <mergeCell ref="F202:G202"/>
    <mergeCell ref="F205:G205"/>
    <mergeCell ref="F206:G206"/>
    <mergeCell ref="F207:G207"/>
    <mergeCell ref="F208:G208"/>
    <mergeCell ref="F209:G209"/>
    <mergeCell ref="F210:G210"/>
    <mergeCell ref="F213:G213"/>
    <mergeCell ref="F214:G214"/>
    <mergeCell ref="F215:G215"/>
    <mergeCell ref="F216:G216"/>
    <mergeCell ref="F217:G217"/>
    <mergeCell ref="F218:G218"/>
    <mergeCell ref="F219:G219"/>
    <mergeCell ref="F220:G220"/>
    <mergeCell ref="F221:G221"/>
    <mergeCell ref="F222:G222"/>
    <mergeCell ref="F223:G223"/>
    <mergeCell ref="F224:G224"/>
    <mergeCell ref="F225:G225"/>
    <mergeCell ref="F226:G226"/>
    <mergeCell ref="F227:G227"/>
    <mergeCell ref="F228:G228"/>
    <mergeCell ref="F229:G229"/>
    <mergeCell ref="F230:G230"/>
    <mergeCell ref="F231:G231"/>
    <mergeCell ref="F232:G232"/>
    <mergeCell ref="F233:G233"/>
    <mergeCell ref="F234:G234"/>
    <mergeCell ref="F235:G235"/>
    <mergeCell ref="F236:G236"/>
    <mergeCell ref="F237:G237"/>
    <mergeCell ref="F238:G238"/>
    <mergeCell ref="F239:G239"/>
    <mergeCell ref="F240:G240"/>
    <mergeCell ref="F243:G243"/>
    <mergeCell ref="F244:G244"/>
    <mergeCell ref="F245:G245"/>
    <mergeCell ref="F246:G246"/>
    <mergeCell ref="F247:G247"/>
    <mergeCell ref="F248:G248"/>
    <mergeCell ref="F249:G249"/>
    <mergeCell ref="F250:G250"/>
    <mergeCell ref="F251:G251"/>
    <mergeCell ref="F252:G252"/>
    <mergeCell ref="F253:G253"/>
    <mergeCell ref="F254:G254"/>
    <mergeCell ref="F255:G255"/>
    <mergeCell ref="F256:G256"/>
    <mergeCell ref="F257:G257"/>
    <mergeCell ref="F258:G258"/>
    <mergeCell ref="F259:G259"/>
    <mergeCell ref="F260:G260"/>
    <mergeCell ref="F261:G261"/>
    <mergeCell ref="F262:G262"/>
    <mergeCell ref="F263:G263"/>
    <mergeCell ref="F264:G264"/>
    <mergeCell ref="F265:G265"/>
    <mergeCell ref="F266:G266"/>
    <mergeCell ref="F267:G267"/>
    <mergeCell ref="F268:G268"/>
    <mergeCell ref="F269:G269"/>
    <mergeCell ref="F270:G270"/>
    <mergeCell ref="F273:G273"/>
    <mergeCell ref="F274:G274"/>
    <mergeCell ref="F275:G275"/>
    <mergeCell ref="F276:G276"/>
    <mergeCell ref="F277:G277"/>
    <mergeCell ref="F278:G278"/>
    <mergeCell ref="F279:G279"/>
    <mergeCell ref="F280:G280"/>
    <mergeCell ref="F281:G281"/>
    <mergeCell ref="F282:G282"/>
    <mergeCell ref="F283:G283"/>
    <mergeCell ref="F284:G284"/>
    <mergeCell ref="F285:G285"/>
    <mergeCell ref="F286:G286"/>
    <mergeCell ref="F287:G287"/>
    <mergeCell ref="F288:G288"/>
    <mergeCell ref="F289:G289"/>
    <mergeCell ref="F290:G290"/>
    <mergeCell ref="F291:G291"/>
    <mergeCell ref="F292:G292"/>
    <mergeCell ref="F293:G293"/>
    <mergeCell ref="F294:G294"/>
    <mergeCell ref="F295:G295"/>
    <mergeCell ref="F296:G296"/>
    <mergeCell ref="F297:G297"/>
    <mergeCell ref="F298:G298"/>
    <mergeCell ref="F301:G301"/>
    <mergeCell ref="F302:G302"/>
    <mergeCell ref="F303:G303"/>
    <mergeCell ref="F304:G304"/>
    <mergeCell ref="F305:G305"/>
    <mergeCell ref="F306:G306"/>
    <mergeCell ref="F307:G307"/>
    <mergeCell ref="F310:G310"/>
    <mergeCell ref="F311:G311"/>
    <mergeCell ref="F312:G312"/>
    <mergeCell ref="F313:G313"/>
    <mergeCell ref="F314:G314"/>
    <mergeCell ref="F315:G315"/>
    <mergeCell ref="F316:G316"/>
    <mergeCell ref="F317:G317"/>
    <mergeCell ref="F318:G318"/>
    <mergeCell ref="F321:G321"/>
    <mergeCell ref="F322:G322"/>
    <mergeCell ref="F323:G323"/>
    <mergeCell ref="F324:G324"/>
    <mergeCell ref="F325:G325"/>
    <mergeCell ref="F326:G326"/>
    <mergeCell ref="F327:G327"/>
    <mergeCell ref="F328:G328"/>
    <mergeCell ref="F329:G329"/>
    <mergeCell ref="F330:G330"/>
    <mergeCell ref="F331:G331"/>
    <mergeCell ref="F332:G332"/>
    <mergeCell ref="F335:G335"/>
    <mergeCell ref="F336:G336"/>
    <mergeCell ref="F337:G337"/>
    <mergeCell ref="F338:G338"/>
    <mergeCell ref="F339:G339"/>
    <mergeCell ref="F340:G340"/>
    <mergeCell ref="F341:G341"/>
    <mergeCell ref="F342:G342"/>
    <mergeCell ref="F343:G343"/>
    <mergeCell ref="F344:G344"/>
    <mergeCell ref="F345:G345"/>
    <mergeCell ref="F346:G346"/>
    <mergeCell ref="F349:G349"/>
    <mergeCell ref="F350:G350"/>
    <mergeCell ref="F351:G351"/>
    <mergeCell ref="F352:G352"/>
    <mergeCell ref="F353:G353"/>
    <mergeCell ref="F354:G354"/>
    <mergeCell ref="F357:G357"/>
    <mergeCell ref="F358:G358"/>
    <mergeCell ref="F359:G359"/>
    <mergeCell ref="F360:G360"/>
    <mergeCell ref="F361:G361"/>
    <mergeCell ref="F364:G364"/>
    <mergeCell ref="F365:G365"/>
    <mergeCell ref="F366:G366"/>
    <mergeCell ref="F367:G367"/>
    <mergeCell ref="F368:G368"/>
    <mergeCell ref="F369:G369"/>
    <mergeCell ref="F370:G370"/>
    <mergeCell ref="F373:G373"/>
    <mergeCell ref="F374:G374"/>
    <mergeCell ref="F375:G375"/>
    <mergeCell ref="F376:G376"/>
    <mergeCell ref="F377:G377"/>
    <mergeCell ref="F378:G378"/>
    <mergeCell ref="F379:G379"/>
    <mergeCell ref="F382:G382"/>
    <mergeCell ref="F383:G383"/>
    <mergeCell ref="F384:G384"/>
    <mergeCell ref="F385:G385"/>
    <mergeCell ref="F386:G386"/>
    <mergeCell ref="F387:G387"/>
    <mergeCell ref="F388:G388"/>
    <mergeCell ref="F389:G389"/>
    <mergeCell ref="F392:G392"/>
    <mergeCell ref="F393:G393"/>
    <mergeCell ref="F394:G394"/>
    <mergeCell ref="F395:G395"/>
    <mergeCell ref="F396:G396"/>
    <mergeCell ref="F397:G397"/>
    <mergeCell ref="F398:G398"/>
    <mergeCell ref="F401:G401"/>
    <mergeCell ref="F402:G402"/>
    <mergeCell ref="F403:G403"/>
    <mergeCell ref="F404:G404"/>
    <mergeCell ref="F405:G405"/>
    <mergeCell ref="F408:G408"/>
    <mergeCell ref="F409:G409"/>
    <mergeCell ref="F410:G410"/>
    <mergeCell ref="F411:G411"/>
    <mergeCell ref="F412:G412"/>
    <mergeCell ref="F413:G413"/>
    <mergeCell ref="F414:G414"/>
    <mergeCell ref="F415:G415"/>
    <mergeCell ref="F416:G416"/>
    <mergeCell ref="F417:G417"/>
    <mergeCell ref="F418:G418"/>
    <mergeCell ref="F419:G419"/>
    <mergeCell ref="F420:G420"/>
    <mergeCell ref="F423:G423"/>
    <mergeCell ref="F424:G424"/>
    <mergeCell ref="F425:G425"/>
    <mergeCell ref="F426:G426"/>
    <mergeCell ref="F427:G427"/>
    <mergeCell ref="F428:G428"/>
    <mergeCell ref="F431:G431"/>
    <mergeCell ref="F432:G432"/>
    <mergeCell ref="F433:G433"/>
    <mergeCell ref="F434:G434"/>
    <mergeCell ref="F435:G435"/>
    <mergeCell ref="F438:G438"/>
    <mergeCell ref="F439:G439"/>
    <mergeCell ref="F440:G440"/>
    <mergeCell ref="F441:G441"/>
    <mergeCell ref="F442:G442"/>
    <mergeCell ref="F443:G443"/>
    <mergeCell ref="F444:G444"/>
    <mergeCell ref="F445:G445"/>
    <mergeCell ref="F448:G448"/>
    <mergeCell ref="F449:G449"/>
    <mergeCell ref="F450:G450"/>
    <mergeCell ref="F451:G451"/>
    <mergeCell ref="F452:G452"/>
    <mergeCell ref="F453:G453"/>
    <mergeCell ref="F454:G454"/>
    <mergeCell ref="F455:G455"/>
    <mergeCell ref="F456:G456"/>
    <mergeCell ref="F459:G459"/>
    <mergeCell ref="F460:G460"/>
    <mergeCell ref="F461:G461"/>
    <mergeCell ref="F462:G462"/>
    <mergeCell ref="F463:G463"/>
    <mergeCell ref="F464:G464"/>
    <mergeCell ref="F467:G467"/>
    <mergeCell ref="F468:G468"/>
    <mergeCell ref="F469:G469"/>
    <mergeCell ref="F470:G470"/>
    <mergeCell ref="F471:G471"/>
    <mergeCell ref="F472:G472"/>
    <mergeCell ref="F475:G475"/>
    <mergeCell ref="F476:G476"/>
    <mergeCell ref="F477:G477"/>
    <mergeCell ref="F478:G478"/>
    <mergeCell ref="F479:G479"/>
    <mergeCell ref="F480:G480"/>
    <mergeCell ref="F481:G481"/>
    <mergeCell ref="F482:G482"/>
    <mergeCell ref="F483:G483"/>
    <mergeCell ref="F484:G484"/>
    <mergeCell ref="F485:G485"/>
    <mergeCell ref="F486:G486"/>
    <mergeCell ref="F487:G487"/>
    <mergeCell ref="F488:G488"/>
    <mergeCell ref="F489:G489"/>
    <mergeCell ref="F490:G490"/>
    <mergeCell ref="F491:G491"/>
    <mergeCell ref="F492:G492"/>
    <mergeCell ref="F493:G493"/>
    <mergeCell ref="F494:G494"/>
    <mergeCell ref="F495:G495"/>
    <mergeCell ref="F496:G496"/>
    <mergeCell ref="F497:G497"/>
    <mergeCell ref="F500:G500"/>
    <mergeCell ref="F501:G501"/>
    <mergeCell ref="F502:G502"/>
    <mergeCell ref="F503:G503"/>
    <mergeCell ref="F504:G504"/>
    <mergeCell ref="F505:G505"/>
    <mergeCell ref="F506:G506"/>
    <mergeCell ref="F509:G509"/>
    <mergeCell ref="F510:G510"/>
    <mergeCell ref="F511:G511"/>
    <mergeCell ref="F512:G512"/>
    <mergeCell ref="F513:G513"/>
    <mergeCell ref="F514:G514"/>
    <mergeCell ref="F515:G515"/>
    <mergeCell ref="F516:G516"/>
    <mergeCell ref="F519:G519"/>
    <mergeCell ref="F520:G520"/>
    <mergeCell ref="F521:G521"/>
    <mergeCell ref="F522:G522"/>
    <mergeCell ref="F523:G523"/>
    <mergeCell ref="F524:G524"/>
    <mergeCell ref="F527:G527"/>
    <mergeCell ref="F528:G528"/>
    <mergeCell ref="F529:G529"/>
    <mergeCell ref="F530:G530"/>
    <mergeCell ref="F531:G531"/>
    <mergeCell ref="F532:G532"/>
    <mergeCell ref="F535:G535"/>
    <mergeCell ref="F536:G536"/>
    <mergeCell ref="F537:G537"/>
    <mergeCell ref="F538:G538"/>
    <mergeCell ref="F539:G539"/>
    <mergeCell ref="F540:G540"/>
    <mergeCell ref="F543:G543"/>
    <mergeCell ref="F544:G544"/>
    <mergeCell ref="F545:G545"/>
    <mergeCell ref="F546:G546"/>
    <mergeCell ref="F547:G547"/>
    <mergeCell ref="F548:G548"/>
    <mergeCell ref="F551:G551"/>
    <mergeCell ref="F552:G552"/>
    <mergeCell ref="F553:G553"/>
    <mergeCell ref="F554:G554"/>
    <mergeCell ref="F555:G555"/>
    <mergeCell ref="F556:G556"/>
    <mergeCell ref="F559:G559"/>
    <mergeCell ref="F560:G560"/>
    <mergeCell ref="F561:G561"/>
    <mergeCell ref="F562:G562"/>
    <mergeCell ref="F563:G563"/>
    <mergeCell ref="F564:G564"/>
    <mergeCell ref="J567:K567"/>
    <mergeCell ref="J568:K568"/>
    <mergeCell ref="J569:K569"/>
  </mergeCells>
  <pageMargins left="0.511811024" right="0.511811024" top="0.787401575" bottom="0.787401575" header="0.31496062" footer="0.31496062"/>
  <pageSetup paperSize="1" scale="40" orientation="portrait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49"/>
  <sheetViews>
    <sheetView view="pageBreakPreview" zoomScale="75" zoomScaleNormal="50" topLeftCell="A3" workbookViewId="0">
      <selection activeCell="C18" sqref="C17:C18"/>
    </sheetView>
  </sheetViews>
  <sheetFormatPr defaultColWidth="9" defaultRowHeight="15"/>
  <cols>
    <col min="1" max="1" width="12.552380952381" customWidth="1"/>
    <col min="2" max="2" width="15.8857142857143" customWidth="1"/>
    <col min="3" max="3" width="60.2190476190476" customWidth="1"/>
    <col min="4" max="4" width="17" customWidth="1"/>
    <col min="5" max="5" width="14.4380952380952" customWidth="1"/>
    <col min="6" max="6" width="13.4380952380952" customWidth="1"/>
    <col min="7" max="7" width="11.3333333333333" customWidth="1"/>
    <col min="8" max="8" width="9.43809523809524" customWidth="1"/>
    <col min="9" max="9" width="9" customWidth="1"/>
    <col min="10" max="10" width="12.1047619047619" customWidth="1"/>
    <col min="11" max="11" width="9.21904761904762" customWidth="1"/>
    <col min="12" max="12" width="12.8857142857143" customWidth="1"/>
    <col min="13" max="13" width="14.3333333333333" customWidth="1"/>
    <col min="14" max="14" width="12.8857142857143" customWidth="1"/>
    <col min="15" max="15" width="13.552380952381" customWidth="1"/>
    <col min="16" max="16" width="12.3333333333333" customWidth="1"/>
  </cols>
  <sheetData>
    <row r="1" spans="1:16">
      <c r="A1" s="1" t="s">
        <v>58</v>
      </c>
      <c r="B1" s="2"/>
      <c r="C1" s="2"/>
      <c r="D1" s="2" t="str">
        <f>Orçamento!D2</f>
        <v>OBRA: ESTACIONAMENTO NO CANTEIRO CENTRAL DA AV.DAS PALMEIRAS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8"/>
    </row>
    <row r="2" ht="17.4" customHeight="1" spans="1:16">
      <c r="A2" s="3" t="str">
        <f>'Planilha Analítica'!$B$2</f>
        <v>SINAPI: MT 02/2024 - NÃO DESONERADA</v>
      </c>
      <c r="B2" s="4"/>
      <c r="C2" s="4"/>
      <c r="D2" s="4" t="str">
        <f>Orçamento!D3</f>
        <v>LOCAL: CANTEIRO CENTRAL DA AV. DAS PALMEIRAS (ENTRE AV.ANDRÉ MAGGI E AV.DOS IPÊS)</v>
      </c>
      <c r="E2" s="4"/>
      <c r="F2" s="4"/>
      <c r="G2" s="4"/>
      <c r="H2" s="4"/>
      <c r="I2" s="29" t="s">
        <v>122</v>
      </c>
      <c r="J2" s="4"/>
      <c r="K2" s="4"/>
      <c r="L2" s="4"/>
      <c r="M2" s="4"/>
      <c r="N2" s="4"/>
      <c r="O2" s="4"/>
      <c r="P2" s="30"/>
    </row>
    <row r="3" spans="1:16">
      <c r="A3" s="5" t="str">
        <f>'Planilha Analítica'!$B$3</f>
        <v>SEINFRA: CE 10/2023 - NÃO DESONERADA</v>
      </c>
      <c r="B3" s="4"/>
      <c r="C3" s="4"/>
      <c r="D3" s="4" t="str">
        <f>Orçamento!D4</f>
        <v>BAIRRO: JARDIM IMPERIAL</v>
      </c>
      <c r="E3" s="4"/>
      <c r="F3" s="4"/>
      <c r="G3" s="4"/>
      <c r="H3" s="4"/>
      <c r="I3" s="29"/>
      <c r="J3" s="4"/>
      <c r="K3" s="4"/>
      <c r="L3" s="4"/>
      <c r="M3" s="4"/>
      <c r="N3" s="4"/>
      <c r="O3" s="4"/>
      <c r="P3" s="30"/>
    </row>
    <row r="4" spans="1:16">
      <c r="A4" s="5" t="str">
        <f>'Planilha Analítica'!$B$4</f>
        <v>SP-2023-NOVEMBRO -NÃO DESONERADO -CPOS/CDHU</v>
      </c>
      <c r="B4" s="4"/>
      <c r="C4" s="4"/>
      <c r="D4" s="4" t="str">
        <f>Orçamento!D5</f>
        <v>MUNICÍPIO: SINOP - MT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30"/>
    </row>
    <row r="5" spans="1:16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30"/>
    </row>
    <row r="6" ht="61.2" customHeight="1" spans="1:16">
      <c r="A6" s="5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30"/>
    </row>
    <row r="7" ht="26.25" spans="1:16">
      <c r="A7" s="6" t="s">
        <v>240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31"/>
    </row>
    <row r="8" ht="14.4" customHeight="1" spans="1:16">
      <c r="A8" s="8" t="s">
        <v>66</v>
      </c>
      <c r="B8" s="9" t="s">
        <v>67</v>
      </c>
      <c r="C8" s="9" t="s">
        <v>12</v>
      </c>
      <c r="D8" s="9" t="s">
        <v>123</v>
      </c>
      <c r="E8" s="10" t="s">
        <v>68</v>
      </c>
      <c r="F8" s="10" t="s">
        <v>241</v>
      </c>
      <c r="G8" s="11"/>
      <c r="H8" s="10" t="s">
        <v>242</v>
      </c>
      <c r="I8" s="11"/>
      <c r="J8" s="10" t="s">
        <v>16</v>
      </c>
      <c r="K8" s="11"/>
      <c r="L8" s="11"/>
      <c r="M8" s="11" t="s">
        <v>243</v>
      </c>
      <c r="N8" s="11" t="s">
        <v>244</v>
      </c>
      <c r="O8" s="11" t="s">
        <v>245</v>
      </c>
      <c r="P8" s="32" t="s">
        <v>246</v>
      </c>
    </row>
    <row r="9" ht="25.2" customHeight="1" spans="1:16">
      <c r="A9" s="8"/>
      <c r="B9" s="9"/>
      <c r="C9" s="9"/>
      <c r="D9" s="9"/>
      <c r="E9" s="10"/>
      <c r="F9" s="11" t="s">
        <v>247</v>
      </c>
      <c r="G9" s="11" t="s">
        <v>248</v>
      </c>
      <c r="H9" s="11" t="s">
        <v>247</v>
      </c>
      <c r="I9" s="11" t="s">
        <v>248</v>
      </c>
      <c r="J9" s="11" t="s">
        <v>247</v>
      </c>
      <c r="K9" s="11" t="s">
        <v>248</v>
      </c>
      <c r="L9" s="11" t="s">
        <v>249</v>
      </c>
      <c r="M9" s="11"/>
      <c r="N9" s="11"/>
      <c r="O9" s="11"/>
      <c r="P9" s="33"/>
    </row>
    <row r="10" ht="75.6" customHeight="1" spans="1:16">
      <c r="A10" s="12" t="s">
        <v>222</v>
      </c>
      <c r="B10" s="13" t="s">
        <v>76</v>
      </c>
      <c r="C10" s="13" t="s">
        <v>223</v>
      </c>
      <c r="D10" s="13" t="s">
        <v>157</v>
      </c>
      <c r="E10" s="14" t="s">
        <v>88</v>
      </c>
      <c r="F10" s="15" t="s">
        <v>250</v>
      </c>
      <c r="G10" s="15" t="s">
        <v>251</v>
      </c>
      <c r="H10" s="15" t="s">
        <v>252</v>
      </c>
      <c r="I10" s="15" t="s">
        <v>251</v>
      </c>
      <c r="J10" s="15" t="s">
        <v>253</v>
      </c>
      <c r="K10" s="15" t="s">
        <v>251</v>
      </c>
      <c r="L10" s="34">
        <v>220499.4502854</v>
      </c>
      <c r="M10" s="15" t="s">
        <v>254</v>
      </c>
      <c r="N10" s="34">
        <v>220499.4502854</v>
      </c>
      <c r="O10" s="15" t="s">
        <v>254</v>
      </c>
      <c r="P10" s="35" t="s">
        <v>255</v>
      </c>
    </row>
    <row r="11" ht="43.8" customHeight="1" spans="1:16">
      <c r="A11" s="16" t="s">
        <v>238</v>
      </c>
      <c r="B11" s="17" t="s">
        <v>76</v>
      </c>
      <c r="C11" s="17" t="s">
        <v>239</v>
      </c>
      <c r="D11" s="17" t="s">
        <v>157</v>
      </c>
      <c r="E11" s="18" t="s">
        <v>88</v>
      </c>
      <c r="F11" s="19" t="s">
        <v>256</v>
      </c>
      <c r="G11" s="19" t="s">
        <v>251</v>
      </c>
      <c r="H11" s="19" t="s">
        <v>257</v>
      </c>
      <c r="I11" s="19" t="s">
        <v>251</v>
      </c>
      <c r="J11" s="19" t="s">
        <v>258</v>
      </c>
      <c r="K11" s="19" t="s">
        <v>251</v>
      </c>
      <c r="L11" s="36">
        <v>53410.6</v>
      </c>
      <c r="M11" s="19" t="s">
        <v>259</v>
      </c>
      <c r="N11" s="36">
        <v>273910.0502854</v>
      </c>
      <c r="O11" s="19" t="s">
        <v>260</v>
      </c>
      <c r="P11" s="37" t="s">
        <v>261</v>
      </c>
    </row>
    <row r="12" ht="30.6" customHeight="1" spans="1:16">
      <c r="A12" s="16" t="s">
        <v>199</v>
      </c>
      <c r="B12" s="17" t="s">
        <v>76</v>
      </c>
      <c r="C12" s="17" t="s">
        <v>200</v>
      </c>
      <c r="D12" s="17" t="s">
        <v>157</v>
      </c>
      <c r="E12" s="18" t="s">
        <v>167</v>
      </c>
      <c r="F12" s="19" t="s">
        <v>262</v>
      </c>
      <c r="G12" s="19" t="s">
        <v>251</v>
      </c>
      <c r="H12" s="19" t="s">
        <v>263</v>
      </c>
      <c r="I12" s="19" t="s">
        <v>251</v>
      </c>
      <c r="J12" s="19" t="s">
        <v>264</v>
      </c>
      <c r="K12" s="19" t="s">
        <v>251</v>
      </c>
      <c r="L12" s="36">
        <v>39307.7990835</v>
      </c>
      <c r="M12" s="19" t="s">
        <v>265</v>
      </c>
      <c r="N12" s="36">
        <v>313217.8493689</v>
      </c>
      <c r="O12" s="19" t="s">
        <v>266</v>
      </c>
      <c r="P12" s="37" t="s">
        <v>261</v>
      </c>
    </row>
    <row r="13" ht="33.6" customHeight="1" spans="1:16">
      <c r="A13" s="16" t="s">
        <v>197</v>
      </c>
      <c r="B13" s="17" t="s">
        <v>76</v>
      </c>
      <c r="C13" s="17" t="s">
        <v>198</v>
      </c>
      <c r="D13" s="17" t="s">
        <v>157</v>
      </c>
      <c r="E13" s="18" t="s">
        <v>98</v>
      </c>
      <c r="F13" s="19" t="s">
        <v>267</v>
      </c>
      <c r="G13" s="19" t="s">
        <v>251</v>
      </c>
      <c r="H13" s="19" t="s">
        <v>268</v>
      </c>
      <c r="I13" s="19" t="s">
        <v>251</v>
      </c>
      <c r="J13" s="19" t="s">
        <v>269</v>
      </c>
      <c r="K13" s="19" t="s">
        <v>251</v>
      </c>
      <c r="L13" s="36">
        <v>28271.851091165</v>
      </c>
      <c r="M13" s="19" t="s">
        <v>270</v>
      </c>
      <c r="N13" s="36">
        <v>341489.7004601</v>
      </c>
      <c r="O13" s="19" t="s">
        <v>271</v>
      </c>
      <c r="P13" s="37" t="s">
        <v>261</v>
      </c>
    </row>
    <row r="14" ht="23.4" customHeight="1" spans="1:16">
      <c r="A14" s="20" t="s">
        <v>272</v>
      </c>
      <c r="B14" s="21" t="s">
        <v>76</v>
      </c>
      <c r="C14" s="21" t="s">
        <v>273</v>
      </c>
      <c r="D14" s="21" t="s">
        <v>132</v>
      </c>
      <c r="E14" s="22" t="s">
        <v>78</v>
      </c>
      <c r="F14" s="23" t="s">
        <v>274</v>
      </c>
      <c r="G14" s="23" t="s">
        <v>251</v>
      </c>
      <c r="H14" s="23" t="s">
        <v>275</v>
      </c>
      <c r="I14" s="23" t="s">
        <v>251</v>
      </c>
      <c r="J14" s="23" t="s">
        <v>276</v>
      </c>
      <c r="K14" s="23" t="s">
        <v>251</v>
      </c>
      <c r="L14" s="38">
        <v>22557.197958211</v>
      </c>
      <c r="M14" s="23" t="s">
        <v>277</v>
      </c>
      <c r="N14" s="38">
        <v>364046.8984183</v>
      </c>
      <c r="O14" s="23" t="s">
        <v>278</v>
      </c>
      <c r="P14" s="39" t="s">
        <v>279</v>
      </c>
    </row>
    <row r="15" ht="22.8" customHeight="1" spans="1:16">
      <c r="A15" s="20" t="s">
        <v>130</v>
      </c>
      <c r="B15" s="21" t="s">
        <v>76</v>
      </c>
      <c r="C15" s="21" t="s">
        <v>131</v>
      </c>
      <c r="D15" s="21" t="s">
        <v>132</v>
      </c>
      <c r="E15" s="22" t="s">
        <v>78</v>
      </c>
      <c r="F15" s="23" t="s">
        <v>280</v>
      </c>
      <c r="G15" s="23" t="s">
        <v>251</v>
      </c>
      <c r="H15" s="23" t="s">
        <v>281</v>
      </c>
      <c r="I15" s="23" t="s">
        <v>251</v>
      </c>
      <c r="J15" s="23" t="s">
        <v>282</v>
      </c>
      <c r="K15" s="23" t="s">
        <v>251</v>
      </c>
      <c r="L15" s="38">
        <v>16830.370908</v>
      </c>
      <c r="M15" s="23" t="s">
        <v>283</v>
      </c>
      <c r="N15" s="38">
        <v>380877.2693263</v>
      </c>
      <c r="O15" s="23" t="s">
        <v>284</v>
      </c>
      <c r="P15" s="39" t="s">
        <v>279</v>
      </c>
    </row>
    <row r="16" ht="30.6" customHeight="1" spans="1:16">
      <c r="A16" s="20" t="s">
        <v>175</v>
      </c>
      <c r="B16" s="21" t="s">
        <v>96</v>
      </c>
      <c r="C16" s="21" t="s">
        <v>176</v>
      </c>
      <c r="D16" s="21" t="s">
        <v>157</v>
      </c>
      <c r="E16" s="22" t="s">
        <v>98</v>
      </c>
      <c r="F16" s="23" t="s">
        <v>285</v>
      </c>
      <c r="G16" s="23" t="s">
        <v>251</v>
      </c>
      <c r="H16" s="23" t="s">
        <v>286</v>
      </c>
      <c r="I16" s="23" t="s">
        <v>251</v>
      </c>
      <c r="J16" s="23" t="s">
        <v>287</v>
      </c>
      <c r="K16" s="23" t="s">
        <v>251</v>
      </c>
      <c r="L16" s="38">
        <v>13207.368405</v>
      </c>
      <c r="M16" s="23" t="s">
        <v>288</v>
      </c>
      <c r="N16" s="38">
        <v>394084.6377313</v>
      </c>
      <c r="O16" s="23" t="s">
        <v>289</v>
      </c>
      <c r="P16" s="39" t="s">
        <v>279</v>
      </c>
    </row>
    <row r="17" ht="24.6" customHeight="1" spans="1:16">
      <c r="A17" s="20" t="s">
        <v>290</v>
      </c>
      <c r="B17" s="21" t="s">
        <v>76</v>
      </c>
      <c r="C17" s="21" t="s">
        <v>291</v>
      </c>
      <c r="D17" s="21" t="s">
        <v>132</v>
      </c>
      <c r="E17" s="22" t="s">
        <v>78</v>
      </c>
      <c r="F17" s="23" t="s">
        <v>292</v>
      </c>
      <c r="G17" s="23" t="s">
        <v>251</v>
      </c>
      <c r="H17" s="23" t="s">
        <v>293</v>
      </c>
      <c r="I17" s="23" t="s">
        <v>251</v>
      </c>
      <c r="J17" s="23" t="s">
        <v>294</v>
      </c>
      <c r="K17" s="23" t="s">
        <v>251</v>
      </c>
      <c r="L17" s="38">
        <v>11927.069897589</v>
      </c>
      <c r="M17" s="23" t="s">
        <v>295</v>
      </c>
      <c r="N17" s="38">
        <v>406011.7076289</v>
      </c>
      <c r="O17" s="23" t="s">
        <v>296</v>
      </c>
      <c r="P17" s="39" t="s">
        <v>279</v>
      </c>
    </row>
    <row r="18" ht="51" customHeight="1" spans="1:16">
      <c r="A18" s="20" t="s">
        <v>153</v>
      </c>
      <c r="B18" s="21" t="s">
        <v>76</v>
      </c>
      <c r="C18" s="21" t="s">
        <v>154</v>
      </c>
      <c r="D18" s="21" t="s">
        <v>132</v>
      </c>
      <c r="E18" s="22" t="s">
        <v>81</v>
      </c>
      <c r="F18" s="23" t="s">
        <v>297</v>
      </c>
      <c r="G18" s="23" t="s">
        <v>251</v>
      </c>
      <c r="H18" s="23" t="s">
        <v>298</v>
      </c>
      <c r="I18" s="23" t="s">
        <v>251</v>
      </c>
      <c r="J18" s="23" t="s">
        <v>299</v>
      </c>
      <c r="K18" s="23" t="s">
        <v>251</v>
      </c>
      <c r="L18" s="38">
        <v>11594.010186</v>
      </c>
      <c r="M18" s="23" t="s">
        <v>300</v>
      </c>
      <c r="N18" s="38">
        <v>417605.7178149</v>
      </c>
      <c r="O18" s="23" t="s">
        <v>301</v>
      </c>
      <c r="P18" s="39" t="s">
        <v>279</v>
      </c>
    </row>
    <row r="19" ht="25.8" customHeight="1" spans="1:16">
      <c r="A19" s="20" t="s">
        <v>188</v>
      </c>
      <c r="B19" s="21" t="s">
        <v>102</v>
      </c>
      <c r="C19" s="21" t="s">
        <v>189</v>
      </c>
      <c r="D19" s="21" t="s">
        <v>157</v>
      </c>
      <c r="E19" s="22" t="s">
        <v>92</v>
      </c>
      <c r="F19" s="23" t="s">
        <v>302</v>
      </c>
      <c r="G19" s="23" t="s">
        <v>251</v>
      </c>
      <c r="H19" s="23" t="s">
        <v>303</v>
      </c>
      <c r="I19" s="23" t="s">
        <v>251</v>
      </c>
      <c r="J19" s="23" t="s">
        <v>304</v>
      </c>
      <c r="K19" s="23" t="s">
        <v>251</v>
      </c>
      <c r="L19" s="38">
        <v>6267.78</v>
      </c>
      <c r="M19" s="23" t="s">
        <v>305</v>
      </c>
      <c r="N19" s="38">
        <v>423873.4978149</v>
      </c>
      <c r="O19" s="23" t="s">
        <v>306</v>
      </c>
      <c r="P19" s="39" t="s">
        <v>279</v>
      </c>
    </row>
    <row r="20" ht="34.8" customHeight="1" spans="1:16">
      <c r="A20" s="20" t="s">
        <v>307</v>
      </c>
      <c r="B20" s="21" t="s">
        <v>76</v>
      </c>
      <c r="C20" s="21" t="s">
        <v>308</v>
      </c>
      <c r="D20" s="21" t="s">
        <v>132</v>
      </c>
      <c r="E20" s="22" t="s">
        <v>78</v>
      </c>
      <c r="F20" s="23" t="s">
        <v>309</v>
      </c>
      <c r="G20" s="23" t="s">
        <v>251</v>
      </c>
      <c r="H20" s="23" t="s">
        <v>310</v>
      </c>
      <c r="I20" s="23" t="s">
        <v>251</v>
      </c>
      <c r="J20" s="23" t="s">
        <v>311</v>
      </c>
      <c r="K20" s="23" t="s">
        <v>251</v>
      </c>
      <c r="L20" s="38">
        <v>5494.560889584</v>
      </c>
      <c r="M20" s="23" t="s">
        <v>312</v>
      </c>
      <c r="N20" s="38">
        <v>429368.0587045</v>
      </c>
      <c r="O20" s="23" t="s">
        <v>313</v>
      </c>
      <c r="P20" s="39" t="s">
        <v>279</v>
      </c>
    </row>
    <row r="21" ht="30" customHeight="1" spans="1:16">
      <c r="A21" s="20" t="s">
        <v>220</v>
      </c>
      <c r="B21" s="21" t="s">
        <v>76</v>
      </c>
      <c r="C21" s="21" t="s">
        <v>221</v>
      </c>
      <c r="D21" s="21" t="s">
        <v>157</v>
      </c>
      <c r="E21" s="22" t="s">
        <v>98</v>
      </c>
      <c r="F21" s="23" t="s">
        <v>314</v>
      </c>
      <c r="G21" s="23" t="s">
        <v>251</v>
      </c>
      <c r="H21" s="23" t="s">
        <v>315</v>
      </c>
      <c r="I21" s="23" t="s">
        <v>251</v>
      </c>
      <c r="J21" s="23" t="s">
        <v>316</v>
      </c>
      <c r="K21" s="23" t="s">
        <v>251</v>
      </c>
      <c r="L21" s="38">
        <v>4505.5147984</v>
      </c>
      <c r="M21" s="23" t="s">
        <v>317</v>
      </c>
      <c r="N21" s="38">
        <v>433873.5735029</v>
      </c>
      <c r="O21" s="23" t="s">
        <v>318</v>
      </c>
      <c r="P21" s="39" t="s">
        <v>279</v>
      </c>
    </row>
    <row r="22" ht="21" customHeight="1" spans="1:16">
      <c r="A22" s="20" t="s">
        <v>133</v>
      </c>
      <c r="B22" s="21" t="s">
        <v>76</v>
      </c>
      <c r="C22" s="21" t="s">
        <v>134</v>
      </c>
      <c r="D22" s="21" t="s">
        <v>135</v>
      </c>
      <c r="E22" s="22" t="s">
        <v>78</v>
      </c>
      <c r="F22" s="23" t="s">
        <v>319</v>
      </c>
      <c r="G22" s="23" t="s">
        <v>251</v>
      </c>
      <c r="H22" s="23" t="s">
        <v>320</v>
      </c>
      <c r="I22" s="23" t="s">
        <v>251</v>
      </c>
      <c r="J22" s="23" t="s">
        <v>321</v>
      </c>
      <c r="K22" s="23" t="s">
        <v>251</v>
      </c>
      <c r="L22" s="38">
        <v>3674.30762654</v>
      </c>
      <c r="M22" s="23" t="s">
        <v>322</v>
      </c>
      <c r="N22" s="38">
        <v>437547.8811294</v>
      </c>
      <c r="O22" s="23" t="s">
        <v>323</v>
      </c>
      <c r="P22" s="39" t="s">
        <v>279</v>
      </c>
    </row>
    <row r="23" ht="21" customHeight="1" spans="1:16">
      <c r="A23" s="20" t="s">
        <v>204</v>
      </c>
      <c r="B23" s="21" t="s">
        <v>76</v>
      </c>
      <c r="C23" s="21" t="s">
        <v>205</v>
      </c>
      <c r="D23" s="21" t="s">
        <v>157</v>
      </c>
      <c r="E23" s="22" t="s">
        <v>167</v>
      </c>
      <c r="F23" s="23" t="s">
        <v>324</v>
      </c>
      <c r="G23" s="23" t="s">
        <v>251</v>
      </c>
      <c r="H23" s="23" t="s">
        <v>325</v>
      </c>
      <c r="I23" s="23" t="s">
        <v>251</v>
      </c>
      <c r="J23" s="23" t="s">
        <v>326</v>
      </c>
      <c r="K23" s="23" t="s">
        <v>251</v>
      </c>
      <c r="L23" s="38">
        <v>3144.4875</v>
      </c>
      <c r="M23" s="23" t="s">
        <v>327</v>
      </c>
      <c r="N23" s="38">
        <v>440692.3686294</v>
      </c>
      <c r="O23" s="23" t="s">
        <v>328</v>
      </c>
      <c r="P23" s="39" t="s">
        <v>279</v>
      </c>
    </row>
    <row r="24" ht="19.8" customHeight="1" spans="1:16">
      <c r="A24" s="20" t="s">
        <v>329</v>
      </c>
      <c r="B24" s="21" t="s">
        <v>76</v>
      </c>
      <c r="C24" s="21" t="s">
        <v>330</v>
      </c>
      <c r="D24" s="21" t="s">
        <v>135</v>
      </c>
      <c r="E24" s="22" t="s">
        <v>78</v>
      </c>
      <c r="F24" s="23" t="s">
        <v>331</v>
      </c>
      <c r="G24" s="23" t="s">
        <v>251</v>
      </c>
      <c r="H24" s="23" t="s">
        <v>332</v>
      </c>
      <c r="I24" s="23" t="s">
        <v>251</v>
      </c>
      <c r="J24" s="23" t="s">
        <v>333</v>
      </c>
      <c r="K24" s="23" t="s">
        <v>251</v>
      </c>
      <c r="L24" s="38">
        <v>2814.563796065</v>
      </c>
      <c r="M24" s="23" t="s">
        <v>334</v>
      </c>
      <c r="N24" s="38">
        <v>443506.9324255</v>
      </c>
      <c r="O24" s="23" t="s">
        <v>335</v>
      </c>
      <c r="P24" s="39" t="s">
        <v>279</v>
      </c>
    </row>
    <row r="25" ht="31.8" customHeight="1" spans="1:16">
      <c r="A25" s="20" t="s">
        <v>229</v>
      </c>
      <c r="B25" s="21" t="s">
        <v>76</v>
      </c>
      <c r="C25" s="21" t="s">
        <v>230</v>
      </c>
      <c r="D25" s="21" t="s">
        <v>157</v>
      </c>
      <c r="E25" s="22" t="s">
        <v>41</v>
      </c>
      <c r="F25" s="23" t="s">
        <v>336</v>
      </c>
      <c r="G25" s="23" t="s">
        <v>251</v>
      </c>
      <c r="H25" s="23" t="s">
        <v>337</v>
      </c>
      <c r="I25" s="23" t="s">
        <v>251</v>
      </c>
      <c r="J25" s="23" t="s">
        <v>338</v>
      </c>
      <c r="K25" s="23" t="s">
        <v>251</v>
      </c>
      <c r="L25" s="38">
        <v>2734.49484</v>
      </c>
      <c r="M25" s="23" t="s">
        <v>339</v>
      </c>
      <c r="N25" s="38">
        <v>446241.4272655</v>
      </c>
      <c r="O25" s="23" t="s">
        <v>340</v>
      </c>
      <c r="P25" s="39" t="s">
        <v>279</v>
      </c>
    </row>
    <row r="26" ht="30" customHeight="1" spans="1:16">
      <c r="A26" s="20" t="s">
        <v>233</v>
      </c>
      <c r="B26" s="21" t="s">
        <v>76</v>
      </c>
      <c r="C26" s="21" t="s">
        <v>234</v>
      </c>
      <c r="D26" s="21" t="s">
        <v>157</v>
      </c>
      <c r="E26" s="22" t="s">
        <v>41</v>
      </c>
      <c r="F26" s="23" t="s">
        <v>341</v>
      </c>
      <c r="G26" s="23" t="s">
        <v>251</v>
      </c>
      <c r="H26" s="23" t="s">
        <v>342</v>
      </c>
      <c r="I26" s="23" t="s">
        <v>251</v>
      </c>
      <c r="J26" s="23" t="s">
        <v>343</v>
      </c>
      <c r="K26" s="23" t="s">
        <v>251</v>
      </c>
      <c r="L26" s="38">
        <v>2578.026528</v>
      </c>
      <c r="M26" s="23" t="s">
        <v>344</v>
      </c>
      <c r="N26" s="38">
        <v>448819.4537935</v>
      </c>
      <c r="O26" s="23" t="s">
        <v>345</v>
      </c>
      <c r="P26" s="39" t="s">
        <v>279</v>
      </c>
    </row>
    <row r="27" ht="30.6" customHeight="1" spans="1:16">
      <c r="A27" s="24" t="s">
        <v>169</v>
      </c>
      <c r="B27" s="25" t="s">
        <v>96</v>
      </c>
      <c r="C27" s="25" t="s">
        <v>170</v>
      </c>
      <c r="D27" s="25" t="s">
        <v>141</v>
      </c>
      <c r="E27" s="26" t="s">
        <v>78</v>
      </c>
      <c r="F27" s="27" t="s">
        <v>346</v>
      </c>
      <c r="G27" s="27" t="s">
        <v>251</v>
      </c>
      <c r="H27" s="27" t="s">
        <v>347</v>
      </c>
      <c r="I27" s="27" t="s">
        <v>251</v>
      </c>
      <c r="J27" s="27" t="s">
        <v>348</v>
      </c>
      <c r="K27" s="27" t="s">
        <v>251</v>
      </c>
      <c r="L27" s="40">
        <v>2412.307656</v>
      </c>
      <c r="M27" s="27" t="s">
        <v>349</v>
      </c>
      <c r="N27" s="40">
        <v>451231.7614495</v>
      </c>
      <c r="O27" s="27" t="s">
        <v>350</v>
      </c>
      <c r="P27" s="39" t="s">
        <v>279</v>
      </c>
    </row>
    <row r="28" ht="22.2" customHeight="1" spans="1:16">
      <c r="A28" s="24" t="s">
        <v>351</v>
      </c>
      <c r="B28" s="25" t="s">
        <v>76</v>
      </c>
      <c r="C28" s="25" t="s">
        <v>352</v>
      </c>
      <c r="D28" s="25" t="s">
        <v>353</v>
      </c>
      <c r="E28" s="26" t="s">
        <v>78</v>
      </c>
      <c r="F28" s="27" t="s">
        <v>331</v>
      </c>
      <c r="G28" s="27" t="s">
        <v>251</v>
      </c>
      <c r="H28" s="27" t="s">
        <v>354</v>
      </c>
      <c r="I28" s="27" t="s">
        <v>251</v>
      </c>
      <c r="J28" s="27" t="s">
        <v>355</v>
      </c>
      <c r="K28" s="27" t="s">
        <v>251</v>
      </c>
      <c r="L28" s="40">
        <v>2116.2133805</v>
      </c>
      <c r="M28" s="27" t="s">
        <v>356</v>
      </c>
      <c r="N28" s="40">
        <v>453347.97483</v>
      </c>
      <c r="O28" s="27" t="s">
        <v>357</v>
      </c>
      <c r="P28" s="39" t="s">
        <v>279</v>
      </c>
    </row>
    <row r="29" ht="45" customHeight="1" spans="1:16">
      <c r="A29" s="24" t="s">
        <v>82</v>
      </c>
      <c r="B29" s="25" t="s">
        <v>76</v>
      </c>
      <c r="C29" s="25" t="s">
        <v>83</v>
      </c>
      <c r="D29" s="25" t="s">
        <v>141</v>
      </c>
      <c r="E29" s="26" t="s">
        <v>81</v>
      </c>
      <c r="F29" s="27" t="s">
        <v>358</v>
      </c>
      <c r="G29" s="27" t="s">
        <v>251</v>
      </c>
      <c r="H29" s="27" t="s">
        <v>359</v>
      </c>
      <c r="I29" s="27" t="s">
        <v>251</v>
      </c>
      <c r="J29" s="27" t="s">
        <v>360</v>
      </c>
      <c r="K29" s="27" t="s">
        <v>251</v>
      </c>
      <c r="L29" s="40">
        <v>2107.72</v>
      </c>
      <c r="M29" s="27" t="s">
        <v>356</v>
      </c>
      <c r="N29" s="40">
        <v>455455.69483</v>
      </c>
      <c r="O29" s="27" t="s">
        <v>361</v>
      </c>
      <c r="P29" s="39" t="s">
        <v>279</v>
      </c>
    </row>
    <row r="30" ht="25.8" customHeight="1" spans="1:16">
      <c r="A30" s="24" t="s">
        <v>362</v>
      </c>
      <c r="B30" s="25" t="s">
        <v>76</v>
      </c>
      <c r="C30" s="25" t="s">
        <v>363</v>
      </c>
      <c r="D30" s="25" t="s">
        <v>132</v>
      </c>
      <c r="E30" s="26" t="s">
        <v>78</v>
      </c>
      <c r="F30" s="27" t="s">
        <v>364</v>
      </c>
      <c r="G30" s="27" t="s">
        <v>251</v>
      </c>
      <c r="H30" s="27" t="s">
        <v>365</v>
      </c>
      <c r="I30" s="27" t="s">
        <v>251</v>
      </c>
      <c r="J30" s="27" t="s">
        <v>366</v>
      </c>
      <c r="K30" s="27" t="s">
        <v>251</v>
      </c>
      <c r="L30" s="40">
        <v>2057.61334763</v>
      </c>
      <c r="M30" s="27" t="s">
        <v>367</v>
      </c>
      <c r="N30" s="40">
        <v>457513.3081776</v>
      </c>
      <c r="O30" s="27" t="s">
        <v>368</v>
      </c>
      <c r="P30" s="39" t="s">
        <v>279</v>
      </c>
    </row>
    <row r="31" ht="55.2" customHeight="1" spans="1:16">
      <c r="A31" s="24" t="s">
        <v>369</v>
      </c>
      <c r="B31" s="25" t="s">
        <v>76</v>
      </c>
      <c r="C31" s="25" t="s">
        <v>370</v>
      </c>
      <c r="D31" s="25" t="s">
        <v>141</v>
      </c>
      <c r="E31" s="26" t="s">
        <v>78</v>
      </c>
      <c r="F31" s="27" t="s">
        <v>371</v>
      </c>
      <c r="G31" s="27" t="s">
        <v>251</v>
      </c>
      <c r="H31" s="27" t="s">
        <v>372</v>
      </c>
      <c r="I31" s="27" t="s">
        <v>251</v>
      </c>
      <c r="J31" s="27" t="s">
        <v>373</v>
      </c>
      <c r="K31" s="27" t="s">
        <v>251</v>
      </c>
      <c r="L31" s="40">
        <v>1980.65303541</v>
      </c>
      <c r="M31" s="27" t="s">
        <v>374</v>
      </c>
      <c r="N31" s="40">
        <v>459493.961213</v>
      </c>
      <c r="O31" s="27" t="s">
        <v>375</v>
      </c>
      <c r="P31" s="39" t="s">
        <v>279</v>
      </c>
    </row>
    <row r="32" ht="24.6" customHeight="1" spans="1:16">
      <c r="A32" s="24" t="s">
        <v>86</v>
      </c>
      <c r="B32" s="25" t="s">
        <v>76</v>
      </c>
      <c r="C32" s="25" t="s">
        <v>87</v>
      </c>
      <c r="D32" s="25" t="s">
        <v>157</v>
      </c>
      <c r="E32" s="26" t="s">
        <v>88</v>
      </c>
      <c r="F32" s="27" t="s">
        <v>376</v>
      </c>
      <c r="G32" s="27" t="s">
        <v>251</v>
      </c>
      <c r="H32" s="27" t="s">
        <v>377</v>
      </c>
      <c r="I32" s="27" t="s">
        <v>251</v>
      </c>
      <c r="J32" s="27" t="s">
        <v>378</v>
      </c>
      <c r="K32" s="27" t="s">
        <v>251</v>
      </c>
      <c r="L32" s="40">
        <v>1375.065</v>
      </c>
      <c r="M32" s="27" t="s">
        <v>379</v>
      </c>
      <c r="N32" s="40">
        <v>460869.026213</v>
      </c>
      <c r="O32" s="27" t="s">
        <v>380</v>
      </c>
      <c r="P32" s="39" t="s">
        <v>279</v>
      </c>
    </row>
    <row r="33" ht="22.8" customHeight="1" spans="1:16">
      <c r="A33" s="24" t="s">
        <v>381</v>
      </c>
      <c r="B33" s="25" t="s">
        <v>76</v>
      </c>
      <c r="C33" s="25" t="s">
        <v>382</v>
      </c>
      <c r="D33" s="25" t="s">
        <v>141</v>
      </c>
      <c r="E33" s="26" t="s">
        <v>78</v>
      </c>
      <c r="F33" s="27" t="s">
        <v>383</v>
      </c>
      <c r="G33" s="27" t="s">
        <v>251</v>
      </c>
      <c r="H33" s="27" t="s">
        <v>384</v>
      </c>
      <c r="I33" s="27" t="s">
        <v>251</v>
      </c>
      <c r="J33" s="27" t="s">
        <v>385</v>
      </c>
      <c r="K33" s="27" t="s">
        <v>251</v>
      </c>
      <c r="L33" s="40">
        <v>1308.2082055</v>
      </c>
      <c r="M33" s="27" t="s">
        <v>386</v>
      </c>
      <c r="N33" s="40">
        <v>462177.2344185</v>
      </c>
      <c r="O33" s="27" t="s">
        <v>387</v>
      </c>
      <c r="P33" s="39" t="s">
        <v>279</v>
      </c>
    </row>
    <row r="34" ht="47.4" customHeight="1" spans="1:16">
      <c r="A34" s="24" t="s">
        <v>177</v>
      </c>
      <c r="B34" s="25" t="s">
        <v>96</v>
      </c>
      <c r="C34" s="25" t="s">
        <v>178</v>
      </c>
      <c r="D34" s="25" t="s">
        <v>132</v>
      </c>
      <c r="E34" s="26" t="s">
        <v>78</v>
      </c>
      <c r="F34" s="27" t="s">
        <v>388</v>
      </c>
      <c r="G34" s="27" t="s">
        <v>251</v>
      </c>
      <c r="H34" s="27" t="s">
        <v>389</v>
      </c>
      <c r="I34" s="27" t="s">
        <v>251</v>
      </c>
      <c r="J34" s="27" t="s">
        <v>390</v>
      </c>
      <c r="K34" s="27" t="s">
        <v>251</v>
      </c>
      <c r="L34" s="40">
        <v>1057.192576</v>
      </c>
      <c r="M34" s="27" t="s">
        <v>391</v>
      </c>
      <c r="N34" s="40">
        <v>463234.4269945</v>
      </c>
      <c r="O34" s="27" t="s">
        <v>392</v>
      </c>
      <c r="P34" s="39" t="s">
        <v>279</v>
      </c>
    </row>
    <row r="35" ht="37.2" customHeight="1" spans="1:16">
      <c r="A35" s="24" t="s">
        <v>173</v>
      </c>
      <c r="B35" s="25" t="s">
        <v>96</v>
      </c>
      <c r="C35" s="25" t="s">
        <v>174</v>
      </c>
      <c r="D35" s="25" t="s">
        <v>141</v>
      </c>
      <c r="E35" s="26" t="s">
        <v>78</v>
      </c>
      <c r="F35" s="27" t="s">
        <v>393</v>
      </c>
      <c r="G35" s="27" t="s">
        <v>251</v>
      </c>
      <c r="H35" s="27" t="s">
        <v>394</v>
      </c>
      <c r="I35" s="27" t="s">
        <v>251</v>
      </c>
      <c r="J35" s="27" t="s">
        <v>395</v>
      </c>
      <c r="K35" s="27" t="s">
        <v>251</v>
      </c>
      <c r="L35" s="40">
        <v>918.051772</v>
      </c>
      <c r="M35" s="27" t="s">
        <v>396</v>
      </c>
      <c r="N35" s="40">
        <v>464152.4787665</v>
      </c>
      <c r="O35" s="27" t="s">
        <v>397</v>
      </c>
      <c r="P35" s="39" t="s">
        <v>279</v>
      </c>
    </row>
    <row r="36" ht="25.2" customHeight="1" spans="1:16">
      <c r="A36" s="24" t="s">
        <v>398</v>
      </c>
      <c r="B36" s="25" t="s">
        <v>76</v>
      </c>
      <c r="C36" s="25" t="s">
        <v>399</v>
      </c>
      <c r="D36" s="25" t="s">
        <v>141</v>
      </c>
      <c r="E36" s="26" t="s">
        <v>78</v>
      </c>
      <c r="F36" s="27" t="s">
        <v>371</v>
      </c>
      <c r="G36" s="27" t="s">
        <v>251</v>
      </c>
      <c r="H36" s="27" t="s">
        <v>400</v>
      </c>
      <c r="I36" s="27" t="s">
        <v>251</v>
      </c>
      <c r="J36" s="27" t="s">
        <v>401</v>
      </c>
      <c r="K36" s="27" t="s">
        <v>251</v>
      </c>
      <c r="L36" s="40">
        <v>904.74274457</v>
      </c>
      <c r="M36" s="27" t="s">
        <v>396</v>
      </c>
      <c r="N36" s="40">
        <v>465057.2215111</v>
      </c>
      <c r="O36" s="27" t="s">
        <v>402</v>
      </c>
      <c r="P36" s="39" t="s">
        <v>279</v>
      </c>
    </row>
    <row r="37" ht="51" customHeight="1" spans="1:16">
      <c r="A37" s="24" t="s">
        <v>403</v>
      </c>
      <c r="B37" s="25" t="s">
        <v>76</v>
      </c>
      <c r="C37" s="25" t="s">
        <v>404</v>
      </c>
      <c r="D37" s="25" t="s">
        <v>141</v>
      </c>
      <c r="E37" s="26" t="s">
        <v>78</v>
      </c>
      <c r="F37" s="27" t="s">
        <v>383</v>
      </c>
      <c r="G37" s="27" t="s">
        <v>251</v>
      </c>
      <c r="H37" s="27" t="s">
        <v>354</v>
      </c>
      <c r="I37" s="27" t="s">
        <v>251</v>
      </c>
      <c r="J37" s="27" t="s">
        <v>405</v>
      </c>
      <c r="K37" s="27" t="s">
        <v>251</v>
      </c>
      <c r="L37" s="40">
        <v>866.36305</v>
      </c>
      <c r="M37" s="27" t="s">
        <v>406</v>
      </c>
      <c r="N37" s="40">
        <v>465923.5845611</v>
      </c>
      <c r="O37" s="27" t="s">
        <v>407</v>
      </c>
      <c r="P37" s="39" t="s">
        <v>279</v>
      </c>
    </row>
    <row r="38" ht="22.2" customHeight="1" spans="1:16">
      <c r="A38" s="24" t="s">
        <v>186</v>
      </c>
      <c r="B38" s="25" t="s">
        <v>102</v>
      </c>
      <c r="C38" s="25" t="s">
        <v>187</v>
      </c>
      <c r="D38" s="25" t="s">
        <v>132</v>
      </c>
      <c r="E38" s="26" t="s">
        <v>78</v>
      </c>
      <c r="F38" s="27" t="s">
        <v>408</v>
      </c>
      <c r="G38" s="27" t="s">
        <v>251</v>
      </c>
      <c r="H38" s="27" t="s">
        <v>409</v>
      </c>
      <c r="I38" s="27" t="s">
        <v>251</v>
      </c>
      <c r="J38" s="27" t="s">
        <v>410</v>
      </c>
      <c r="K38" s="27" t="s">
        <v>251</v>
      </c>
      <c r="L38" s="40">
        <v>826.2648</v>
      </c>
      <c r="M38" s="27" t="s">
        <v>411</v>
      </c>
      <c r="N38" s="40">
        <v>466749.8493611</v>
      </c>
      <c r="O38" s="27" t="s">
        <v>412</v>
      </c>
      <c r="P38" s="39" t="s">
        <v>279</v>
      </c>
    </row>
    <row r="39" ht="48" customHeight="1" spans="1:16">
      <c r="A39" s="24" t="s">
        <v>413</v>
      </c>
      <c r="B39" s="25" t="s">
        <v>76</v>
      </c>
      <c r="C39" s="25" t="s">
        <v>414</v>
      </c>
      <c r="D39" s="25" t="s">
        <v>132</v>
      </c>
      <c r="E39" s="26" t="s">
        <v>78</v>
      </c>
      <c r="F39" s="27" t="s">
        <v>415</v>
      </c>
      <c r="G39" s="27" t="s">
        <v>251</v>
      </c>
      <c r="H39" s="27" t="s">
        <v>310</v>
      </c>
      <c r="I39" s="27" t="s">
        <v>251</v>
      </c>
      <c r="J39" s="27" t="s">
        <v>416</v>
      </c>
      <c r="K39" s="27" t="s">
        <v>251</v>
      </c>
      <c r="L39" s="40">
        <v>669.485026704</v>
      </c>
      <c r="M39" s="27" t="s">
        <v>417</v>
      </c>
      <c r="N39" s="40">
        <v>467419.3343878</v>
      </c>
      <c r="O39" s="27" t="s">
        <v>418</v>
      </c>
      <c r="P39" s="39" t="s">
        <v>279</v>
      </c>
    </row>
    <row r="40" ht="18.6" customHeight="1" spans="1:16">
      <c r="A40" s="24" t="s">
        <v>155</v>
      </c>
      <c r="B40" s="25" t="s">
        <v>76</v>
      </c>
      <c r="C40" s="25" t="s">
        <v>156</v>
      </c>
      <c r="D40" s="25" t="s">
        <v>157</v>
      </c>
      <c r="E40" s="26" t="s">
        <v>81</v>
      </c>
      <c r="F40" s="27" t="s">
        <v>358</v>
      </c>
      <c r="G40" s="27" t="s">
        <v>251</v>
      </c>
      <c r="H40" s="27" t="s">
        <v>419</v>
      </c>
      <c r="I40" s="27" t="s">
        <v>251</v>
      </c>
      <c r="J40" s="27" t="s">
        <v>420</v>
      </c>
      <c r="K40" s="27" t="s">
        <v>251</v>
      </c>
      <c r="L40" s="40">
        <v>616.22</v>
      </c>
      <c r="M40" s="27" t="s">
        <v>421</v>
      </c>
      <c r="N40" s="40">
        <v>468035.5543878</v>
      </c>
      <c r="O40" s="27" t="s">
        <v>422</v>
      </c>
      <c r="P40" s="39" t="s">
        <v>279</v>
      </c>
    </row>
    <row r="41" ht="19.8" customHeight="1" spans="1:16">
      <c r="A41" s="24" t="s">
        <v>162</v>
      </c>
      <c r="B41" s="25" t="s">
        <v>76</v>
      </c>
      <c r="C41" s="25" t="s">
        <v>163</v>
      </c>
      <c r="D41" s="25" t="s">
        <v>141</v>
      </c>
      <c r="E41" s="26" t="s">
        <v>81</v>
      </c>
      <c r="F41" s="27" t="s">
        <v>358</v>
      </c>
      <c r="G41" s="27" t="s">
        <v>251</v>
      </c>
      <c r="H41" s="27" t="s">
        <v>423</v>
      </c>
      <c r="I41" s="27" t="s">
        <v>251</v>
      </c>
      <c r="J41" s="27" t="s">
        <v>424</v>
      </c>
      <c r="K41" s="27" t="s">
        <v>251</v>
      </c>
      <c r="L41" s="40">
        <v>577.3</v>
      </c>
      <c r="M41" s="27" t="s">
        <v>425</v>
      </c>
      <c r="N41" s="40">
        <v>468612.8543878</v>
      </c>
      <c r="O41" s="27" t="s">
        <v>426</v>
      </c>
      <c r="P41" s="39" t="s">
        <v>279</v>
      </c>
    </row>
    <row r="42" ht="30" customHeight="1" spans="1:16">
      <c r="A42" s="24" t="s">
        <v>202</v>
      </c>
      <c r="B42" s="25" t="s">
        <v>76</v>
      </c>
      <c r="C42" s="25" t="s">
        <v>203</v>
      </c>
      <c r="D42" s="25" t="s">
        <v>157</v>
      </c>
      <c r="E42" s="26" t="s">
        <v>181</v>
      </c>
      <c r="F42" s="27" t="s">
        <v>427</v>
      </c>
      <c r="G42" s="27" t="s">
        <v>251</v>
      </c>
      <c r="H42" s="27" t="s">
        <v>428</v>
      </c>
      <c r="I42" s="27" t="s">
        <v>251</v>
      </c>
      <c r="J42" s="27" t="s">
        <v>429</v>
      </c>
      <c r="K42" s="27" t="s">
        <v>251</v>
      </c>
      <c r="L42" s="40">
        <v>575.19</v>
      </c>
      <c r="M42" s="27" t="s">
        <v>425</v>
      </c>
      <c r="N42" s="40">
        <v>469188.0443878</v>
      </c>
      <c r="O42" s="27" t="s">
        <v>430</v>
      </c>
      <c r="P42" s="39" t="s">
        <v>279</v>
      </c>
    </row>
    <row r="43" ht="37.2" customHeight="1" spans="1:16">
      <c r="A43" s="24" t="s">
        <v>182</v>
      </c>
      <c r="B43" s="25" t="s">
        <v>102</v>
      </c>
      <c r="C43" s="25" t="s">
        <v>183</v>
      </c>
      <c r="D43" s="25" t="s">
        <v>132</v>
      </c>
      <c r="E43" s="26" t="s">
        <v>78</v>
      </c>
      <c r="F43" s="27" t="s">
        <v>431</v>
      </c>
      <c r="G43" s="27" t="s">
        <v>251</v>
      </c>
      <c r="H43" s="27" t="s">
        <v>432</v>
      </c>
      <c r="I43" s="27" t="s">
        <v>251</v>
      </c>
      <c r="J43" s="27" t="s">
        <v>433</v>
      </c>
      <c r="K43" s="27" t="s">
        <v>251</v>
      </c>
      <c r="L43" s="40">
        <v>564.489</v>
      </c>
      <c r="M43" s="27" t="s">
        <v>425</v>
      </c>
      <c r="N43" s="40">
        <v>469752.5333878</v>
      </c>
      <c r="O43" s="27" t="s">
        <v>434</v>
      </c>
      <c r="P43" s="39" t="s">
        <v>279</v>
      </c>
    </row>
    <row r="44" ht="21" customHeight="1" spans="1:16">
      <c r="A44" s="24" t="s">
        <v>435</v>
      </c>
      <c r="B44" s="25" t="s">
        <v>76</v>
      </c>
      <c r="C44" s="25" t="s">
        <v>436</v>
      </c>
      <c r="D44" s="25" t="s">
        <v>157</v>
      </c>
      <c r="E44" s="26" t="s">
        <v>181</v>
      </c>
      <c r="F44" s="27" t="s">
        <v>437</v>
      </c>
      <c r="G44" s="27" t="s">
        <v>251</v>
      </c>
      <c r="H44" s="27" t="s">
        <v>354</v>
      </c>
      <c r="I44" s="27" t="s">
        <v>251</v>
      </c>
      <c r="J44" s="27" t="s">
        <v>438</v>
      </c>
      <c r="K44" s="27" t="s">
        <v>251</v>
      </c>
      <c r="L44" s="40">
        <v>542.678004</v>
      </c>
      <c r="M44" s="27" t="s">
        <v>439</v>
      </c>
      <c r="N44" s="40">
        <v>470295.2113918</v>
      </c>
      <c r="O44" s="27" t="s">
        <v>440</v>
      </c>
      <c r="P44" s="39" t="s">
        <v>279</v>
      </c>
    </row>
    <row r="45" ht="75.6" customHeight="1" spans="1:16">
      <c r="A45" s="24" t="s">
        <v>441</v>
      </c>
      <c r="B45" s="25" t="s">
        <v>76</v>
      </c>
      <c r="C45" s="25" t="s">
        <v>442</v>
      </c>
      <c r="D45" s="25" t="s">
        <v>141</v>
      </c>
      <c r="E45" s="26" t="s">
        <v>167</v>
      </c>
      <c r="F45" s="27" t="s">
        <v>443</v>
      </c>
      <c r="G45" s="27" t="s">
        <v>251</v>
      </c>
      <c r="H45" s="27" t="s">
        <v>444</v>
      </c>
      <c r="I45" s="27" t="s">
        <v>251</v>
      </c>
      <c r="J45" s="27" t="s">
        <v>445</v>
      </c>
      <c r="K45" s="27" t="s">
        <v>251</v>
      </c>
      <c r="L45" s="40">
        <v>378.000341631</v>
      </c>
      <c r="M45" s="27" t="s">
        <v>446</v>
      </c>
      <c r="N45" s="40">
        <v>470673.2117334</v>
      </c>
      <c r="O45" s="27" t="s">
        <v>447</v>
      </c>
      <c r="P45" s="39" t="s">
        <v>279</v>
      </c>
    </row>
    <row r="46" ht="19.2" customHeight="1" spans="1:16">
      <c r="A46" s="24" t="s">
        <v>227</v>
      </c>
      <c r="B46" s="25" t="s">
        <v>76</v>
      </c>
      <c r="C46" s="25" t="s">
        <v>228</v>
      </c>
      <c r="D46" s="25" t="s">
        <v>157</v>
      </c>
      <c r="E46" s="26" t="s">
        <v>41</v>
      </c>
      <c r="F46" s="27" t="s">
        <v>448</v>
      </c>
      <c r="G46" s="27" t="s">
        <v>251</v>
      </c>
      <c r="H46" s="27" t="s">
        <v>449</v>
      </c>
      <c r="I46" s="27" t="s">
        <v>251</v>
      </c>
      <c r="J46" s="27" t="s">
        <v>450</v>
      </c>
      <c r="K46" s="27" t="s">
        <v>251</v>
      </c>
      <c r="L46" s="40">
        <v>343.66464</v>
      </c>
      <c r="M46" s="27" t="s">
        <v>451</v>
      </c>
      <c r="N46" s="40">
        <v>471016.8763734</v>
      </c>
      <c r="O46" s="27" t="s">
        <v>452</v>
      </c>
      <c r="P46" s="39" t="s">
        <v>279</v>
      </c>
    </row>
    <row r="47" ht="40.8" customHeight="1" spans="1:16">
      <c r="A47" s="24" t="s">
        <v>171</v>
      </c>
      <c r="B47" s="25" t="s">
        <v>96</v>
      </c>
      <c r="C47" s="25" t="s">
        <v>172</v>
      </c>
      <c r="D47" s="25" t="s">
        <v>141</v>
      </c>
      <c r="E47" s="26" t="s">
        <v>78</v>
      </c>
      <c r="F47" s="27" t="s">
        <v>453</v>
      </c>
      <c r="G47" s="27" t="s">
        <v>251</v>
      </c>
      <c r="H47" s="27" t="s">
        <v>454</v>
      </c>
      <c r="I47" s="27" t="s">
        <v>251</v>
      </c>
      <c r="J47" s="27" t="s">
        <v>455</v>
      </c>
      <c r="K47" s="27" t="s">
        <v>251</v>
      </c>
      <c r="L47" s="40">
        <v>294.026348</v>
      </c>
      <c r="M47" s="27" t="s">
        <v>456</v>
      </c>
      <c r="N47" s="40">
        <v>471310.9027214</v>
      </c>
      <c r="O47" s="27" t="s">
        <v>457</v>
      </c>
      <c r="P47" s="39" t="s">
        <v>279</v>
      </c>
    </row>
    <row r="48" ht="48" customHeight="1" spans="1:16">
      <c r="A48" s="24" t="s">
        <v>458</v>
      </c>
      <c r="B48" s="25" t="s">
        <v>76</v>
      </c>
      <c r="C48" s="25" t="s">
        <v>459</v>
      </c>
      <c r="D48" s="25" t="s">
        <v>132</v>
      </c>
      <c r="E48" s="26" t="s">
        <v>78</v>
      </c>
      <c r="F48" s="27" t="s">
        <v>460</v>
      </c>
      <c r="G48" s="27" t="s">
        <v>251</v>
      </c>
      <c r="H48" s="27" t="s">
        <v>310</v>
      </c>
      <c r="I48" s="27" t="s">
        <v>251</v>
      </c>
      <c r="J48" s="27" t="s">
        <v>461</v>
      </c>
      <c r="K48" s="27" t="s">
        <v>251</v>
      </c>
      <c r="L48" s="40">
        <v>292.377504276</v>
      </c>
      <c r="M48" s="27" t="s">
        <v>456</v>
      </c>
      <c r="N48" s="40">
        <v>471603.2802257</v>
      </c>
      <c r="O48" s="27" t="s">
        <v>462</v>
      </c>
      <c r="P48" s="39" t="s">
        <v>279</v>
      </c>
    </row>
    <row r="49" ht="36.6" customHeight="1" spans="1:16">
      <c r="A49" s="24" t="s">
        <v>463</v>
      </c>
      <c r="B49" s="25" t="s">
        <v>76</v>
      </c>
      <c r="C49" s="25" t="s">
        <v>464</v>
      </c>
      <c r="D49" s="25" t="s">
        <v>141</v>
      </c>
      <c r="E49" s="26" t="s">
        <v>167</v>
      </c>
      <c r="F49" s="27" t="s">
        <v>465</v>
      </c>
      <c r="G49" s="27" t="s">
        <v>251</v>
      </c>
      <c r="H49" s="27" t="s">
        <v>466</v>
      </c>
      <c r="I49" s="27" t="s">
        <v>251</v>
      </c>
      <c r="J49" s="27" t="s">
        <v>467</v>
      </c>
      <c r="K49" s="27" t="s">
        <v>251</v>
      </c>
      <c r="L49" s="40">
        <v>222.40443008</v>
      </c>
      <c r="M49" s="27" t="s">
        <v>468</v>
      </c>
      <c r="N49" s="40">
        <v>471825.6846558</v>
      </c>
      <c r="O49" s="27" t="s">
        <v>469</v>
      </c>
      <c r="P49" s="39" t="s">
        <v>279</v>
      </c>
    </row>
    <row r="50" ht="34.8" customHeight="1" spans="1:16">
      <c r="A50" s="24" t="s">
        <v>470</v>
      </c>
      <c r="B50" s="25" t="s">
        <v>76</v>
      </c>
      <c r="C50" s="25" t="s">
        <v>471</v>
      </c>
      <c r="D50" s="25" t="s">
        <v>157</v>
      </c>
      <c r="E50" s="26" t="s">
        <v>41</v>
      </c>
      <c r="F50" s="27" t="s">
        <v>472</v>
      </c>
      <c r="G50" s="27" t="s">
        <v>251</v>
      </c>
      <c r="H50" s="27" t="s">
        <v>473</v>
      </c>
      <c r="I50" s="27" t="s">
        <v>251</v>
      </c>
      <c r="J50" s="27" t="s">
        <v>474</v>
      </c>
      <c r="K50" s="27" t="s">
        <v>251</v>
      </c>
      <c r="L50" s="40">
        <v>219.003088876</v>
      </c>
      <c r="M50" s="27" t="s">
        <v>468</v>
      </c>
      <c r="N50" s="40">
        <v>472044.6877447</v>
      </c>
      <c r="O50" s="27" t="s">
        <v>475</v>
      </c>
      <c r="P50" s="39" t="s">
        <v>279</v>
      </c>
    </row>
    <row r="51" ht="37.2" customHeight="1" spans="1:16">
      <c r="A51" s="24" t="s">
        <v>179</v>
      </c>
      <c r="B51" s="25" t="s">
        <v>102</v>
      </c>
      <c r="C51" s="25" t="s">
        <v>180</v>
      </c>
      <c r="D51" s="25" t="s">
        <v>157</v>
      </c>
      <c r="E51" s="26" t="s">
        <v>181</v>
      </c>
      <c r="F51" s="27" t="s">
        <v>476</v>
      </c>
      <c r="G51" s="27" t="s">
        <v>251</v>
      </c>
      <c r="H51" s="27" t="s">
        <v>477</v>
      </c>
      <c r="I51" s="27" t="s">
        <v>251</v>
      </c>
      <c r="J51" s="27" t="s">
        <v>478</v>
      </c>
      <c r="K51" s="27" t="s">
        <v>251</v>
      </c>
      <c r="L51" s="40">
        <v>187.3935</v>
      </c>
      <c r="M51" s="27" t="s">
        <v>479</v>
      </c>
      <c r="N51" s="40">
        <v>472232.0812447</v>
      </c>
      <c r="O51" s="27" t="s">
        <v>480</v>
      </c>
      <c r="P51" s="39" t="s">
        <v>279</v>
      </c>
    </row>
    <row r="52" ht="23.4" customHeight="1" spans="1:16">
      <c r="A52" s="24" t="s">
        <v>184</v>
      </c>
      <c r="B52" s="25" t="s">
        <v>102</v>
      </c>
      <c r="C52" s="25" t="s">
        <v>185</v>
      </c>
      <c r="D52" s="25" t="s">
        <v>157</v>
      </c>
      <c r="E52" s="26" t="s">
        <v>98</v>
      </c>
      <c r="F52" s="27" t="s">
        <v>481</v>
      </c>
      <c r="G52" s="27" t="s">
        <v>251</v>
      </c>
      <c r="H52" s="27" t="s">
        <v>482</v>
      </c>
      <c r="I52" s="27" t="s">
        <v>251</v>
      </c>
      <c r="J52" s="27" t="s">
        <v>483</v>
      </c>
      <c r="K52" s="27" t="s">
        <v>251</v>
      </c>
      <c r="L52" s="40">
        <v>123.06816</v>
      </c>
      <c r="M52" s="27" t="s">
        <v>484</v>
      </c>
      <c r="N52" s="40">
        <v>472355.1494047</v>
      </c>
      <c r="O52" s="27" t="s">
        <v>485</v>
      </c>
      <c r="P52" s="39" t="s">
        <v>279</v>
      </c>
    </row>
    <row r="53" ht="36" customHeight="1" spans="1:16">
      <c r="A53" s="24" t="s">
        <v>142</v>
      </c>
      <c r="B53" s="25" t="s">
        <v>76</v>
      </c>
      <c r="C53" s="25" t="s">
        <v>143</v>
      </c>
      <c r="D53" s="25" t="s">
        <v>141</v>
      </c>
      <c r="E53" s="26" t="s">
        <v>78</v>
      </c>
      <c r="F53" s="27" t="s">
        <v>486</v>
      </c>
      <c r="G53" s="27" t="s">
        <v>251</v>
      </c>
      <c r="H53" s="27" t="s">
        <v>487</v>
      </c>
      <c r="I53" s="27" t="s">
        <v>251</v>
      </c>
      <c r="J53" s="27" t="s">
        <v>488</v>
      </c>
      <c r="K53" s="27" t="s">
        <v>251</v>
      </c>
      <c r="L53" s="40">
        <v>108</v>
      </c>
      <c r="M53" s="27" t="s">
        <v>489</v>
      </c>
      <c r="N53" s="40">
        <v>472463.1494047</v>
      </c>
      <c r="O53" s="27" t="s">
        <v>490</v>
      </c>
      <c r="P53" s="39" t="s">
        <v>279</v>
      </c>
    </row>
    <row r="54" ht="27.6" customHeight="1" spans="1:16">
      <c r="A54" s="24" t="s">
        <v>136</v>
      </c>
      <c r="B54" s="25" t="s">
        <v>76</v>
      </c>
      <c r="C54" s="25" t="s">
        <v>137</v>
      </c>
      <c r="D54" s="25" t="s">
        <v>138</v>
      </c>
      <c r="E54" s="26" t="s">
        <v>78</v>
      </c>
      <c r="F54" s="27" t="s">
        <v>319</v>
      </c>
      <c r="G54" s="27" t="s">
        <v>251</v>
      </c>
      <c r="H54" s="27" t="s">
        <v>491</v>
      </c>
      <c r="I54" s="27" t="s">
        <v>251</v>
      </c>
      <c r="J54" s="27" t="s">
        <v>492</v>
      </c>
      <c r="K54" s="27" t="s">
        <v>251</v>
      </c>
      <c r="L54" s="40">
        <v>90.16705832</v>
      </c>
      <c r="M54" s="27" t="s">
        <v>489</v>
      </c>
      <c r="N54" s="40">
        <v>472553.316463</v>
      </c>
      <c r="O54" s="27" t="s">
        <v>493</v>
      </c>
      <c r="P54" s="39" t="s">
        <v>279</v>
      </c>
    </row>
    <row r="55" ht="35.4" customHeight="1" spans="1:16">
      <c r="A55" s="24" t="s">
        <v>494</v>
      </c>
      <c r="B55" s="25" t="s">
        <v>76</v>
      </c>
      <c r="C55" s="25" t="s">
        <v>495</v>
      </c>
      <c r="D55" s="25" t="s">
        <v>132</v>
      </c>
      <c r="E55" s="26" t="s">
        <v>78</v>
      </c>
      <c r="F55" s="27" t="s">
        <v>496</v>
      </c>
      <c r="G55" s="27" t="s">
        <v>251</v>
      </c>
      <c r="H55" s="27" t="s">
        <v>497</v>
      </c>
      <c r="I55" s="27" t="s">
        <v>251</v>
      </c>
      <c r="J55" s="27" t="s">
        <v>498</v>
      </c>
      <c r="K55" s="27" t="s">
        <v>251</v>
      </c>
      <c r="L55" s="40">
        <v>65.629976274</v>
      </c>
      <c r="M55" s="27" t="s">
        <v>499</v>
      </c>
      <c r="N55" s="40">
        <v>472618.9464393</v>
      </c>
      <c r="O55" s="27" t="s">
        <v>500</v>
      </c>
      <c r="P55" s="39" t="s">
        <v>279</v>
      </c>
    </row>
    <row r="56" ht="50.4" customHeight="1" spans="1:16">
      <c r="A56" s="24" t="s">
        <v>501</v>
      </c>
      <c r="B56" s="25" t="s">
        <v>76</v>
      </c>
      <c r="C56" s="25" t="s">
        <v>502</v>
      </c>
      <c r="D56" s="25" t="s">
        <v>141</v>
      </c>
      <c r="E56" s="26" t="s">
        <v>78</v>
      </c>
      <c r="F56" s="27" t="s">
        <v>503</v>
      </c>
      <c r="G56" s="27" t="s">
        <v>251</v>
      </c>
      <c r="H56" s="27" t="s">
        <v>504</v>
      </c>
      <c r="I56" s="27" t="s">
        <v>251</v>
      </c>
      <c r="J56" s="27" t="s">
        <v>505</v>
      </c>
      <c r="K56" s="27" t="s">
        <v>251</v>
      </c>
      <c r="L56" s="40">
        <v>65.34</v>
      </c>
      <c r="M56" s="27" t="s">
        <v>499</v>
      </c>
      <c r="N56" s="40">
        <v>472684.2864393</v>
      </c>
      <c r="O56" s="27" t="s">
        <v>506</v>
      </c>
      <c r="P56" s="39" t="s">
        <v>279</v>
      </c>
    </row>
    <row r="57" ht="35.4" customHeight="1" spans="1:16">
      <c r="A57" s="24" t="s">
        <v>507</v>
      </c>
      <c r="B57" s="25" t="s">
        <v>76</v>
      </c>
      <c r="C57" s="25" t="s">
        <v>508</v>
      </c>
      <c r="D57" s="25" t="s">
        <v>141</v>
      </c>
      <c r="E57" s="26" t="s">
        <v>78</v>
      </c>
      <c r="F57" s="27" t="s">
        <v>503</v>
      </c>
      <c r="G57" s="27" t="s">
        <v>251</v>
      </c>
      <c r="H57" s="27" t="s">
        <v>509</v>
      </c>
      <c r="I57" s="27" t="s">
        <v>251</v>
      </c>
      <c r="J57" s="27" t="s">
        <v>510</v>
      </c>
      <c r="K57" s="27" t="s">
        <v>251</v>
      </c>
      <c r="L57" s="40">
        <v>57.44475</v>
      </c>
      <c r="M57" s="27" t="s">
        <v>499</v>
      </c>
      <c r="N57" s="40">
        <v>472741.7311893</v>
      </c>
      <c r="O57" s="27" t="s">
        <v>511</v>
      </c>
      <c r="P57" s="39" t="s">
        <v>279</v>
      </c>
    </row>
    <row r="58" ht="35.4" customHeight="1" spans="1:16">
      <c r="A58" s="24" t="s">
        <v>512</v>
      </c>
      <c r="B58" s="25" t="s">
        <v>76</v>
      </c>
      <c r="C58" s="25" t="s">
        <v>513</v>
      </c>
      <c r="D58" s="25" t="s">
        <v>157</v>
      </c>
      <c r="E58" s="26" t="s">
        <v>181</v>
      </c>
      <c r="F58" s="27" t="s">
        <v>514</v>
      </c>
      <c r="G58" s="27" t="s">
        <v>251</v>
      </c>
      <c r="H58" s="27" t="s">
        <v>515</v>
      </c>
      <c r="I58" s="27" t="s">
        <v>251</v>
      </c>
      <c r="J58" s="27" t="s">
        <v>516</v>
      </c>
      <c r="K58" s="27" t="s">
        <v>251</v>
      </c>
      <c r="L58" s="40">
        <v>47.788579125</v>
      </c>
      <c r="M58" s="27" t="s">
        <v>499</v>
      </c>
      <c r="N58" s="40">
        <v>472789.5197684</v>
      </c>
      <c r="O58" s="27" t="s">
        <v>517</v>
      </c>
      <c r="P58" s="39" t="s">
        <v>279</v>
      </c>
    </row>
    <row r="59" ht="27.6" customHeight="1" spans="1:16">
      <c r="A59" s="24" t="s">
        <v>160</v>
      </c>
      <c r="B59" s="25" t="s">
        <v>76</v>
      </c>
      <c r="C59" s="25" t="s">
        <v>161</v>
      </c>
      <c r="D59" s="25" t="s">
        <v>141</v>
      </c>
      <c r="E59" s="26" t="s">
        <v>81</v>
      </c>
      <c r="F59" s="27" t="s">
        <v>358</v>
      </c>
      <c r="G59" s="27" t="s">
        <v>251</v>
      </c>
      <c r="H59" s="27" t="s">
        <v>518</v>
      </c>
      <c r="I59" s="27" t="s">
        <v>251</v>
      </c>
      <c r="J59" s="27" t="s">
        <v>519</v>
      </c>
      <c r="K59" s="27" t="s">
        <v>251</v>
      </c>
      <c r="L59" s="40">
        <v>45.78</v>
      </c>
      <c r="M59" s="27" t="s">
        <v>499</v>
      </c>
      <c r="N59" s="40">
        <v>472835.2997684</v>
      </c>
      <c r="O59" s="27" t="s">
        <v>520</v>
      </c>
      <c r="P59" s="39" t="s">
        <v>279</v>
      </c>
    </row>
    <row r="60" ht="34.8" customHeight="1" spans="1:16">
      <c r="A60" s="24" t="s">
        <v>521</v>
      </c>
      <c r="B60" s="25" t="s">
        <v>76</v>
      </c>
      <c r="C60" s="25" t="s">
        <v>522</v>
      </c>
      <c r="D60" s="25" t="s">
        <v>141</v>
      </c>
      <c r="E60" s="26" t="s">
        <v>78</v>
      </c>
      <c r="F60" s="27" t="s">
        <v>523</v>
      </c>
      <c r="G60" s="27" t="s">
        <v>251</v>
      </c>
      <c r="H60" s="27" t="s">
        <v>524</v>
      </c>
      <c r="I60" s="27" t="s">
        <v>251</v>
      </c>
      <c r="J60" s="27" t="s">
        <v>525</v>
      </c>
      <c r="K60" s="27" t="s">
        <v>251</v>
      </c>
      <c r="L60" s="40">
        <v>25.424981775</v>
      </c>
      <c r="M60" s="27" t="s">
        <v>499</v>
      </c>
      <c r="N60" s="40">
        <v>472860.7247502</v>
      </c>
      <c r="O60" s="27" t="s">
        <v>526</v>
      </c>
      <c r="P60" s="39" t="s">
        <v>279</v>
      </c>
    </row>
    <row r="61" ht="32.4" customHeight="1" spans="1:16">
      <c r="A61" s="24" t="s">
        <v>527</v>
      </c>
      <c r="B61" s="25" t="s">
        <v>76</v>
      </c>
      <c r="C61" s="25" t="s">
        <v>528</v>
      </c>
      <c r="D61" s="25" t="s">
        <v>141</v>
      </c>
      <c r="E61" s="26" t="s">
        <v>167</v>
      </c>
      <c r="F61" s="27" t="s">
        <v>529</v>
      </c>
      <c r="G61" s="27" t="s">
        <v>251</v>
      </c>
      <c r="H61" s="27" t="s">
        <v>530</v>
      </c>
      <c r="I61" s="27" t="s">
        <v>251</v>
      </c>
      <c r="J61" s="27" t="s">
        <v>531</v>
      </c>
      <c r="K61" s="27" t="s">
        <v>251</v>
      </c>
      <c r="L61" s="40">
        <v>19.77165306</v>
      </c>
      <c r="M61" s="27" t="s">
        <v>532</v>
      </c>
      <c r="N61" s="40">
        <v>472880.4964033</v>
      </c>
      <c r="O61" s="27" t="s">
        <v>526</v>
      </c>
      <c r="P61" s="39" t="s">
        <v>279</v>
      </c>
    </row>
    <row r="62" ht="34.2" customHeight="1" spans="1:16">
      <c r="A62" s="24" t="s">
        <v>158</v>
      </c>
      <c r="B62" s="25" t="s">
        <v>76</v>
      </c>
      <c r="C62" s="25" t="s">
        <v>159</v>
      </c>
      <c r="D62" s="25" t="s">
        <v>157</v>
      </c>
      <c r="E62" s="26" t="s">
        <v>81</v>
      </c>
      <c r="F62" s="27" t="s">
        <v>358</v>
      </c>
      <c r="G62" s="27" t="s">
        <v>251</v>
      </c>
      <c r="H62" s="27" t="s">
        <v>533</v>
      </c>
      <c r="I62" s="27" t="s">
        <v>251</v>
      </c>
      <c r="J62" s="27" t="s">
        <v>534</v>
      </c>
      <c r="K62" s="27" t="s">
        <v>251</v>
      </c>
      <c r="L62" s="40">
        <v>17.86</v>
      </c>
      <c r="M62" s="27" t="s">
        <v>532</v>
      </c>
      <c r="N62" s="40">
        <v>472898.3564033</v>
      </c>
      <c r="O62" s="27" t="s">
        <v>535</v>
      </c>
      <c r="P62" s="39" t="s">
        <v>279</v>
      </c>
    </row>
    <row r="63" ht="25.5" spans="1:16">
      <c r="A63" s="24" t="s">
        <v>536</v>
      </c>
      <c r="B63" s="25" t="s">
        <v>76</v>
      </c>
      <c r="C63" s="25" t="s">
        <v>537</v>
      </c>
      <c r="D63" s="25" t="s">
        <v>141</v>
      </c>
      <c r="E63" s="26" t="s">
        <v>78</v>
      </c>
      <c r="F63" s="27" t="s">
        <v>538</v>
      </c>
      <c r="G63" s="27" t="s">
        <v>251</v>
      </c>
      <c r="H63" s="27" t="s">
        <v>539</v>
      </c>
      <c r="I63" s="27" t="s">
        <v>251</v>
      </c>
      <c r="J63" s="27" t="s">
        <v>540</v>
      </c>
      <c r="K63" s="27" t="s">
        <v>251</v>
      </c>
      <c r="L63" s="40">
        <v>15.44824665</v>
      </c>
      <c r="M63" s="27" t="s">
        <v>532</v>
      </c>
      <c r="N63" s="40">
        <v>472913.80465</v>
      </c>
      <c r="O63" s="27" t="s">
        <v>535</v>
      </c>
      <c r="P63" s="39" t="s">
        <v>279</v>
      </c>
    </row>
    <row r="64" ht="14.4" customHeight="1" spans="1:16">
      <c r="A64" s="24" t="s">
        <v>231</v>
      </c>
      <c r="B64" s="25" t="s">
        <v>76</v>
      </c>
      <c r="C64" s="25" t="s">
        <v>232</v>
      </c>
      <c r="D64" s="25" t="s">
        <v>157</v>
      </c>
      <c r="E64" s="26" t="s">
        <v>167</v>
      </c>
      <c r="F64" s="27" t="s">
        <v>541</v>
      </c>
      <c r="G64" s="27" t="s">
        <v>251</v>
      </c>
      <c r="H64" s="27" t="s">
        <v>542</v>
      </c>
      <c r="I64" s="27" t="s">
        <v>251</v>
      </c>
      <c r="J64" s="27" t="s">
        <v>543</v>
      </c>
      <c r="K64" s="27" t="s">
        <v>251</v>
      </c>
      <c r="L64" s="40">
        <v>12.8898</v>
      </c>
      <c r="M64" s="27" t="s">
        <v>532</v>
      </c>
      <c r="N64" s="40">
        <v>472926.69445</v>
      </c>
      <c r="O64" s="27" t="s">
        <v>535</v>
      </c>
      <c r="P64" s="39" t="s">
        <v>279</v>
      </c>
    </row>
    <row r="65" ht="26.4" customHeight="1" spans="1:16">
      <c r="A65" s="24" t="s">
        <v>544</v>
      </c>
      <c r="B65" s="25" t="s">
        <v>76</v>
      </c>
      <c r="C65" s="25" t="s">
        <v>545</v>
      </c>
      <c r="D65" s="25" t="s">
        <v>141</v>
      </c>
      <c r="E65" s="26" t="s">
        <v>78</v>
      </c>
      <c r="F65" s="27" t="s">
        <v>538</v>
      </c>
      <c r="G65" s="27" t="s">
        <v>251</v>
      </c>
      <c r="H65" s="27" t="s">
        <v>546</v>
      </c>
      <c r="I65" s="27" t="s">
        <v>251</v>
      </c>
      <c r="J65" s="27" t="s">
        <v>547</v>
      </c>
      <c r="K65" s="27" t="s">
        <v>251</v>
      </c>
      <c r="L65" s="40">
        <v>1.4370462</v>
      </c>
      <c r="M65" s="27" t="s">
        <v>532</v>
      </c>
      <c r="N65" s="40">
        <v>472928.1314962</v>
      </c>
      <c r="O65" s="27" t="s">
        <v>535</v>
      </c>
      <c r="P65" s="39" t="s">
        <v>279</v>
      </c>
    </row>
    <row r="66" ht="14.4" customHeight="1" spans="1:16">
      <c r="A66" s="24" t="s">
        <v>139</v>
      </c>
      <c r="B66" s="25" t="s">
        <v>76</v>
      </c>
      <c r="C66" s="25" t="s">
        <v>140</v>
      </c>
      <c r="D66" s="25" t="s">
        <v>141</v>
      </c>
      <c r="E66" s="26" t="s">
        <v>78</v>
      </c>
      <c r="F66" s="27" t="s">
        <v>486</v>
      </c>
      <c r="G66" s="27" t="s">
        <v>251</v>
      </c>
      <c r="H66" s="27" t="s">
        <v>548</v>
      </c>
      <c r="I66" s="27" t="s">
        <v>251</v>
      </c>
      <c r="J66" s="27" t="s">
        <v>549</v>
      </c>
      <c r="K66" s="27" t="s">
        <v>251</v>
      </c>
      <c r="L66" s="40">
        <v>1.2</v>
      </c>
      <c r="M66" s="27" t="s">
        <v>532</v>
      </c>
      <c r="N66" s="40">
        <v>472929.3314962</v>
      </c>
      <c r="O66" s="27" t="s">
        <v>535</v>
      </c>
      <c r="P66" s="39" t="s">
        <v>279</v>
      </c>
    </row>
    <row r="67" ht="26.4" customHeight="1" spans="1:16">
      <c r="A67" s="41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50"/>
    </row>
    <row r="68" ht="15.75" spans="1:16">
      <c r="A68" s="41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51"/>
    </row>
    <row r="69" ht="14.4" customHeight="1" spans="1:16">
      <c r="A69" s="43"/>
      <c r="B69" s="44"/>
      <c r="C69" s="44"/>
      <c r="D69" s="45"/>
      <c r="E69" s="44"/>
      <c r="F69" s="44"/>
      <c r="G69" s="44"/>
      <c r="H69" s="44"/>
      <c r="I69" s="44"/>
      <c r="J69" s="44"/>
      <c r="K69" s="52" t="s">
        <v>119</v>
      </c>
      <c r="L69" s="53"/>
      <c r="M69" s="54">
        <v>386849.91</v>
      </c>
      <c r="N69" s="54"/>
      <c r="O69" s="55"/>
      <c r="P69" s="51"/>
    </row>
    <row r="70" ht="14.4" customHeight="1" spans="1:16">
      <c r="A70" s="43"/>
      <c r="B70" s="44"/>
      <c r="C70" s="44"/>
      <c r="D70" s="45"/>
      <c r="E70" s="44"/>
      <c r="F70" s="44"/>
      <c r="G70" s="44"/>
      <c r="H70" s="44"/>
      <c r="I70" s="44"/>
      <c r="J70" s="44"/>
      <c r="K70" s="56" t="s">
        <v>120</v>
      </c>
      <c r="L70" s="57"/>
      <c r="M70" s="58">
        <v>85977.11</v>
      </c>
      <c r="N70" s="58"/>
      <c r="O70" s="59"/>
      <c r="P70" s="51"/>
    </row>
    <row r="71" ht="14.4" customHeight="1" spans="1:16">
      <c r="A71" s="46"/>
      <c r="B71" s="47"/>
      <c r="C71" s="47"/>
      <c r="D71" s="48"/>
      <c r="E71" s="47"/>
      <c r="F71" s="47"/>
      <c r="G71" s="47"/>
      <c r="H71" s="47"/>
      <c r="I71" s="47"/>
      <c r="J71" s="47"/>
      <c r="K71" s="60" t="s">
        <v>121</v>
      </c>
      <c r="L71" s="61"/>
      <c r="M71" s="62">
        <v>472827.02</v>
      </c>
      <c r="N71" s="62"/>
      <c r="O71" s="63"/>
      <c r="P71" s="64"/>
    </row>
    <row r="72" spans="4:16">
      <c r="D72" s="49"/>
      <c r="I72" s="65"/>
      <c r="J72" s="65"/>
      <c r="K72" s="65"/>
      <c r="L72" s="65"/>
      <c r="M72" s="65"/>
      <c r="N72" s="66"/>
      <c r="O72" s="66"/>
      <c r="P72" s="67"/>
    </row>
    <row r="73" spans="4:16">
      <c r="D73" s="49"/>
      <c r="I73" s="65"/>
      <c r="J73" s="65"/>
      <c r="K73" s="65"/>
      <c r="L73" s="65"/>
      <c r="M73" s="65"/>
      <c r="N73" s="66"/>
      <c r="O73" s="66"/>
      <c r="P73" s="67"/>
    </row>
    <row r="74" spans="4:16">
      <c r="D74" s="49"/>
      <c r="I74" s="65"/>
      <c r="J74" s="65"/>
      <c r="K74" s="65"/>
      <c r="L74" s="65"/>
      <c r="M74" s="65"/>
      <c r="N74" s="66"/>
      <c r="O74" s="66"/>
      <c r="P74" s="67"/>
    </row>
    <row r="75" spans="4:16">
      <c r="D75" s="49"/>
      <c r="I75" s="65"/>
      <c r="J75" s="65"/>
      <c r="K75" s="65"/>
      <c r="L75" s="65"/>
      <c r="M75" s="65"/>
      <c r="N75" s="66"/>
      <c r="O75" s="66"/>
      <c r="P75" s="67"/>
    </row>
    <row r="76" spans="4:16">
      <c r="D76" s="49"/>
      <c r="I76" s="65"/>
      <c r="J76" s="65"/>
      <c r="K76" s="65"/>
      <c r="L76" s="65"/>
      <c r="M76" s="65"/>
      <c r="N76" s="66"/>
      <c r="O76" s="66"/>
      <c r="P76" s="67"/>
    </row>
    <row r="77" spans="4:16">
      <c r="D77" s="49"/>
      <c r="I77" s="65"/>
      <c r="J77" s="65"/>
      <c r="K77" s="65"/>
      <c r="L77" s="65"/>
      <c r="M77" s="65"/>
      <c r="N77" s="66"/>
      <c r="O77" s="66"/>
      <c r="P77" s="67"/>
    </row>
    <row r="78" spans="4:16">
      <c r="D78" s="49"/>
      <c r="I78" s="65"/>
      <c r="J78" s="65"/>
      <c r="K78" s="65"/>
      <c r="L78" s="65"/>
      <c r="M78" s="65"/>
      <c r="N78" s="66"/>
      <c r="O78" s="66"/>
      <c r="P78" s="67"/>
    </row>
    <row r="79" spans="4:16">
      <c r="D79" s="49"/>
      <c r="I79" s="65"/>
      <c r="J79" s="65"/>
      <c r="K79" s="65"/>
      <c r="L79" s="65"/>
      <c r="M79" s="65"/>
      <c r="N79" s="66"/>
      <c r="O79" s="66"/>
      <c r="P79" s="67"/>
    </row>
    <row r="80" spans="4:16">
      <c r="D80" s="49"/>
      <c r="I80" s="65"/>
      <c r="J80" s="65"/>
      <c r="K80" s="65"/>
      <c r="L80" s="65"/>
      <c r="M80" s="65"/>
      <c r="N80" s="66"/>
      <c r="O80" s="66"/>
      <c r="P80" s="67"/>
    </row>
    <row r="81" spans="4:16">
      <c r="D81" s="49"/>
      <c r="I81" s="65"/>
      <c r="J81" s="65"/>
      <c r="K81" s="65"/>
      <c r="L81" s="65"/>
      <c r="M81" s="65"/>
      <c r="N81" s="66"/>
      <c r="O81" s="66"/>
      <c r="P81" s="67"/>
    </row>
    <row r="82" spans="4:16">
      <c r="D82" s="49"/>
      <c r="I82" s="65"/>
      <c r="J82" s="65"/>
      <c r="K82" s="65"/>
      <c r="L82" s="65"/>
      <c r="M82" s="65"/>
      <c r="N82" s="66"/>
      <c r="O82" s="66"/>
      <c r="P82" s="67"/>
    </row>
    <row r="83" spans="4:16">
      <c r="D83" s="49"/>
      <c r="I83" s="65"/>
      <c r="J83" s="65"/>
      <c r="K83" s="65"/>
      <c r="L83" s="65"/>
      <c r="M83" s="65"/>
      <c r="N83" s="66"/>
      <c r="O83" s="66"/>
      <c r="P83" s="67"/>
    </row>
    <row r="84" spans="4:16">
      <c r="D84" s="49"/>
      <c r="I84" s="65"/>
      <c r="J84" s="65"/>
      <c r="K84" s="65"/>
      <c r="L84" s="65"/>
      <c r="M84" s="65"/>
      <c r="N84" s="66"/>
      <c r="O84" s="66"/>
      <c r="P84" s="67"/>
    </row>
    <row r="85" spans="4:16">
      <c r="D85" s="49"/>
      <c r="I85" s="65"/>
      <c r="J85" s="65"/>
      <c r="K85" s="65"/>
      <c r="L85" s="65"/>
      <c r="M85" s="65"/>
      <c r="N85" s="66"/>
      <c r="O85" s="66"/>
      <c r="P85" s="67"/>
    </row>
    <row r="86" spans="4:16">
      <c r="D86" s="49"/>
      <c r="I86" s="65"/>
      <c r="J86" s="65"/>
      <c r="K86" s="65"/>
      <c r="L86" s="65"/>
      <c r="M86" s="65"/>
      <c r="N86" s="66"/>
      <c r="O86" s="66"/>
      <c r="P86" s="67"/>
    </row>
    <row r="87" spans="4:16">
      <c r="D87" s="49"/>
      <c r="I87" s="65"/>
      <c r="J87" s="65"/>
      <c r="K87" s="65"/>
      <c r="L87" s="65"/>
      <c r="M87" s="65"/>
      <c r="N87" s="66"/>
      <c r="O87" s="66"/>
      <c r="P87" s="67"/>
    </row>
    <row r="88" spans="4:16">
      <c r="D88" s="49"/>
      <c r="I88" s="65"/>
      <c r="J88" s="65"/>
      <c r="K88" s="65"/>
      <c r="L88" s="65"/>
      <c r="M88" s="65"/>
      <c r="N88" s="66"/>
      <c r="O88" s="66"/>
      <c r="P88" s="67"/>
    </row>
    <row r="89" spans="4:16">
      <c r="D89" s="49"/>
      <c r="I89" s="65"/>
      <c r="J89" s="65"/>
      <c r="K89" s="65"/>
      <c r="L89" s="65"/>
      <c r="M89" s="65"/>
      <c r="N89" s="66"/>
      <c r="O89" s="66"/>
      <c r="P89" s="67"/>
    </row>
    <row r="90" spans="4:16">
      <c r="D90" s="49"/>
      <c r="I90" s="65"/>
      <c r="J90" s="65"/>
      <c r="K90" s="65"/>
      <c r="L90" s="65"/>
      <c r="M90" s="65"/>
      <c r="N90" s="66"/>
      <c r="O90" s="66"/>
      <c r="P90" s="67"/>
    </row>
    <row r="91" spans="4:16">
      <c r="D91" s="49"/>
      <c r="I91" s="65"/>
      <c r="J91" s="65"/>
      <c r="K91" s="65"/>
      <c r="L91" s="65"/>
      <c r="M91" s="65"/>
      <c r="N91" s="66"/>
      <c r="O91" s="66"/>
      <c r="P91" s="67"/>
    </row>
    <row r="92" spans="4:16">
      <c r="D92" s="49"/>
      <c r="I92" s="65"/>
      <c r="J92" s="65"/>
      <c r="K92" s="65"/>
      <c r="L92" s="65"/>
      <c r="M92" s="65"/>
      <c r="N92" s="66"/>
      <c r="O92" s="66"/>
      <c r="P92" s="67"/>
    </row>
    <row r="93" spans="4:16">
      <c r="D93" s="49"/>
      <c r="I93" s="65"/>
      <c r="J93" s="65"/>
      <c r="K93" s="65"/>
      <c r="L93" s="65"/>
      <c r="M93" s="65"/>
      <c r="N93" s="66"/>
      <c r="O93" s="66"/>
      <c r="P93" s="67"/>
    </row>
    <row r="94" spans="4:16">
      <c r="D94" s="49"/>
      <c r="I94" s="65"/>
      <c r="J94" s="65"/>
      <c r="K94" s="65"/>
      <c r="L94" s="65"/>
      <c r="M94" s="65"/>
      <c r="N94" s="66"/>
      <c r="O94" s="66"/>
      <c r="P94" s="67"/>
    </row>
    <row r="95" spans="4:16">
      <c r="D95" s="49"/>
      <c r="I95" s="65"/>
      <c r="J95" s="65"/>
      <c r="K95" s="65"/>
      <c r="L95" s="65"/>
      <c r="M95" s="65"/>
      <c r="N95" s="66"/>
      <c r="O95" s="66"/>
      <c r="P95" s="67"/>
    </row>
    <row r="96" spans="4:16">
      <c r="D96" s="49"/>
      <c r="I96" s="65"/>
      <c r="J96" s="65"/>
      <c r="K96" s="65"/>
      <c r="L96" s="65"/>
      <c r="M96" s="65"/>
      <c r="N96" s="66"/>
      <c r="O96" s="66"/>
      <c r="P96" s="67"/>
    </row>
    <row r="97" spans="4:16">
      <c r="D97" s="49"/>
      <c r="I97" s="65"/>
      <c r="J97" s="65"/>
      <c r="K97" s="65"/>
      <c r="L97" s="65"/>
      <c r="M97" s="65"/>
      <c r="N97" s="66"/>
      <c r="O97" s="66"/>
      <c r="P97" s="67"/>
    </row>
    <row r="98" spans="4:16">
      <c r="D98" s="49"/>
      <c r="I98" s="65"/>
      <c r="J98" s="65"/>
      <c r="K98" s="65"/>
      <c r="L98" s="65"/>
      <c r="M98" s="65"/>
      <c r="N98" s="66"/>
      <c r="O98" s="66"/>
      <c r="P98" s="67"/>
    </row>
    <row r="99" spans="4:16">
      <c r="D99" s="49"/>
      <c r="I99" s="65"/>
      <c r="J99" s="65"/>
      <c r="K99" s="65"/>
      <c r="L99" s="65"/>
      <c r="M99" s="65"/>
      <c r="N99" s="66"/>
      <c r="O99" s="66"/>
      <c r="P99" s="67"/>
    </row>
    <row r="100" spans="4:16">
      <c r="D100" s="49"/>
      <c r="I100" s="65"/>
      <c r="J100" s="65"/>
      <c r="K100" s="65"/>
      <c r="L100" s="65"/>
      <c r="M100" s="65"/>
      <c r="N100" s="66"/>
      <c r="O100" s="66"/>
      <c r="P100" s="67"/>
    </row>
    <row r="101" spans="4:16">
      <c r="D101" s="49"/>
      <c r="I101" s="65"/>
      <c r="J101" s="65"/>
      <c r="K101" s="65"/>
      <c r="L101" s="65"/>
      <c r="M101" s="65"/>
      <c r="N101" s="66"/>
      <c r="O101" s="66"/>
      <c r="P101" s="67"/>
    </row>
    <row r="102" spans="4:16">
      <c r="D102" s="49"/>
      <c r="I102" s="65"/>
      <c r="J102" s="65"/>
      <c r="K102" s="65"/>
      <c r="L102" s="65"/>
      <c r="M102" s="65"/>
      <c r="N102" s="66"/>
      <c r="O102" s="66"/>
      <c r="P102" s="67"/>
    </row>
    <row r="103" spans="4:16">
      <c r="D103" s="49"/>
      <c r="I103" s="65"/>
      <c r="J103" s="65"/>
      <c r="K103" s="65"/>
      <c r="L103" s="65"/>
      <c r="M103" s="65"/>
      <c r="N103" s="66"/>
      <c r="O103" s="66"/>
      <c r="P103" s="67"/>
    </row>
    <row r="104" spans="4:16">
      <c r="D104" s="49"/>
      <c r="I104" s="65"/>
      <c r="J104" s="65"/>
      <c r="K104" s="65"/>
      <c r="L104" s="65"/>
      <c r="M104" s="65"/>
      <c r="N104" s="66"/>
      <c r="O104" s="66"/>
      <c r="P104" s="67"/>
    </row>
    <row r="105" spans="4:16">
      <c r="D105" s="49"/>
      <c r="I105" s="65"/>
      <c r="J105" s="65"/>
      <c r="K105" s="65"/>
      <c r="L105" s="65"/>
      <c r="M105" s="65"/>
      <c r="N105" s="66"/>
      <c r="O105" s="66"/>
      <c r="P105" s="67"/>
    </row>
    <row r="106" spans="4:16">
      <c r="D106" s="49"/>
      <c r="I106" s="65"/>
      <c r="J106" s="65"/>
      <c r="K106" s="65"/>
      <c r="L106" s="65"/>
      <c r="M106" s="65"/>
      <c r="N106" s="66"/>
      <c r="O106" s="66"/>
      <c r="P106" s="67"/>
    </row>
    <row r="107" spans="4:16">
      <c r="D107" s="49"/>
      <c r="I107" s="65"/>
      <c r="J107" s="65"/>
      <c r="K107" s="65"/>
      <c r="L107" s="65"/>
      <c r="M107" s="65"/>
      <c r="N107" s="66"/>
      <c r="O107" s="66"/>
      <c r="P107" s="67"/>
    </row>
    <row r="108" spans="4:16">
      <c r="D108" s="49"/>
      <c r="I108" s="65"/>
      <c r="J108" s="65"/>
      <c r="K108" s="65"/>
      <c r="L108" s="65"/>
      <c r="M108" s="65"/>
      <c r="N108" s="66"/>
      <c r="O108" s="66"/>
      <c r="P108" s="67"/>
    </row>
    <row r="109" spans="4:16">
      <c r="D109" s="49"/>
      <c r="I109" s="65"/>
      <c r="J109" s="65"/>
      <c r="K109" s="65"/>
      <c r="L109" s="65"/>
      <c r="M109" s="65"/>
      <c r="N109" s="66"/>
      <c r="O109" s="66"/>
      <c r="P109" s="67"/>
    </row>
    <row r="110" spans="4:16">
      <c r="D110" s="49"/>
      <c r="I110" s="65"/>
      <c r="J110" s="65"/>
      <c r="K110" s="65"/>
      <c r="L110" s="65"/>
      <c r="M110" s="65"/>
      <c r="N110" s="66"/>
      <c r="O110" s="66"/>
      <c r="P110" s="67"/>
    </row>
    <row r="111" spans="4:16">
      <c r="D111" s="49"/>
      <c r="I111" s="65"/>
      <c r="J111" s="65"/>
      <c r="K111" s="65"/>
      <c r="L111" s="65"/>
      <c r="M111" s="65"/>
      <c r="N111" s="66"/>
      <c r="O111" s="66"/>
      <c r="P111" s="67"/>
    </row>
    <row r="112" spans="4:16">
      <c r="D112" s="49"/>
      <c r="I112" s="65"/>
      <c r="J112" s="65"/>
      <c r="K112" s="65"/>
      <c r="L112" s="65"/>
      <c r="M112" s="65"/>
      <c r="N112" s="66"/>
      <c r="O112" s="66"/>
      <c r="P112" s="67"/>
    </row>
    <row r="113" spans="4:16">
      <c r="D113" s="49"/>
      <c r="I113" s="65"/>
      <c r="J113" s="65"/>
      <c r="K113" s="65"/>
      <c r="L113" s="65"/>
      <c r="M113" s="65"/>
      <c r="N113" s="66"/>
      <c r="O113" s="66"/>
      <c r="P113" s="67"/>
    </row>
    <row r="114" spans="4:16">
      <c r="D114" s="49"/>
      <c r="I114" s="65"/>
      <c r="J114" s="65"/>
      <c r="K114" s="65"/>
      <c r="L114" s="65"/>
      <c r="M114" s="65"/>
      <c r="N114" s="66"/>
      <c r="O114" s="66"/>
      <c r="P114" s="67"/>
    </row>
    <row r="115" spans="4:16">
      <c r="D115" s="49"/>
      <c r="I115" s="65"/>
      <c r="J115" s="65"/>
      <c r="K115" s="65"/>
      <c r="L115" s="65"/>
      <c r="M115" s="65"/>
      <c r="N115" s="66"/>
      <c r="O115" s="66"/>
      <c r="P115" s="67"/>
    </row>
    <row r="116" spans="4:16">
      <c r="D116" s="49"/>
      <c r="I116" s="65"/>
      <c r="J116" s="65"/>
      <c r="K116" s="65"/>
      <c r="L116" s="65"/>
      <c r="M116" s="65"/>
      <c r="N116" s="66"/>
      <c r="O116" s="66"/>
      <c r="P116" s="67"/>
    </row>
    <row r="117" spans="4:16">
      <c r="D117" s="49"/>
      <c r="I117" s="65"/>
      <c r="J117" s="65"/>
      <c r="K117" s="65"/>
      <c r="L117" s="65"/>
      <c r="M117" s="65"/>
      <c r="N117" s="66"/>
      <c r="O117" s="66"/>
      <c r="P117" s="67"/>
    </row>
    <row r="118" spans="4:16">
      <c r="D118" s="49"/>
      <c r="I118" s="65"/>
      <c r="J118" s="65"/>
      <c r="K118" s="65"/>
      <c r="L118" s="65"/>
      <c r="M118" s="65"/>
      <c r="N118" s="66"/>
      <c r="O118" s="66"/>
      <c r="P118" s="67"/>
    </row>
    <row r="119" spans="4:16">
      <c r="D119" s="49"/>
      <c r="I119" s="65"/>
      <c r="J119" s="65"/>
      <c r="K119" s="65"/>
      <c r="L119" s="65"/>
      <c r="M119" s="65"/>
      <c r="N119" s="66"/>
      <c r="O119" s="66"/>
      <c r="P119" s="67"/>
    </row>
    <row r="120" spans="4:16">
      <c r="D120" s="49"/>
      <c r="I120" s="65"/>
      <c r="J120" s="65"/>
      <c r="K120" s="65"/>
      <c r="L120" s="65"/>
      <c r="M120" s="65"/>
      <c r="N120" s="66"/>
      <c r="O120" s="66"/>
      <c r="P120" s="67"/>
    </row>
    <row r="121" spans="4:16">
      <c r="D121" s="49"/>
      <c r="I121" s="65"/>
      <c r="J121" s="65"/>
      <c r="K121" s="65"/>
      <c r="L121" s="65"/>
      <c r="M121" s="65"/>
      <c r="N121" s="66"/>
      <c r="O121" s="66"/>
      <c r="P121" s="67"/>
    </row>
    <row r="122" spans="4:16">
      <c r="D122" s="49"/>
      <c r="I122" s="65"/>
      <c r="J122" s="65"/>
      <c r="K122" s="65"/>
      <c r="L122" s="65"/>
      <c r="M122" s="65"/>
      <c r="N122" s="66"/>
      <c r="O122" s="66"/>
      <c r="P122" s="67"/>
    </row>
    <row r="123" spans="4:16">
      <c r="D123" s="49"/>
      <c r="I123" s="65"/>
      <c r="J123" s="65"/>
      <c r="K123" s="65"/>
      <c r="L123" s="65"/>
      <c r="M123" s="65"/>
      <c r="N123" s="66"/>
      <c r="O123" s="66"/>
      <c r="P123" s="67"/>
    </row>
    <row r="124" spans="4:16">
      <c r="D124" s="49"/>
      <c r="I124" s="65"/>
      <c r="J124" s="65"/>
      <c r="K124" s="65"/>
      <c r="L124" s="65"/>
      <c r="M124" s="65"/>
      <c r="N124" s="66"/>
      <c r="O124" s="66"/>
      <c r="P124" s="67"/>
    </row>
    <row r="125" spans="4:16">
      <c r="D125" s="49"/>
      <c r="I125" s="65"/>
      <c r="J125" s="65"/>
      <c r="K125" s="65"/>
      <c r="L125" s="65"/>
      <c r="M125" s="65"/>
      <c r="N125" s="66"/>
      <c r="O125" s="66"/>
      <c r="P125" s="67"/>
    </row>
    <row r="126" spans="4:16">
      <c r="D126" s="49"/>
      <c r="I126" s="65"/>
      <c r="J126" s="65"/>
      <c r="K126" s="65"/>
      <c r="L126" s="65"/>
      <c r="M126" s="65"/>
      <c r="N126" s="66"/>
      <c r="O126" s="66"/>
      <c r="P126" s="67"/>
    </row>
    <row r="127" spans="4:16">
      <c r="D127" s="49"/>
      <c r="I127" s="65"/>
      <c r="J127" s="65"/>
      <c r="K127" s="65"/>
      <c r="L127" s="65"/>
      <c r="M127" s="65"/>
      <c r="N127" s="66"/>
      <c r="O127" s="66"/>
      <c r="P127" s="67"/>
    </row>
    <row r="128" spans="4:16">
      <c r="D128" s="49"/>
      <c r="I128" s="65"/>
      <c r="J128" s="65"/>
      <c r="K128" s="65"/>
      <c r="L128" s="65"/>
      <c r="M128" s="65"/>
      <c r="N128" s="66"/>
      <c r="O128" s="66"/>
      <c r="P128" s="67"/>
    </row>
    <row r="129" spans="4:16">
      <c r="D129" s="49"/>
      <c r="I129" s="65"/>
      <c r="J129" s="65"/>
      <c r="K129" s="65"/>
      <c r="L129" s="65"/>
      <c r="M129" s="65"/>
      <c r="N129" s="66"/>
      <c r="O129" s="66"/>
      <c r="P129" s="67"/>
    </row>
    <row r="130" spans="4:16">
      <c r="D130" s="49"/>
      <c r="I130" s="65"/>
      <c r="J130" s="65"/>
      <c r="K130" s="65"/>
      <c r="L130" s="65"/>
      <c r="M130" s="65"/>
      <c r="N130" s="66"/>
      <c r="O130" s="66"/>
      <c r="P130" s="67"/>
    </row>
    <row r="131" spans="4:16">
      <c r="D131" s="49"/>
      <c r="I131" s="65"/>
      <c r="J131" s="65"/>
      <c r="K131" s="65"/>
      <c r="L131" s="65"/>
      <c r="M131" s="65"/>
      <c r="N131" s="66"/>
      <c r="O131" s="66"/>
      <c r="P131" s="67"/>
    </row>
    <row r="132" spans="4:16">
      <c r="D132" s="49"/>
      <c r="I132" s="65"/>
      <c r="J132" s="65"/>
      <c r="K132" s="65"/>
      <c r="L132" s="65"/>
      <c r="M132" s="65"/>
      <c r="N132" s="66"/>
      <c r="O132" s="66"/>
      <c r="P132" s="67"/>
    </row>
    <row r="133" spans="4:16">
      <c r="D133" s="49"/>
      <c r="I133" s="65"/>
      <c r="J133" s="65"/>
      <c r="K133" s="65"/>
      <c r="L133" s="65"/>
      <c r="M133" s="65"/>
      <c r="N133" s="66"/>
      <c r="O133" s="66"/>
      <c r="P133" s="67"/>
    </row>
    <row r="134" spans="4:16">
      <c r="D134" s="49"/>
      <c r="I134" s="65"/>
      <c r="J134" s="65"/>
      <c r="K134" s="65"/>
      <c r="L134" s="65"/>
      <c r="M134" s="65"/>
      <c r="N134" s="66"/>
      <c r="O134" s="66"/>
      <c r="P134" s="67"/>
    </row>
    <row r="135" spans="4:16">
      <c r="D135" s="49"/>
      <c r="I135" s="65"/>
      <c r="J135" s="65"/>
      <c r="K135" s="65"/>
      <c r="L135" s="65"/>
      <c r="M135" s="65"/>
      <c r="N135" s="66"/>
      <c r="O135" s="66"/>
      <c r="P135" s="67"/>
    </row>
    <row r="136" spans="4:16">
      <c r="D136" s="49"/>
      <c r="I136" s="65"/>
      <c r="J136" s="65"/>
      <c r="K136" s="65"/>
      <c r="L136" s="65"/>
      <c r="M136" s="65"/>
      <c r="N136" s="66"/>
      <c r="O136" s="66"/>
      <c r="P136" s="67"/>
    </row>
    <row r="137" spans="4:16">
      <c r="D137" s="49"/>
      <c r="I137" s="65"/>
      <c r="J137" s="65"/>
      <c r="K137" s="65"/>
      <c r="L137" s="65"/>
      <c r="M137" s="65"/>
      <c r="N137" s="66"/>
      <c r="O137" s="66"/>
      <c r="P137" s="67"/>
    </row>
    <row r="138" spans="4:16">
      <c r="D138" s="49"/>
      <c r="I138" s="65"/>
      <c r="J138" s="65"/>
      <c r="K138" s="65"/>
      <c r="L138" s="65"/>
      <c r="M138" s="65"/>
      <c r="N138" s="66"/>
      <c r="O138" s="66"/>
      <c r="P138" s="67"/>
    </row>
    <row r="139" spans="4:16">
      <c r="D139" s="49"/>
      <c r="I139" s="65"/>
      <c r="J139" s="65"/>
      <c r="K139" s="65"/>
      <c r="L139" s="65"/>
      <c r="M139" s="65"/>
      <c r="N139" s="66"/>
      <c r="O139" s="66"/>
      <c r="P139" s="67"/>
    </row>
    <row r="140" spans="4:16">
      <c r="D140" s="49"/>
      <c r="I140" s="65"/>
      <c r="J140" s="65"/>
      <c r="K140" s="65"/>
      <c r="L140" s="65"/>
      <c r="M140" s="65"/>
      <c r="N140" s="66"/>
      <c r="O140" s="66"/>
      <c r="P140" s="67"/>
    </row>
    <row r="141" spans="4:16">
      <c r="D141" s="49"/>
      <c r="I141" s="65"/>
      <c r="J141" s="65"/>
      <c r="K141" s="65"/>
      <c r="L141" s="65"/>
      <c r="M141" s="65"/>
      <c r="N141" s="66"/>
      <c r="O141" s="66"/>
      <c r="P141" s="67"/>
    </row>
    <row r="142" spans="4:16">
      <c r="D142" s="49"/>
      <c r="I142" s="65"/>
      <c r="J142" s="65"/>
      <c r="K142" s="65"/>
      <c r="L142" s="65"/>
      <c r="M142" s="65"/>
      <c r="N142" s="66"/>
      <c r="O142" s="66"/>
      <c r="P142" s="67"/>
    </row>
    <row r="143" spans="4:16">
      <c r="D143" s="49"/>
      <c r="I143" s="65"/>
      <c r="J143" s="65"/>
      <c r="K143" s="65"/>
      <c r="L143" s="65"/>
      <c r="M143" s="65"/>
      <c r="N143" s="66"/>
      <c r="O143" s="66"/>
      <c r="P143" s="67"/>
    </row>
    <row r="144" spans="4:16">
      <c r="D144" s="49"/>
      <c r="I144" s="65"/>
      <c r="J144" s="65"/>
      <c r="K144" s="65"/>
      <c r="L144" s="65"/>
      <c r="M144" s="65"/>
      <c r="N144" s="66"/>
      <c r="O144" s="66"/>
      <c r="P144" s="67"/>
    </row>
    <row r="145" spans="4:16">
      <c r="D145" s="49"/>
      <c r="I145" s="65"/>
      <c r="J145" s="65"/>
      <c r="K145" s="65"/>
      <c r="L145" s="65"/>
      <c r="M145" s="65"/>
      <c r="N145" s="66"/>
      <c r="O145" s="66"/>
      <c r="P145" s="67"/>
    </row>
    <row r="146" spans="4:16">
      <c r="D146" s="49"/>
      <c r="I146" s="65"/>
      <c r="J146" s="65"/>
      <c r="K146" s="65"/>
      <c r="L146" s="65"/>
      <c r="M146" s="65"/>
      <c r="N146" s="66"/>
      <c r="O146" s="66"/>
      <c r="P146" s="67"/>
    </row>
    <row r="147" spans="4:16">
      <c r="D147" s="49"/>
      <c r="I147" s="65"/>
      <c r="J147" s="65"/>
      <c r="K147" s="65"/>
      <c r="L147" s="65"/>
      <c r="M147" s="65"/>
      <c r="N147" s="66"/>
      <c r="O147" s="66"/>
      <c r="P147" s="67"/>
    </row>
    <row r="148" spans="4:15">
      <c r="D148" s="49"/>
      <c r="I148" s="65"/>
      <c r="J148" s="65"/>
      <c r="K148" s="65"/>
      <c r="L148" s="65"/>
      <c r="M148" s="65"/>
      <c r="N148" s="66"/>
      <c r="O148" s="66"/>
    </row>
    <row r="149" ht="15.75" spans="4:15">
      <c r="D149" s="49"/>
      <c r="G149" s="68"/>
      <c r="H149" s="68"/>
      <c r="I149" s="69"/>
      <c r="J149" s="69"/>
      <c r="K149" s="69"/>
      <c r="L149" s="69"/>
      <c r="M149" s="69"/>
      <c r="N149" s="66"/>
      <c r="O149" s="66"/>
    </row>
  </sheetData>
  <mergeCells count="22">
    <mergeCell ref="A7:P7"/>
    <mergeCell ref="F8:G8"/>
    <mergeCell ref="H8:I8"/>
    <mergeCell ref="J8:L8"/>
    <mergeCell ref="A69:C69"/>
    <mergeCell ref="K69:L69"/>
    <mergeCell ref="M69:O69"/>
    <mergeCell ref="A70:C70"/>
    <mergeCell ref="K70:L70"/>
    <mergeCell ref="M70:O70"/>
    <mergeCell ref="A71:C71"/>
    <mergeCell ref="K71:L71"/>
    <mergeCell ref="M71:O71"/>
    <mergeCell ref="A8:A9"/>
    <mergeCell ref="B8:B9"/>
    <mergeCell ref="C8:C9"/>
    <mergeCell ref="D8:D9"/>
    <mergeCell ref="E8:E9"/>
    <mergeCell ref="M8:M9"/>
    <mergeCell ref="N8:N9"/>
    <mergeCell ref="O8:O9"/>
    <mergeCell ref="P8:P9"/>
  </mergeCells>
  <pageMargins left="0.511811024" right="0.511811024" top="0.787401575" bottom="0.787401575" header="0.31496062" footer="0.31496062"/>
  <pageSetup paperSize="1" scale="35" fitToWidth="2" fitToHeight="3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Cronograma</vt:lpstr>
      <vt:lpstr>BDI</vt:lpstr>
      <vt:lpstr>Resumo Geral</vt:lpstr>
      <vt:lpstr>Orçamento</vt:lpstr>
      <vt:lpstr>Planilha Analítica</vt:lpstr>
      <vt:lpstr>Curva ABC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edna.escobar</cp:lastModifiedBy>
  <dcterms:created xsi:type="dcterms:W3CDTF">2023-05-02T14:49:00Z</dcterms:created>
  <cp:lastPrinted>2024-05-21T16:00:00Z</cp:lastPrinted>
  <dcterms:modified xsi:type="dcterms:W3CDTF">2024-05-28T12:24:49Z</dcterms:modified>
  <cp:category>Sinapi Excel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2FF5DABC9EED463CA18F0B908FCFE20B_13</vt:lpwstr>
  </property>
  <property fmtid="{D5CDD505-2E9C-101B-9397-08002B2CF9AE}" pid="3" name="KSOProductBuildVer">
    <vt:lpwstr>1046-12.2.0.16909</vt:lpwstr>
  </property>
</Properties>
</file>