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abl\Documentos\PROESTE\PROJETOS\PM Tacuru - Ponte Rio Puitã\Sinalizacao\"/>
    </mc:Choice>
  </mc:AlternateContent>
  <xr:revisionPtr revIDLastSave="0" documentId="13_ncr:1_{8E5C645B-21B4-4AA8-84F6-9F9B84F910EE}" xr6:coauthVersionLast="47" xr6:coauthVersionMax="47" xr10:uidLastSave="{00000000-0000-0000-0000-000000000000}"/>
  <bookViews>
    <workbookView xWindow="19095" yWindow="0" windowWidth="19410" windowHeight="15585" xr2:uid="{8107BCAA-F474-4A6A-8DEE-23120C585099}"/>
  </bookViews>
  <sheets>
    <sheet name="SIN-VERT-CAD" sheetId="2" r:id="rId1"/>
    <sheet name="SIN-VERT-REL" sheetId="5" r:id="rId2"/>
  </sheets>
  <externalReferences>
    <externalReference r:id="rId3"/>
  </externalReferences>
  <definedNames>
    <definedName name="_Key1" hidden="1">'[1]1.6'!$A$11</definedName>
    <definedName name="_Order1" hidden="1">255</definedName>
    <definedName name="_Order2" hidden="1">255</definedName>
    <definedName name="alex" hidden="1">{#N/A,#N/A,FALSE,"MO (2)"}</definedName>
    <definedName name="ant" hidden="1">{#N/A,#N/A,FALSE,"MO (2)"}</definedName>
    <definedName name="bbbb" hidden="1">{#N/A,#N/A,FALSE,"MO (2)"}</definedName>
    <definedName name="Brita_TSD" hidden="1">{#N/A,#N/A,TRUE,"Plan1"}</definedName>
    <definedName name="Brita_TSD_2" hidden="1">{#N/A,#N/A,TRUE,"Plan1"}</definedName>
    <definedName name="Cron" hidden="1">{#N/A,#N/A,FALSE,"MO (2)"}</definedName>
    <definedName name="cronograma" hidden="1">{#N/A,#N/A,TRUE,"Plan1"}</definedName>
    <definedName name="EU" hidden="1">{#N/A,#N/A,FALSE,"MO (2)"}</definedName>
    <definedName name="fgff" hidden="1">{#N/A,#N/A,FALSE,"MO (2)"}</definedName>
    <definedName name="la" hidden="1">{#N/A,#N/A,FALSE,"MO (2)"}</definedName>
    <definedName name="resumou" hidden="1">{#N/A,#N/A,TRUE,"Plan1"}</definedName>
    <definedName name="SASA" hidden="1">{#N/A,#N/A,FALSE,"MO (2)"}</definedName>
    <definedName name="SASASA" hidden="1">{#N/A,#N/A,FALSE,"MO (2)"}</definedName>
    <definedName name="SS" hidden="1">{#N/A,#N/A,FALSE,"MO (2)"}</definedName>
    <definedName name="SSS" hidden="1">{#N/A,#N/A,FALSE,"MO (2)"}</definedName>
    <definedName name="Tachas" hidden="1">{#N/A,#N/A,TRUE,"Plan1"}</definedName>
    <definedName name="Transporte_Brita_TSD" hidden="1">{#N/A,#N/A,TRUE,"Plan1"}</definedName>
    <definedName name="vvv" hidden="1">{#N/A,#N/A,FALSE,"MO (2)"}</definedName>
    <definedName name="wrn.mo2." hidden="1">{#N/A,#N/A,FALSE,"MO (2)"}</definedName>
    <definedName name="wrn.relext." hidden="1">{#N/A,#N/A,TRUE,"Plan1"}</definedName>
    <definedName name="Y" hidden="1">{#N/A,#N/A,FALSE,"MO (2)"}</definedName>
    <definedName name="z" hidden="1">{#N/A,#N/A,FALSE,"MO (2)"}</definedName>
    <definedName name="zaza" hidden="1">{#N/A,#N/A,FALSE,"MO (2)"}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4" i="5" l="1"/>
  <c r="H32" i="5"/>
  <c r="K32" i="5" s="1"/>
  <c r="H31" i="5"/>
  <c r="K31" i="5" s="1"/>
  <c r="H30" i="5"/>
  <c r="K30" i="5" s="1"/>
  <c r="H29" i="5"/>
  <c r="K29" i="5" s="1"/>
  <c r="H28" i="5"/>
  <c r="K28" i="5" s="1"/>
  <c r="H27" i="5"/>
  <c r="K27" i="5" s="1"/>
  <c r="H26" i="5"/>
  <c r="K26" i="5" s="1"/>
  <c r="H25" i="5"/>
  <c r="K25" i="5" s="1"/>
  <c r="H24" i="5"/>
  <c r="K24" i="5" s="1"/>
  <c r="H23" i="5"/>
  <c r="K23" i="5" s="1"/>
  <c r="H22" i="5"/>
  <c r="K22" i="5" s="1"/>
  <c r="H21" i="5"/>
  <c r="K21" i="5" s="1"/>
  <c r="H18" i="5"/>
  <c r="K18" i="5" s="1"/>
  <c r="H17" i="5"/>
  <c r="K17" i="5" s="1"/>
  <c r="H16" i="5"/>
  <c r="K16" i="5" s="1"/>
  <c r="H15" i="5"/>
  <c r="K15" i="5" s="1"/>
  <c r="H14" i="5"/>
  <c r="K14" i="5" s="1"/>
  <c r="H13" i="5"/>
  <c r="K13" i="5" s="1"/>
  <c r="H12" i="5"/>
  <c r="K12" i="5" s="1"/>
  <c r="H11" i="5"/>
  <c r="K11" i="5" s="1"/>
  <c r="H10" i="5"/>
  <c r="K10" i="5" s="1"/>
  <c r="H9" i="5"/>
  <c r="K9" i="5" s="1"/>
  <c r="H8" i="5"/>
  <c r="K8" i="5" s="1"/>
  <c r="H7" i="5"/>
  <c r="K7" i="5" s="1"/>
  <c r="I34" i="2"/>
  <c r="H32" i="2"/>
  <c r="K32" i="2" s="1"/>
  <c r="H31" i="2"/>
  <c r="K31" i="2" s="1"/>
  <c r="H30" i="2"/>
  <c r="K30" i="2" s="1"/>
  <c r="H29" i="2"/>
  <c r="K29" i="2" s="1"/>
  <c r="H28" i="2"/>
  <c r="K28" i="2" s="1"/>
  <c r="H27" i="2"/>
  <c r="K27" i="2" s="1"/>
  <c r="H26" i="2"/>
  <c r="K26" i="2" s="1"/>
  <c r="H25" i="2"/>
  <c r="K25" i="2" s="1"/>
  <c r="H24" i="2"/>
  <c r="K24" i="2" s="1"/>
  <c r="H23" i="2"/>
  <c r="K23" i="2" s="1"/>
  <c r="H22" i="2"/>
  <c r="K22" i="2" s="1"/>
  <c r="H21" i="2"/>
  <c r="K21" i="2" s="1"/>
  <c r="H18" i="2"/>
  <c r="K18" i="2" s="1"/>
  <c r="H17" i="2"/>
  <c r="K17" i="2" s="1"/>
  <c r="H16" i="2"/>
  <c r="K16" i="2" s="1"/>
  <c r="H15" i="2"/>
  <c r="K15" i="2" s="1"/>
  <c r="H14" i="2"/>
  <c r="K14" i="2" s="1"/>
  <c r="H13" i="2"/>
  <c r="K13" i="2" s="1"/>
  <c r="H12" i="2"/>
  <c r="K12" i="2" s="1"/>
  <c r="H11" i="2"/>
  <c r="K11" i="2" s="1"/>
  <c r="H10" i="2"/>
  <c r="K10" i="2" s="1"/>
  <c r="H9" i="2"/>
  <c r="K9" i="2" s="1"/>
  <c r="H8" i="2"/>
  <c r="K8" i="2" s="1"/>
  <c r="H7" i="2"/>
  <c r="K7" i="2" s="1"/>
  <c r="K34" i="5" l="1"/>
  <c r="K34" i="2" l="1"/>
</calcChain>
</file>

<file path=xl/sharedStrings.xml><?xml version="1.0" encoding="utf-8"?>
<sst xmlns="http://schemas.openxmlformats.org/spreadsheetml/2006/main" count="184" uniqueCount="26">
  <si>
    <t>SINALIZAÇÃO VERTICAL</t>
  </si>
  <si>
    <t>Serviço: Placas de sinalização totalmente refletiva</t>
  </si>
  <si>
    <t>Trecho</t>
  </si>
  <si>
    <t>Quantidades e Aplicação</t>
  </si>
  <si>
    <t>Unid</t>
  </si>
  <si>
    <r>
      <rPr>
        <b/>
        <sz val="10"/>
        <rFont val="Arial"/>
        <family val="2"/>
      </rPr>
      <t>Estaca
Inteira  +    Parc</t>
    </r>
  </si>
  <si>
    <t>Placa</t>
  </si>
  <si>
    <r>
      <rPr>
        <b/>
        <sz val="10"/>
        <rFont val="Arial"/>
        <family val="2"/>
      </rPr>
      <t xml:space="preserve">Quantid.
</t>
    </r>
    <r>
      <rPr>
        <sz val="10"/>
        <rFont val="Arial"/>
        <family val="2"/>
      </rPr>
      <t>(unid)</t>
    </r>
  </si>
  <si>
    <t>Dimensão</t>
  </si>
  <si>
    <r>
      <rPr>
        <b/>
        <sz val="10"/>
        <rFont val="Arial"/>
        <family val="2"/>
      </rPr>
      <t xml:space="preserve">Área
</t>
    </r>
    <r>
      <rPr>
        <sz val="10"/>
        <rFont val="Arial"/>
        <family val="2"/>
      </rPr>
      <t>(m²)</t>
    </r>
  </si>
  <si>
    <r>
      <rPr>
        <b/>
        <sz val="10"/>
        <rFont val="Arial"/>
        <family val="2"/>
      </rPr>
      <t xml:space="preserve">Suporte
</t>
    </r>
    <r>
      <rPr>
        <sz val="10"/>
        <rFont val="Arial"/>
        <family val="2"/>
      </rPr>
      <t>(unid)</t>
    </r>
  </si>
  <si>
    <t>Comprim</t>
  </si>
  <si>
    <t>Larg</t>
  </si>
  <si>
    <t>BORDO DIREITO</t>
  </si>
  <si>
    <t>+</t>
  </si>
  <si>
    <t>A-22</t>
  </si>
  <si>
    <t>m²</t>
  </si>
  <si>
    <t>Indicativa</t>
  </si>
  <si>
    <t>Diâm</t>
  </si>
  <si>
    <t>Soma</t>
  </si>
  <si>
    <t>R-19</t>
  </si>
  <si>
    <t>Área Total (m²)</t>
  </si>
  <si>
    <t>Marc. Perigo Esq.</t>
  </si>
  <si>
    <t>Marc. Perigo Dir.</t>
  </si>
  <si>
    <t>BORDO ESQUERDO</t>
  </si>
  <si>
    <t>Delineador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</si>
</sst>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Times New Roman"/>
      <charset val="204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6">
    <xf numFmtId="0" fontId="0" fillId="0" borderId="0" xfId="0"/>
    <xf numFmtId="0" fontId="3" fillId="0" borderId="0" xfId="2" applyAlignment="1">
      <alignment horizontal="left" vertical="top"/>
    </xf>
    <xf numFmtId="0" fontId="2" fillId="3" borderId="2" xfId="2" applyFont="1" applyFill="1" applyBorder="1" applyAlignment="1">
      <alignment horizontal="center" vertical="top" wrapText="1"/>
    </xf>
    <xf numFmtId="0" fontId="2" fillId="3" borderId="2" xfId="2" applyFont="1" applyFill="1" applyBorder="1" applyAlignment="1">
      <alignment horizontal="left" vertical="center" wrapText="1" indent="1"/>
    </xf>
    <xf numFmtId="0" fontId="6" fillId="3" borderId="2" xfId="2" applyFont="1" applyFill="1" applyBorder="1" applyAlignment="1">
      <alignment horizontal="center" vertical="top" wrapText="1"/>
    </xf>
    <xf numFmtId="0" fontId="2" fillId="3" borderId="2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left" vertical="center" wrapText="1"/>
    </xf>
    <xf numFmtId="1" fontId="6" fillId="3" borderId="1" xfId="2" applyNumberFormat="1" applyFont="1" applyFill="1" applyBorder="1" applyAlignment="1">
      <alignment horizontal="right" vertical="top" shrinkToFit="1"/>
    </xf>
    <xf numFmtId="2" fontId="6" fillId="3" borderId="2" xfId="2" applyNumberFormat="1" applyFont="1" applyFill="1" applyBorder="1" applyAlignment="1">
      <alignment horizontal="center" vertical="top" shrinkToFit="1"/>
    </xf>
    <xf numFmtId="0" fontId="1" fillId="3" borderId="2" xfId="2" applyFont="1" applyFill="1" applyBorder="1" applyAlignment="1">
      <alignment horizontal="center" vertical="top" wrapText="1"/>
    </xf>
    <xf numFmtId="164" fontId="6" fillId="3" borderId="2" xfId="2" applyNumberFormat="1" applyFont="1" applyFill="1" applyBorder="1" applyAlignment="1">
      <alignment horizontal="right" vertical="top" indent="2" shrinkToFit="1"/>
    </xf>
    <xf numFmtId="2" fontId="6" fillId="3" borderId="2" xfId="2" applyNumberFormat="1" applyFont="1" applyFill="1" applyBorder="1" applyAlignment="1">
      <alignment horizontal="left" vertical="top" indent="2" shrinkToFit="1"/>
    </xf>
    <xf numFmtId="164" fontId="6" fillId="3" borderId="3" xfId="2" applyNumberFormat="1" applyFont="1" applyFill="1" applyBorder="1" applyAlignment="1">
      <alignment horizontal="right" vertical="top" shrinkToFit="1"/>
    </xf>
    <xf numFmtId="164" fontId="7" fillId="3" borderId="2" xfId="2" applyNumberFormat="1" applyFont="1" applyFill="1" applyBorder="1" applyAlignment="1">
      <alignment horizontal="right" vertical="top" indent="2" shrinkToFit="1"/>
    </xf>
    <xf numFmtId="2" fontId="7" fillId="3" borderId="2" xfId="2" applyNumberFormat="1" applyFont="1" applyFill="1" applyBorder="1" applyAlignment="1">
      <alignment horizontal="left" vertical="top" indent="2" shrinkToFit="1"/>
    </xf>
    <xf numFmtId="164" fontId="7" fillId="3" borderId="3" xfId="2" applyNumberFormat="1" applyFont="1" applyFill="1" applyBorder="1" applyAlignment="1">
      <alignment horizontal="right" vertical="top" shrinkToFit="1"/>
    </xf>
    <xf numFmtId="0" fontId="1" fillId="3" borderId="2" xfId="2" quotePrefix="1" applyFont="1" applyFill="1" applyBorder="1" applyAlignment="1">
      <alignment horizontal="right" vertical="top" wrapText="1"/>
    </xf>
    <xf numFmtId="1" fontId="1" fillId="0" borderId="7" xfId="2" applyNumberFormat="1" applyFont="1" applyBorder="1" applyAlignment="1">
      <alignment horizontal="right" vertical="top" shrinkToFit="1"/>
    </xf>
    <xf numFmtId="0" fontId="1" fillId="0" borderId="8" xfId="2" quotePrefix="1" applyFont="1" applyBorder="1" applyAlignment="1">
      <alignment horizontal="right" vertical="top" wrapText="1"/>
    </xf>
    <xf numFmtId="0" fontId="1" fillId="0" borderId="8" xfId="2" applyFont="1" applyBorder="1" applyAlignment="1">
      <alignment horizontal="right" vertical="top" wrapText="1"/>
    </xf>
    <xf numFmtId="0" fontId="2" fillId="0" borderId="8" xfId="2" applyFont="1" applyBorder="1" applyAlignment="1">
      <alignment horizontal="center" vertical="top" wrapText="1"/>
    </xf>
    <xf numFmtId="0" fontId="2" fillId="0" borderId="8" xfId="2" applyFont="1" applyBorder="1" applyAlignment="1">
      <alignment horizontal="left" vertical="center" wrapText="1" indent="1"/>
    </xf>
    <xf numFmtId="0" fontId="1" fillId="0" borderId="8" xfId="2" applyFont="1" applyBorder="1" applyAlignment="1">
      <alignment horizontal="center" vertical="top" wrapText="1"/>
    </xf>
    <xf numFmtId="0" fontId="2" fillId="0" borderId="8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left" vertical="center" wrapText="1"/>
    </xf>
    <xf numFmtId="2" fontId="1" fillId="0" borderId="8" xfId="2" applyNumberFormat="1" applyFont="1" applyBorder="1" applyAlignment="1">
      <alignment horizontal="center" vertical="top" shrinkToFit="1"/>
    </xf>
    <xf numFmtId="164" fontId="1" fillId="0" borderId="8" xfId="2" applyNumberFormat="1" applyFont="1" applyBorder="1" applyAlignment="1">
      <alignment horizontal="right" vertical="top" indent="2" shrinkToFit="1"/>
    </xf>
    <xf numFmtId="2" fontId="1" fillId="0" borderId="8" xfId="2" applyNumberFormat="1" applyFont="1" applyBorder="1" applyAlignment="1">
      <alignment horizontal="left" vertical="top" indent="2" shrinkToFit="1"/>
    </xf>
    <xf numFmtId="164" fontId="1" fillId="0" borderId="9" xfId="2" applyNumberFormat="1" applyFont="1" applyBorder="1" applyAlignment="1">
      <alignment horizontal="right" vertical="top" shrinkToFit="1"/>
    </xf>
    <xf numFmtId="164" fontId="2" fillId="0" borderId="8" xfId="2" applyNumberFormat="1" applyFont="1" applyBorder="1" applyAlignment="1">
      <alignment horizontal="right" vertical="top" indent="2" shrinkToFit="1"/>
    </xf>
    <xf numFmtId="2" fontId="2" fillId="0" borderId="8" xfId="2" applyNumberFormat="1" applyFont="1" applyBorder="1" applyAlignment="1">
      <alignment horizontal="left" vertical="top" indent="2" shrinkToFit="1"/>
    </xf>
    <xf numFmtId="164" fontId="2" fillId="0" borderId="9" xfId="2" applyNumberFormat="1" applyFont="1" applyBorder="1" applyAlignment="1">
      <alignment horizontal="right" vertical="top" shrinkToFit="1"/>
    </xf>
    <xf numFmtId="0" fontId="7" fillId="3" borderId="1" xfId="2" applyFont="1" applyFill="1" applyBorder="1" applyAlignment="1">
      <alignment horizontal="center" vertical="top" wrapText="1"/>
    </xf>
    <xf numFmtId="0" fontId="7" fillId="3" borderId="2" xfId="2" applyFont="1" applyFill="1" applyBorder="1" applyAlignment="1">
      <alignment horizontal="center" vertical="top" wrapText="1"/>
    </xf>
    <xf numFmtId="0" fontId="7" fillId="3" borderId="1" xfId="2" applyFont="1" applyFill="1" applyBorder="1" applyAlignment="1">
      <alignment horizontal="left" vertical="top"/>
    </xf>
    <xf numFmtId="0" fontId="7" fillId="3" borderId="2" xfId="2" applyFont="1" applyFill="1" applyBorder="1" applyAlignment="1">
      <alignment horizontal="left" vertical="top"/>
    </xf>
    <xf numFmtId="0" fontId="4" fillId="2" borderId="1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0" xfId="2" applyFont="1" applyFill="1" applyAlignment="1">
      <alignment horizontal="center" vertical="top" wrapText="1"/>
    </xf>
    <xf numFmtId="0" fontId="5" fillId="2" borderId="5" xfId="2" applyFont="1" applyFill="1" applyBorder="1" applyAlignment="1">
      <alignment horizontal="center" vertical="top" wrapText="1"/>
    </xf>
    <xf numFmtId="0" fontId="2" fillId="3" borderId="1" xfId="2" applyFont="1" applyFill="1" applyBorder="1" applyAlignment="1">
      <alignment horizontal="center" vertical="top" wrapText="1"/>
    </xf>
    <xf numFmtId="0" fontId="2" fillId="3" borderId="2" xfId="2" applyFont="1" applyFill="1" applyBorder="1" applyAlignment="1">
      <alignment horizontal="center" vertical="top" wrapText="1"/>
    </xf>
    <xf numFmtId="0" fontId="2" fillId="3" borderId="2" xfId="2" applyFont="1" applyFill="1" applyBorder="1" applyAlignment="1">
      <alignment horizontal="left" vertical="top" wrapText="1" indent="10"/>
    </xf>
    <xf numFmtId="0" fontId="2" fillId="3" borderId="2" xfId="2" applyFont="1" applyFill="1" applyBorder="1" applyAlignment="1">
      <alignment horizontal="left" vertical="center" wrapText="1" indent="1"/>
    </xf>
    <xf numFmtId="0" fontId="2" fillId="3" borderId="3" xfId="2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top" wrapText="1"/>
    </xf>
    <xf numFmtId="0" fontId="6" fillId="3" borderId="2" xfId="2" applyFont="1" applyFill="1" applyBorder="1" applyAlignment="1">
      <alignment horizontal="center" vertical="top" wrapText="1"/>
    </xf>
    <xf numFmtId="0" fontId="2" fillId="3" borderId="2" xfId="2" applyFont="1" applyFill="1" applyBorder="1" applyAlignment="1">
      <alignment horizontal="center" vertical="center" wrapText="1"/>
    </xf>
    <xf numFmtId="0" fontId="2" fillId="3" borderId="2" xfId="2" applyFont="1" applyFill="1" applyBorder="1" applyAlignment="1">
      <alignment horizontal="left" vertical="top" wrapText="1" indent="4"/>
    </xf>
    <xf numFmtId="0" fontId="2" fillId="0" borderId="7" xfId="2" applyFont="1" applyBorder="1" applyAlignment="1">
      <alignment horizontal="center" vertical="top" wrapText="1"/>
    </xf>
    <xf numFmtId="0" fontId="2" fillId="0" borderId="8" xfId="2" applyFont="1" applyBorder="1" applyAlignment="1">
      <alignment horizontal="center" vertical="top" wrapText="1"/>
    </xf>
    <xf numFmtId="0" fontId="1" fillId="0" borderId="8" xfId="2" applyFont="1" applyBorder="1" applyAlignment="1">
      <alignment horizontal="left" vertical="top" wrapText="1" indent="1"/>
    </xf>
    <xf numFmtId="0" fontId="8" fillId="0" borderId="6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top" wrapText="1"/>
    </xf>
    <xf numFmtId="0" fontId="2" fillId="0" borderId="8" xfId="2" applyFont="1" applyBorder="1" applyAlignment="1">
      <alignment horizontal="left" vertical="top" wrapText="1" indent="10"/>
    </xf>
    <xf numFmtId="0" fontId="2" fillId="0" borderId="8" xfId="2" applyFont="1" applyBorder="1" applyAlignment="1">
      <alignment horizontal="left" vertical="center" wrapText="1" indent="1"/>
    </xf>
    <xf numFmtId="0" fontId="2" fillId="0" borderId="9" xfId="2" applyFont="1" applyBorder="1" applyAlignment="1">
      <alignment horizontal="center" vertical="center" wrapText="1"/>
    </xf>
    <xf numFmtId="0" fontId="1" fillId="0" borderId="7" xfId="2" applyFont="1" applyBorder="1" applyAlignment="1">
      <alignment horizontal="center" vertical="top" wrapText="1"/>
    </xf>
    <xf numFmtId="0" fontId="1" fillId="0" borderId="8" xfId="2" applyFont="1" applyBorder="1" applyAlignment="1">
      <alignment horizontal="center" vertical="top" wrapText="1"/>
    </xf>
    <xf numFmtId="0" fontId="2" fillId="0" borderId="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left" vertical="top" wrapText="1" indent="4"/>
    </xf>
    <xf numFmtId="1" fontId="7" fillId="3" borderId="1" xfId="2" applyNumberFormat="1" applyFont="1" applyFill="1" applyBorder="1" applyAlignment="1">
      <alignment horizontal="right" vertical="top" shrinkToFit="1"/>
    </xf>
    <xf numFmtId="0" fontId="2" fillId="3" borderId="2" xfId="2" quotePrefix="1" applyFont="1" applyFill="1" applyBorder="1" applyAlignment="1">
      <alignment horizontal="right" vertical="top" wrapText="1"/>
    </xf>
    <xf numFmtId="2" fontId="7" fillId="3" borderId="2" xfId="2" applyNumberFormat="1" applyFont="1" applyFill="1" applyBorder="1" applyAlignment="1">
      <alignment horizontal="center" vertical="top" shrinkToFit="1"/>
    </xf>
  </cellXfs>
  <cellStyles count="3">
    <cellStyle name="Normal" xfId="0" builtinId="0"/>
    <cellStyle name="Normal 2" xfId="2" xr:uid="{E776B097-E05D-41F2-99D2-941C77AA0902}"/>
    <cellStyle name="Normal 9" xfId="1" xr:uid="{5F6D3678-6392-49DC-B15C-2DACB9E2C6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aux"/>
      <sheetName val="Página 16"/>
      <sheetName val="Recuperação da Pista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ISSQN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39140-446B-4C33-9A23-D234385DDA22}">
  <sheetPr>
    <pageSetUpPr fitToPage="1"/>
  </sheetPr>
  <dimension ref="A1:K34"/>
  <sheetViews>
    <sheetView tabSelected="1" workbookViewId="0">
      <selection activeCell="O12" sqref="O12"/>
    </sheetView>
  </sheetViews>
  <sheetFormatPr defaultColWidth="8.85546875" defaultRowHeight="12.75" x14ac:dyDescent="0.25"/>
  <cols>
    <col min="1" max="1" width="8.85546875" style="1" customWidth="1"/>
    <col min="2" max="2" width="3.28515625" style="1" customWidth="1"/>
    <col min="3" max="3" width="6.85546875" style="1" customWidth="1"/>
    <col min="4" max="4" width="17.28515625" style="1" customWidth="1"/>
    <col min="5" max="7" width="12.7109375" style="1" customWidth="1"/>
    <col min="8" max="8" width="11.5703125" style="1" customWidth="1"/>
    <col min="9" max="9" width="12.7109375" style="1" customWidth="1"/>
    <col min="10" max="10" width="6.85546875" style="1" customWidth="1"/>
    <col min="11" max="11" width="11.42578125" style="1" customWidth="1"/>
    <col min="12" max="16384" width="8.85546875" style="1"/>
  </cols>
  <sheetData>
    <row r="1" spans="1:11" ht="30" customHeight="1" x14ac:dyDescent="0.2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ht="18" customHeight="1" x14ac:dyDescent="0.25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1:11" ht="15" customHeight="1" x14ac:dyDescent="0.25">
      <c r="A3" s="51" t="s">
        <v>2</v>
      </c>
      <c r="B3" s="52"/>
      <c r="C3" s="52"/>
      <c r="D3" s="52"/>
      <c r="E3" s="56" t="s">
        <v>3</v>
      </c>
      <c r="F3" s="56"/>
      <c r="G3" s="56"/>
      <c r="H3" s="56"/>
      <c r="I3" s="56"/>
      <c r="J3" s="57" t="s">
        <v>4</v>
      </c>
      <c r="K3" s="58" t="s">
        <v>21</v>
      </c>
    </row>
    <row r="4" spans="1:11" ht="16.149999999999999" customHeight="1" x14ac:dyDescent="0.25">
      <c r="A4" s="59" t="s">
        <v>5</v>
      </c>
      <c r="B4" s="60"/>
      <c r="C4" s="60"/>
      <c r="D4" s="61" t="s">
        <v>6</v>
      </c>
      <c r="E4" s="60" t="s">
        <v>7</v>
      </c>
      <c r="F4" s="62" t="s">
        <v>8</v>
      </c>
      <c r="G4" s="62"/>
      <c r="H4" s="60" t="s">
        <v>9</v>
      </c>
      <c r="I4" s="60" t="s">
        <v>10</v>
      </c>
      <c r="J4" s="57"/>
      <c r="K4" s="58"/>
    </row>
    <row r="5" spans="1:11" ht="15" customHeight="1" x14ac:dyDescent="0.25">
      <c r="A5" s="59"/>
      <c r="B5" s="60"/>
      <c r="C5" s="60"/>
      <c r="D5" s="61"/>
      <c r="E5" s="60"/>
      <c r="F5" s="20" t="s">
        <v>11</v>
      </c>
      <c r="G5" s="20" t="s">
        <v>12</v>
      </c>
      <c r="H5" s="60"/>
      <c r="I5" s="60"/>
      <c r="J5" s="57"/>
      <c r="K5" s="58"/>
    </row>
    <row r="6" spans="1:11" ht="15" customHeight="1" x14ac:dyDescent="0.25">
      <c r="A6" s="51" t="s">
        <v>13</v>
      </c>
      <c r="B6" s="52"/>
      <c r="C6" s="52"/>
      <c r="D6" s="23"/>
      <c r="E6" s="22"/>
      <c r="F6" s="20"/>
      <c r="G6" s="20"/>
      <c r="H6" s="22"/>
      <c r="I6" s="22"/>
      <c r="J6" s="21"/>
      <c r="K6" s="24"/>
    </row>
    <row r="7" spans="1:11" ht="15" customHeight="1" x14ac:dyDescent="0.25">
      <c r="A7" s="17">
        <v>1</v>
      </c>
      <c r="B7" s="18" t="s">
        <v>14</v>
      </c>
      <c r="C7" s="25">
        <v>10</v>
      </c>
      <c r="D7" s="22" t="s">
        <v>20</v>
      </c>
      <c r="E7" s="25">
        <v>1</v>
      </c>
      <c r="F7" s="25" t="s">
        <v>18</v>
      </c>
      <c r="G7" s="25">
        <v>0.8</v>
      </c>
      <c r="H7" s="26">
        <f t="shared" ref="H7:H8" si="0">IF(F7="Diâm",PI()*G7*G7/4,F7*G7)</f>
        <v>0.50265482457436694</v>
      </c>
      <c r="I7" s="27">
        <v>1</v>
      </c>
      <c r="J7" s="22" t="s">
        <v>16</v>
      </c>
      <c r="K7" s="28">
        <f>H7*E7</f>
        <v>0.50265482457436694</v>
      </c>
    </row>
    <row r="8" spans="1:11" ht="15" customHeight="1" x14ac:dyDescent="0.25">
      <c r="A8" s="17">
        <v>2</v>
      </c>
      <c r="B8" s="18" t="s">
        <v>14</v>
      </c>
      <c r="C8" s="25">
        <v>10</v>
      </c>
      <c r="D8" s="22" t="s">
        <v>15</v>
      </c>
      <c r="E8" s="25">
        <v>1</v>
      </c>
      <c r="F8" s="25">
        <v>0.8</v>
      </c>
      <c r="G8" s="25">
        <v>0.8</v>
      </c>
      <c r="H8" s="26">
        <f t="shared" si="0"/>
        <v>0.64000000000000012</v>
      </c>
      <c r="I8" s="27">
        <v>1</v>
      </c>
      <c r="J8" s="22" t="s">
        <v>16</v>
      </c>
      <c r="K8" s="28">
        <f t="shared" ref="K8:K9" si="1">H8*E8</f>
        <v>0.64000000000000012</v>
      </c>
    </row>
    <row r="9" spans="1:11" ht="15" customHeight="1" x14ac:dyDescent="0.25">
      <c r="A9" s="17">
        <v>3</v>
      </c>
      <c r="B9" s="18" t="s">
        <v>14</v>
      </c>
      <c r="C9" s="25">
        <v>0</v>
      </c>
      <c r="D9" s="22" t="s">
        <v>25</v>
      </c>
      <c r="E9" s="25">
        <v>1</v>
      </c>
      <c r="F9" s="25">
        <v>0.6</v>
      </c>
      <c r="G9" s="25">
        <v>0.5</v>
      </c>
      <c r="H9" s="26">
        <f>IF(F9="Diâm",PI()*G9*G9/4,F9*G9)</f>
        <v>0.3</v>
      </c>
      <c r="I9" s="27">
        <v>1</v>
      </c>
      <c r="J9" s="22" t="s">
        <v>16</v>
      </c>
      <c r="K9" s="28">
        <f t="shared" si="1"/>
        <v>0.3</v>
      </c>
    </row>
    <row r="10" spans="1:11" ht="15" customHeight="1" x14ac:dyDescent="0.25">
      <c r="A10" s="17">
        <v>3</v>
      </c>
      <c r="B10" s="18" t="s">
        <v>14</v>
      </c>
      <c r="C10" s="25">
        <v>10</v>
      </c>
      <c r="D10" s="22" t="s">
        <v>25</v>
      </c>
      <c r="E10" s="25">
        <v>1</v>
      </c>
      <c r="F10" s="25">
        <v>0.6</v>
      </c>
      <c r="G10" s="25">
        <v>0.5</v>
      </c>
      <c r="H10" s="26">
        <f>IF(F10="Diâm",PI()*G10*G10/4,F10*G10)</f>
        <v>0.3</v>
      </c>
      <c r="I10" s="27">
        <v>1</v>
      </c>
      <c r="J10" s="22" t="s">
        <v>16</v>
      </c>
      <c r="K10" s="28">
        <f t="shared" ref="K10:K14" si="2">H10*E10</f>
        <v>0.3</v>
      </c>
    </row>
    <row r="11" spans="1:11" ht="15" customHeight="1" x14ac:dyDescent="0.25">
      <c r="A11" s="17">
        <v>4</v>
      </c>
      <c r="B11" s="18" t="s">
        <v>14</v>
      </c>
      <c r="C11" s="25">
        <v>0</v>
      </c>
      <c r="D11" s="22" t="s">
        <v>25</v>
      </c>
      <c r="E11" s="25">
        <v>1</v>
      </c>
      <c r="F11" s="25">
        <v>0.6</v>
      </c>
      <c r="G11" s="25">
        <v>0.5</v>
      </c>
      <c r="H11" s="26">
        <f>IF(F11="Diâm",PI()*G11*G11/4,F11*G11)</f>
        <v>0.3</v>
      </c>
      <c r="I11" s="27">
        <v>1</v>
      </c>
      <c r="J11" s="22" t="s">
        <v>16</v>
      </c>
      <c r="K11" s="28">
        <f t="shared" si="2"/>
        <v>0.3</v>
      </c>
    </row>
    <row r="12" spans="1:11" ht="15" customHeight="1" x14ac:dyDescent="0.25">
      <c r="A12" s="17">
        <v>4</v>
      </c>
      <c r="B12" s="18" t="s">
        <v>14</v>
      </c>
      <c r="C12" s="25">
        <v>10</v>
      </c>
      <c r="D12" s="22" t="s">
        <v>17</v>
      </c>
      <c r="E12" s="25">
        <v>1</v>
      </c>
      <c r="F12" s="25">
        <v>1</v>
      </c>
      <c r="G12" s="25">
        <v>1.8</v>
      </c>
      <c r="H12" s="26">
        <f t="shared" ref="H12:H14" si="3">IF(F12="Diâm",PI()*G12*G12/4,F12*G12)</f>
        <v>1.8</v>
      </c>
      <c r="I12" s="27">
        <v>2</v>
      </c>
      <c r="J12" s="22" t="s">
        <v>16</v>
      </c>
      <c r="K12" s="28">
        <f t="shared" si="2"/>
        <v>1.8</v>
      </c>
    </row>
    <row r="13" spans="1:11" ht="15" customHeight="1" x14ac:dyDescent="0.25">
      <c r="A13" s="17">
        <v>5</v>
      </c>
      <c r="B13" s="18" t="s">
        <v>14</v>
      </c>
      <c r="C13" s="25">
        <v>0</v>
      </c>
      <c r="D13" s="22" t="s">
        <v>23</v>
      </c>
      <c r="E13" s="25">
        <v>1</v>
      </c>
      <c r="F13" s="25">
        <v>0.3</v>
      </c>
      <c r="G13" s="25">
        <v>0.9</v>
      </c>
      <c r="H13" s="26">
        <f t="shared" si="3"/>
        <v>0.27</v>
      </c>
      <c r="I13" s="27">
        <v>1</v>
      </c>
      <c r="J13" s="22" t="s">
        <v>16</v>
      </c>
      <c r="K13" s="28">
        <f t="shared" si="2"/>
        <v>0.27</v>
      </c>
    </row>
    <row r="14" spans="1:11" ht="15" customHeight="1" x14ac:dyDescent="0.25">
      <c r="A14" s="17">
        <v>7</v>
      </c>
      <c r="B14" s="18" t="s">
        <v>14</v>
      </c>
      <c r="C14" s="25">
        <v>0</v>
      </c>
      <c r="D14" s="22" t="s">
        <v>22</v>
      </c>
      <c r="E14" s="25">
        <v>1</v>
      </c>
      <c r="F14" s="25">
        <v>0.3</v>
      </c>
      <c r="G14" s="25">
        <v>0.9</v>
      </c>
      <c r="H14" s="26">
        <f t="shared" si="3"/>
        <v>0.27</v>
      </c>
      <c r="I14" s="27">
        <v>1</v>
      </c>
      <c r="J14" s="22" t="s">
        <v>16</v>
      </c>
      <c r="K14" s="28">
        <f t="shared" si="2"/>
        <v>0.27</v>
      </c>
    </row>
    <row r="15" spans="1:11" ht="15" customHeight="1" x14ac:dyDescent="0.25">
      <c r="A15" s="17">
        <v>7</v>
      </c>
      <c r="B15" s="18" t="s">
        <v>14</v>
      </c>
      <c r="C15" s="25">
        <v>10</v>
      </c>
      <c r="D15" s="22" t="s">
        <v>25</v>
      </c>
      <c r="E15" s="25">
        <v>1</v>
      </c>
      <c r="F15" s="25">
        <v>0.6</v>
      </c>
      <c r="G15" s="25">
        <v>0.5</v>
      </c>
      <c r="H15" s="26">
        <f>IF(F15="Diâm",PI()*G15*G15/4,F15*G15)</f>
        <v>0.3</v>
      </c>
      <c r="I15" s="27">
        <v>1</v>
      </c>
      <c r="J15" s="22" t="s">
        <v>16</v>
      </c>
      <c r="K15" s="28">
        <f t="shared" ref="K15:K18" si="4">H15*E15</f>
        <v>0.3</v>
      </c>
    </row>
    <row r="16" spans="1:11" ht="15" customHeight="1" x14ac:dyDescent="0.25">
      <c r="A16" s="17">
        <v>8</v>
      </c>
      <c r="B16" s="18" t="s">
        <v>14</v>
      </c>
      <c r="C16" s="25">
        <v>0</v>
      </c>
      <c r="D16" s="22" t="s">
        <v>25</v>
      </c>
      <c r="E16" s="25">
        <v>1</v>
      </c>
      <c r="F16" s="25">
        <v>0.6</v>
      </c>
      <c r="G16" s="25">
        <v>0.5</v>
      </c>
      <c r="H16" s="26">
        <f>IF(F16="Diâm",PI()*G16*G16/4,F16*G16)</f>
        <v>0.3</v>
      </c>
      <c r="I16" s="27">
        <v>1</v>
      </c>
      <c r="J16" s="22" t="s">
        <v>16</v>
      </c>
      <c r="K16" s="28">
        <f t="shared" si="4"/>
        <v>0.3</v>
      </c>
    </row>
    <row r="17" spans="1:11" ht="15" customHeight="1" x14ac:dyDescent="0.25">
      <c r="A17" s="17">
        <v>8</v>
      </c>
      <c r="B17" s="18" t="s">
        <v>14</v>
      </c>
      <c r="C17" s="25">
        <v>10</v>
      </c>
      <c r="D17" s="22" t="s">
        <v>25</v>
      </c>
      <c r="E17" s="25">
        <v>1</v>
      </c>
      <c r="F17" s="25">
        <v>0.6</v>
      </c>
      <c r="G17" s="25">
        <v>0.5</v>
      </c>
      <c r="H17" s="26">
        <f>IF(F17="Diâm",PI()*G17*G17/4,F17*G17)</f>
        <v>0.3</v>
      </c>
      <c r="I17" s="27">
        <v>1</v>
      </c>
      <c r="J17" s="22" t="s">
        <v>16</v>
      </c>
      <c r="K17" s="28">
        <f t="shared" si="4"/>
        <v>0.3</v>
      </c>
    </row>
    <row r="18" spans="1:11" ht="15" customHeight="1" x14ac:dyDescent="0.25">
      <c r="A18" s="17">
        <v>9</v>
      </c>
      <c r="B18" s="18" t="s">
        <v>14</v>
      </c>
      <c r="C18" s="25">
        <v>0</v>
      </c>
      <c r="D18" s="22" t="s">
        <v>25</v>
      </c>
      <c r="E18" s="25">
        <v>1</v>
      </c>
      <c r="F18" s="25">
        <v>0.6</v>
      </c>
      <c r="G18" s="25">
        <v>0.5</v>
      </c>
      <c r="H18" s="26">
        <f>IF(F18="Diâm",PI()*G18*G18/4,F18*G18)</f>
        <v>0.3</v>
      </c>
      <c r="I18" s="27">
        <v>1</v>
      </c>
      <c r="J18" s="22" t="s">
        <v>16</v>
      </c>
      <c r="K18" s="28">
        <f t="shared" si="4"/>
        <v>0.3</v>
      </c>
    </row>
    <row r="19" spans="1:11" ht="15" customHeight="1" x14ac:dyDescent="0.25">
      <c r="A19" s="17"/>
      <c r="B19" s="18"/>
      <c r="C19" s="25"/>
      <c r="D19" s="22"/>
      <c r="E19" s="25"/>
      <c r="F19" s="25"/>
      <c r="G19" s="25"/>
      <c r="H19" s="26"/>
      <c r="I19" s="27"/>
      <c r="J19" s="22"/>
      <c r="K19" s="28"/>
    </row>
    <row r="20" spans="1:11" ht="15" customHeight="1" x14ac:dyDescent="0.25">
      <c r="A20" s="51" t="s">
        <v>24</v>
      </c>
      <c r="B20" s="52"/>
      <c r="C20" s="52"/>
      <c r="D20" s="22"/>
      <c r="E20" s="25"/>
      <c r="F20" s="25"/>
      <c r="G20" s="25"/>
      <c r="H20" s="26"/>
      <c r="I20" s="27"/>
      <c r="J20" s="22"/>
      <c r="K20" s="28"/>
    </row>
    <row r="21" spans="1:11" ht="15" customHeight="1" x14ac:dyDescent="0.25">
      <c r="A21" s="17">
        <v>3</v>
      </c>
      <c r="B21" s="18" t="s">
        <v>14</v>
      </c>
      <c r="C21" s="25">
        <v>0</v>
      </c>
      <c r="D21" s="22" t="s">
        <v>25</v>
      </c>
      <c r="E21" s="25">
        <v>1</v>
      </c>
      <c r="F21" s="25">
        <v>0.6</v>
      </c>
      <c r="G21" s="25">
        <v>0.5</v>
      </c>
      <c r="H21" s="26">
        <f>IF(F21="Diâm",PI()*G21*G21/4,F21*G21)</f>
        <v>0.3</v>
      </c>
      <c r="I21" s="27">
        <v>1</v>
      </c>
      <c r="J21" s="22" t="s">
        <v>16</v>
      </c>
      <c r="K21" s="28">
        <f t="shared" ref="K21:K27" si="5">H21*E21</f>
        <v>0.3</v>
      </c>
    </row>
    <row r="22" spans="1:11" ht="15" customHeight="1" x14ac:dyDescent="0.25">
      <c r="A22" s="17">
        <v>3</v>
      </c>
      <c r="B22" s="18" t="s">
        <v>14</v>
      </c>
      <c r="C22" s="25">
        <v>10</v>
      </c>
      <c r="D22" s="22" t="s">
        <v>25</v>
      </c>
      <c r="E22" s="25">
        <v>1</v>
      </c>
      <c r="F22" s="25">
        <v>0.6</v>
      </c>
      <c r="G22" s="25">
        <v>0.5</v>
      </c>
      <c r="H22" s="26">
        <f>IF(F22="Diâm",PI()*G22*G22/4,F22*G22)</f>
        <v>0.3</v>
      </c>
      <c r="I22" s="27">
        <v>1</v>
      </c>
      <c r="J22" s="22" t="s">
        <v>16</v>
      </c>
      <c r="K22" s="28">
        <f t="shared" si="5"/>
        <v>0.3</v>
      </c>
    </row>
    <row r="23" spans="1:11" ht="15" customHeight="1" x14ac:dyDescent="0.25">
      <c r="A23" s="17">
        <v>4</v>
      </c>
      <c r="B23" s="18" t="s">
        <v>14</v>
      </c>
      <c r="C23" s="25">
        <v>0</v>
      </c>
      <c r="D23" s="22" t="s">
        <v>25</v>
      </c>
      <c r="E23" s="25">
        <v>1</v>
      </c>
      <c r="F23" s="25">
        <v>0.6</v>
      </c>
      <c r="G23" s="25">
        <v>0.5</v>
      </c>
      <c r="H23" s="26">
        <f>IF(F23="Diâm",PI()*G23*G23/4,F23*G23)</f>
        <v>0.3</v>
      </c>
      <c r="I23" s="27">
        <v>1</v>
      </c>
      <c r="J23" s="22" t="s">
        <v>16</v>
      </c>
      <c r="K23" s="28">
        <f t="shared" si="5"/>
        <v>0.3</v>
      </c>
    </row>
    <row r="24" spans="1:11" ht="15" customHeight="1" x14ac:dyDescent="0.25">
      <c r="A24" s="17">
        <v>4</v>
      </c>
      <c r="B24" s="18" t="s">
        <v>14</v>
      </c>
      <c r="C24" s="25">
        <v>10</v>
      </c>
      <c r="D24" s="22" t="s">
        <v>25</v>
      </c>
      <c r="E24" s="25">
        <v>1</v>
      </c>
      <c r="F24" s="25">
        <v>0.6</v>
      </c>
      <c r="G24" s="25">
        <v>0.5</v>
      </c>
      <c r="H24" s="26">
        <f>IF(F24="Diâm",PI()*G24*G24/4,F24*G24)</f>
        <v>0.3</v>
      </c>
      <c r="I24" s="27">
        <v>1</v>
      </c>
      <c r="J24" s="22" t="s">
        <v>16</v>
      </c>
      <c r="K24" s="28">
        <f t="shared" si="5"/>
        <v>0.3</v>
      </c>
    </row>
    <row r="25" spans="1:11" ht="15" customHeight="1" x14ac:dyDescent="0.25">
      <c r="A25" s="17">
        <v>5</v>
      </c>
      <c r="B25" s="18" t="s">
        <v>14</v>
      </c>
      <c r="C25" s="25">
        <v>0</v>
      </c>
      <c r="D25" s="22" t="s">
        <v>22</v>
      </c>
      <c r="E25" s="25">
        <v>1</v>
      </c>
      <c r="F25" s="25">
        <v>0.3</v>
      </c>
      <c r="G25" s="25">
        <v>0.9</v>
      </c>
      <c r="H25" s="26">
        <f t="shared" ref="H25:H27" si="6">IF(F25="Diâm",PI()*G25*G25/4,F25*G25)</f>
        <v>0.27</v>
      </c>
      <c r="I25" s="27">
        <v>1</v>
      </c>
      <c r="J25" s="22" t="s">
        <v>16</v>
      </c>
      <c r="K25" s="28">
        <f t="shared" si="5"/>
        <v>0.27</v>
      </c>
    </row>
    <row r="26" spans="1:11" ht="15" customHeight="1" x14ac:dyDescent="0.25">
      <c r="A26" s="17">
        <v>7</v>
      </c>
      <c r="B26" s="18" t="s">
        <v>14</v>
      </c>
      <c r="C26" s="25">
        <v>0</v>
      </c>
      <c r="D26" s="22" t="s">
        <v>23</v>
      </c>
      <c r="E26" s="25">
        <v>1</v>
      </c>
      <c r="F26" s="25">
        <v>0.3</v>
      </c>
      <c r="G26" s="25">
        <v>0.9</v>
      </c>
      <c r="H26" s="26">
        <f t="shared" si="6"/>
        <v>0.27</v>
      </c>
      <c r="I26" s="27">
        <v>1</v>
      </c>
      <c r="J26" s="22" t="s">
        <v>16</v>
      </c>
      <c r="K26" s="28">
        <f t="shared" si="5"/>
        <v>0.27</v>
      </c>
    </row>
    <row r="27" spans="1:11" ht="15" customHeight="1" x14ac:dyDescent="0.25">
      <c r="A27" s="17">
        <v>7</v>
      </c>
      <c r="B27" s="18" t="s">
        <v>14</v>
      </c>
      <c r="C27" s="25">
        <v>10</v>
      </c>
      <c r="D27" s="22" t="s">
        <v>17</v>
      </c>
      <c r="E27" s="25">
        <v>1</v>
      </c>
      <c r="F27" s="25">
        <v>1</v>
      </c>
      <c r="G27" s="25">
        <v>1.8</v>
      </c>
      <c r="H27" s="26">
        <f t="shared" si="6"/>
        <v>1.8</v>
      </c>
      <c r="I27" s="27">
        <v>2</v>
      </c>
      <c r="J27" s="22" t="s">
        <v>16</v>
      </c>
      <c r="K27" s="28">
        <f t="shared" si="5"/>
        <v>1.8</v>
      </c>
    </row>
    <row r="28" spans="1:11" ht="15" customHeight="1" x14ac:dyDescent="0.25">
      <c r="A28" s="17">
        <v>8</v>
      </c>
      <c r="B28" s="18" t="s">
        <v>14</v>
      </c>
      <c r="C28" s="25">
        <v>0</v>
      </c>
      <c r="D28" s="22" t="s">
        <v>25</v>
      </c>
      <c r="E28" s="25">
        <v>1</v>
      </c>
      <c r="F28" s="25">
        <v>0.6</v>
      </c>
      <c r="G28" s="25">
        <v>0.5</v>
      </c>
      <c r="H28" s="26">
        <f>IF(F28="Diâm",PI()*G28*G28/4,F28*G28)</f>
        <v>0.3</v>
      </c>
      <c r="I28" s="27">
        <v>1</v>
      </c>
      <c r="J28" s="22" t="s">
        <v>16</v>
      </c>
      <c r="K28" s="28">
        <f t="shared" ref="K28:K31" si="7">H28*E28</f>
        <v>0.3</v>
      </c>
    </row>
    <row r="29" spans="1:11" ht="15" customHeight="1" x14ac:dyDescent="0.25">
      <c r="A29" s="17">
        <v>8</v>
      </c>
      <c r="B29" s="18" t="s">
        <v>14</v>
      </c>
      <c r="C29" s="25">
        <v>10</v>
      </c>
      <c r="D29" s="22" t="s">
        <v>25</v>
      </c>
      <c r="E29" s="25">
        <v>1</v>
      </c>
      <c r="F29" s="25">
        <v>0.6</v>
      </c>
      <c r="G29" s="25">
        <v>0.5</v>
      </c>
      <c r="H29" s="26">
        <f>IF(F29="Diâm",PI()*G29*G29/4,F29*G29)</f>
        <v>0.3</v>
      </c>
      <c r="I29" s="27">
        <v>1</v>
      </c>
      <c r="J29" s="22" t="s">
        <v>16</v>
      </c>
      <c r="K29" s="28">
        <f t="shared" si="7"/>
        <v>0.3</v>
      </c>
    </row>
    <row r="30" spans="1:11" ht="15" customHeight="1" x14ac:dyDescent="0.25">
      <c r="A30" s="17">
        <v>9</v>
      </c>
      <c r="B30" s="18" t="s">
        <v>14</v>
      </c>
      <c r="C30" s="25">
        <v>0</v>
      </c>
      <c r="D30" s="22" t="s">
        <v>25</v>
      </c>
      <c r="E30" s="25">
        <v>1</v>
      </c>
      <c r="F30" s="25">
        <v>0.6</v>
      </c>
      <c r="G30" s="25">
        <v>0.5</v>
      </c>
      <c r="H30" s="26">
        <f>IF(F30="Diâm",PI()*G30*G30/4,F30*G30)</f>
        <v>0.3</v>
      </c>
      <c r="I30" s="27">
        <v>1</v>
      </c>
      <c r="J30" s="22" t="s">
        <v>16</v>
      </c>
      <c r="K30" s="28">
        <f t="shared" si="7"/>
        <v>0.3</v>
      </c>
    </row>
    <row r="31" spans="1:11" ht="15" customHeight="1" x14ac:dyDescent="0.25">
      <c r="A31" s="17">
        <v>9</v>
      </c>
      <c r="B31" s="18" t="s">
        <v>14</v>
      </c>
      <c r="C31" s="25">
        <v>10</v>
      </c>
      <c r="D31" s="22" t="s">
        <v>15</v>
      </c>
      <c r="E31" s="25">
        <v>1</v>
      </c>
      <c r="F31" s="25">
        <v>0.8</v>
      </c>
      <c r="G31" s="25">
        <v>0.8</v>
      </c>
      <c r="H31" s="26">
        <f t="shared" ref="H31:H32" si="8">IF(F31="Diâm",PI()*G31*G31/4,F31*G31)</f>
        <v>0.64000000000000012</v>
      </c>
      <c r="I31" s="27">
        <v>1</v>
      </c>
      <c r="J31" s="22" t="s">
        <v>16</v>
      </c>
      <c r="K31" s="28">
        <f t="shared" si="7"/>
        <v>0.64000000000000012</v>
      </c>
    </row>
    <row r="32" spans="1:11" ht="15" customHeight="1" x14ac:dyDescent="0.25">
      <c r="A32" s="17">
        <v>10</v>
      </c>
      <c r="B32" s="18" t="s">
        <v>14</v>
      </c>
      <c r="C32" s="25">
        <v>10</v>
      </c>
      <c r="D32" s="22" t="s">
        <v>20</v>
      </c>
      <c r="E32" s="25">
        <v>1</v>
      </c>
      <c r="F32" s="25" t="s">
        <v>18</v>
      </c>
      <c r="G32" s="25">
        <v>0.8</v>
      </c>
      <c r="H32" s="26">
        <f t="shared" si="8"/>
        <v>0.50265482457436694</v>
      </c>
      <c r="I32" s="27">
        <v>1</v>
      </c>
      <c r="J32" s="22" t="s">
        <v>16</v>
      </c>
      <c r="K32" s="28">
        <f>H32*E32</f>
        <v>0.50265482457436694</v>
      </c>
    </row>
    <row r="33" spans="1:11" ht="15" customHeight="1" x14ac:dyDescent="0.25">
      <c r="A33" s="17"/>
      <c r="B33" s="18"/>
      <c r="C33" s="25"/>
      <c r="D33" s="22"/>
      <c r="E33" s="25"/>
      <c r="F33" s="25"/>
      <c r="G33" s="25"/>
      <c r="H33" s="26"/>
      <c r="I33" s="27"/>
      <c r="J33" s="22"/>
      <c r="K33" s="28"/>
    </row>
    <row r="34" spans="1:11" x14ac:dyDescent="0.25">
      <c r="A34" s="17"/>
      <c r="B34" s="19"/>
      <c r="C34" s="25"/>
      <c r="D34" s="22"/>
      <c r="E34" s="25"/>
      <c r="F34" s="53"/>
      <c r="G34" s="53"/>
      <c r="H34" s="29" t="s">
        <v>19</v>
      </c>
      <c r="I34" s="30">
        <f>SUM(I6:I33)</f>
        <v>26</v>
      </c>
      <c r="J34" s="20" t="s">
        <v>16</v>
      </c>
      <c r="K34" s="31">
        <f>SUM(K6:K33)</f>
        <v>11.165309649148735</v>
      </c>
    </row>
  </sheetData>
  <mergeCells count="15">
    <mergeCell ref="A6:C6"/>
    <mergeCell ref="A20:C20"/>
    <mergeCell ref="F34:G34"/>
    <mergeCell ref="A1:K1"/>
    <mergeCell ref="A2:K2"/>
    <mergeCell ref="A3:D3"/>
    <mergeCell ref="E3:I3"/>
    <mergeCell ref="J3:J5"/>
    <mergeCell ref="K3:K5"/>
    <mergeCell ref="A4:C5"/>
    <mergeCell ref="D4:D5"/>
    <mergeCell ref="E4:E5"/>
    <mergeCell ref="F4:G4"/>
    <mergeCell ref="H4:H5"/>
    <mergeCell ref="I4:I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0E112-91B5-4DFC-BB5E-26C013A23571}">
  <sheetPr>
    <pageSetUpPr fitToPage="1"/>
  </sheetPr>
  <dimension ref="A1:K34"/>
  <sheetViews>
    <sheetView workbookViewId="0">
      <selection activeCell="F35" sqref="F35"/>
    </sheetView>
  </sheetViews>
  <sheetFormatPr defaultColWidth="8.85546875" defaultRowHeight="12.75" x14ac:dyDescent="0.25"/>
  <cols>
    <col min="1" max="1" width="8.85546875" style="1" customWidth="1"/>
    <col min="2" max="2" width="3.28515625" style="1" customWidth="1"/>
    <col min="3" max="3" width="6.85546875" style="1" customWidth="1"/>
    <col min="4" max="4" width="17.28515625" style="1" customWidth="1"/>
    <col min="5" max="7" width="12.7109375" style="1" customWidth="1"/>
    <col min="8" max="8" width="11.5703125" style="1" customWidth="1"/>
    <col min="9" max="9" width="12.7109375" style="1" customWidth="1"/>
    <col min="10" max="10" width="6.85546875" style="1" customWidth="1"/>
    <col min="11" max="11" width="11.42578125" style="1" customWidth="1"/>
    <col min="12" max="16384" width="8.85546875" style="1"/>
  </cols>
  <sheetData>
    <row r="1" spans="1:11" ht="30" customHeight="1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8"/>
    </row>
    <row r="2" spans="1:11" ht="18" customHeight="1" x14ac:dyDescent="0.25">
      <c r="A2" s="39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1"/>
    </row>
    <row r="3" spans="1:11" ht="15" customHeight="1" x14ac:dyDescent="0.25">
      <c r="A3" s="42" t="s">
        <v>2</v>
      </c>
      <c r="B3" s="43"/>
      <c r="C3" s="43"/>
      <c r="D3" s="43"/>
      <c r="E3" s="44" t="s">
        <v>3</v>
      </c>
      <c r="F3" s="44"/>
      <c r="G3" s="44"/>
      <c r="H3" s="44"/>
      <c r="I3" s="44"/>
      <c r="J3" s="45" t="s">
        <v>4</v>
      </c>
      <c r="K3" s="46" t="s">
        <v>21</v>
      </c>
    </row>
    <row r="4" spans="1:11" ht="16.149999999999999" customHeight="1" x14ac:dyDescent="0.25">
      <c r="A4" s="47" t="s">
        <v>5</v>
      </c>
      <c r="B4" s="48"/>
      <c r="C4" s="48"/>
      <c r="D4" s="49" t="s">
        <v>6</v>
      </c>
      <c r="E4" s="48" t="s">
        <v>7</v>
      </c>
      <c r="F4" s="50" t="s">
        <v>8</v>
      </c>
      <c r="G4" s="50"/>
      <c r="H4" s="48" t="s">
        <v>9</v>
      </c>
      <c r="I4" s="48" t="s">
        <v>10</v>
      </c>
      <c r="J4" s="45"/>
      <c r="K4" s="46"/>
    </row>
    <row r="5" spans="1:11" ht="15" customHeight="1" x14ac:dyDescent="0.25">
      <c r="A5" s="47"/>
      <c r="B5" s="48"/>
      <c r="C5" s="48"/>
      <c r="D5" s="49"/>
      <c r="E5" s="48"/>
      <c r="F5" s="2" t="s">
        <v>11</v>
      </c>
      <c r="G5" s="2" t="s">
        <v>12</v>
      </c>
      <c r="H5" s="48"/>
      <c r="I5" s="48"/>
      <c r="J5" s="45"/>
      <c r="K5" s="46"/>
    </row>
    <row r="6" spans="1:11" ht="15" customHeight="1" x14ac:dyDescent="0.25">
      <c r="A6" s="32" t="s">
        <v>13</v>
      </c>
      <c r="B6" s="33"/>
      <c r="C6" s="33"/>
      <c r="D6" s="5"/>
      <c r="E6" s="4"/>
      <c r="F6" s="2"/>
      <c r="G6" s="2"/>
      <c r="H6" s="4"/>
      <c r="I6" s="4"/>
      <c r="J6" s="3"/>
      <c r="K6" s="6"/>
    </row>
    <row r="7" spans="1:11" ht="15" customHeight="1" x14ac:dyDescent="0.25">
      <c r="A7" s="7">
        <v>1</v>
      </c>
      <c r="B7" s="16" t="s">
        <v>14</v>
      </c>
      <c r="C7" s="8">
        <v>10</v>
      </c>
      <c r="D7" s="9" t="s">
        <v>20</v>
      </c>
      <c r="E7" s="8">
        <v>1</v>
      </c>
      <c r="F7" s="8" t="s">
        <v>18</v>
      </c>
      <c r="G7" s="8">
        <v>0.8</v>
      </c>
      <c r="H7" s="10">
        <f t="shared" ref="H7:H8" si="0">IF(F7="Diâm",PI()*G7*G7/4,F7*G7)</f>
        <v>0.50265482457436694</v>
      </c>
      <c r="I7" s="11">
        <v>1</v>
      </c>
      <c r="J7" s="9" t="s">
        <v>16</v>
      </c>
      <c r="K7" s="12">
        <f>H7*E7</f>
        <v>0.50265482457436694</v>
      </c>
    </row>
    <row r="8" spans="1:11" ht="15" customHeight="1" x14ac:dyDescent="0.25">
      <c r="A8" s="7">
        <v>2</v>
      </c>
      <c r="B8" s="16" t="s">
        <v>14</v>
      </c>
      <c r="C8" s="8">
        <v>10</v>
      </c>
      <c r="D8" s="9" t="s">
        <v>15</v>
      </c>
      <c r="E8" s="8">
        <v>1</v>
      </c>
      <c r="F8" s="8">
        <v>0.8</v>
      </c>
      <c r="G8" s="8">
        <v>0.8</v>
      </c>
      <c r="H8" s="10">
        <f t="shared" si="0"/>
        <v>0.64000000000000012</v>
      </c>
      <c r="I8" s="11">
        <v>1</v>
      </c>
      <c r="J8" s="9" t="s">
        <v>16</v>
      </c>
      <c r="K8" s="12">
        <f t="shared" ref="K8:K18" si="1">H8*E8</f>
        <v>0.64000000000000012</v>
      </c>
    </row>
    <row r="9" spans="1:11" ht="15" customHeight="1" x14ac:dyDescent="0.25">
      <c r="A9" s="7">
        <v>3</v>
      </c>
      <c r="B9" s="16" t="s">
        <v>14</v>
      </c>
      <c r="C9" s="8">
        <v>0</v>
      </c>
      <c r="D9" s="9" t="s">
        <v>25</v>
      </c>
      <c r="E9" s="8">
        <v>1</v>
      </c>
      <c r="F9" s="8">
        <v>0.6</v>
      </c>
      <c r="G9" s="8">
        <v>0.5</v>
      </c>
      <c r="H9" s="10">
        <f>IF(F9="Diâm",PI()*G9*G9/4,F9*G9)</f>
        <v>0.3</v>
      </c>
      <c r="I9" s="11">
        <v>1</v>
      </c>
      <c r="J9" s="9" t="s">
        <v>16</v>
      </c>
      <c r="K9" s="12">
        <f t="shared" si="1"/>
        <v>0.3</v>
      </c>
    </row>
    <row r="10" spans="1:11" ht="15" customHeight="1" x14ac:dyDescent="0.25">
      <c r="A10" s="7">
        <v>3</v>
      </c>
      <c r="B10" s="16" t="s">
        <v>14</v>
      </c>
      <c r="C10" s="8">
        <v>10</v>
      </c>
      <c r="D10" s="9" t="s">
        <v>25</v>
      </c>
      <c r="E10" s="8">
        <v>1</v>
      </c>
      <c r="F10" s="8">
        <v>0.6</v>
      </c>
      <c r="G10" s="8">
        <v>0.5</v>
      </c>
      <c r="H10" s="10">
        <f>IF(F10="Diâm",PI()*G10*G10/4,F10*G10)</f>
        <v>0.3</v>
      </c>
      <c r="I10" s="11">
        <v>1</v>
      </c>
      <c r="J10" s="9" t="s">
        <v>16</v>
      </c>
      <c r="K10" s="12">
        <f t="shared" si="1"/>
        <v>0.3</v>
      </c>
    </row>
    <row r="11" spans="1:11" ht="15" customHeight="1" x14ac:dyDescent="0.25">
      <c r="A11" s="7">
        <v>4</v>
      </c>
      <c r="B11" s="16" t="s">
        <v>14</v>
      </c>
      <c r="C11" s="8">
        <v>0</v>
      </c>
      <c r="D11" s="9" t="s">
        <v>25</v>
      </c>
      <c r="E11" s="8">
        <v>1</v>
      </c>
      <c r="F11" s="8">
        <v>0.6</v>
      </c>
      <c r="G11" s="8">
        <v>0.5</v>
      </c>
      <c r="H11" s="10">
        <f>IF(F11="Diâm",PI()*G11*G11/4,F11*G11)</f>
        <v>0.3</v>
      </c>
      <c r="I11" s="11">
        <v>1</v>
      </c>
      <c r="J11" s="9" t="s">
        <v>16</v>
      </c>
      <c r="K11" s="12">
        <f t="shared" si="1"/>
        <v>0.3</v>
      </c>
    </row>
    <row r="12" spans="1:11" ht="15" customHeight="1" x14ac:dyDescent="0.25">
      <c r="A12" s="7">
        <v>4</v>
      </c>
      <c r="B12" s="16" t="s">
        <v>14</v>
      </c>
      <c r="C12" s="8">
        <v>10</v>
      </c>
      <c r="D12" s="9" t="s">
        <v>17</v>
      </c>
      <c r="E12" s="8">
        <v>1</v>
      </c>
      <c r="F12" s="8">
        <v>1</v>
      </c>
      <c r="G12" s="8">
        <v>1.8</v>
      </c>
      <c r="H12" s="10">
        <f t="shared" ref="H12:H14" si="2">IF(F12="Diâm",PI()*G12*G12/4,F12*G12)</f>
        <v>1.8</v>
      </c>
      <c r="I12" s="11">
        <v>2</v>
      </c>
      <c r="J12" s="9" t="s">
        <v>16</v>
      </c>
      <c r="K12" s="12">
        <f t="shared" si="1"/>
        <v>1.8</v>
      </c>
    </row>
    <row r="13" spans="1:11" ht="15" customHeight="1" x14ac:dyDescent="0.25">
      <c r="A13" s="7">
        <v>5</v>
      </c>
      <c r="B13" s="16" t="s">
        <v>14</v>
      </c>
      <c r="C13" s="8">
        <v>0</v>
      </c>
      <c r="D13" s="9" t="s">
        <v>23</v>
      </c>
      <c r="E13" s="8">
        <v>1</v>
      </c>
      <c r="F13" s="8">
        <v>0.3</v>
      </c>
      <c r="G13" s="8">
        <v>0.9</v>
      </c>
      <c r="H13" s="10">
        <f t="shared" si="2"/>
        <v>0.27</v>
      </c>
      <c r="I13" s="11">
        <v>1</v>
      </c>
      <c r="J13" s="9" t="s">
        <v>16</v>
      </c>
      <c r="K13" s="12">
        <f t="shared" si="1"/>
        <v>0.27</v>
      </c>
    </row>
    <row r="14" spans="1:11" ht="15" customHeight="1" x14ac:dyDescent="0.25">
      <c r="A14" s="7">
        <v>7</v>
      </c>
      <c r="B14" s="16" t="s">
        <v>14</v>
      </c>
      <c r="C14" s="8">
        <v>0</v>
      </c>
      <c r="D14" s="9" t="s">
        <v>22</v>
      </c>
      <c r="E14" s="8">
        <v>1</v>
      </c>
      <c r="F14" s="8">
        <v>0.3</v>
      </c>
      <c r="G14" s="8">
        <v>0.9</v>
      </c>
      <c r="H14" s="10">
        <f t="shared" si="2"/>
        <v>0.27</v>
      </c>
      <c r="I14" s="11">
        <v>1</v>
      </c>
      <c r="J14" s="9" t="s">
        <v>16</v>
      </c>
      <c r="K14" s="12">
        <f t="shared" si="1"/>
        <v>0.27</v>
      </c>
    </row>
    <row r="15" spans="1:11" ht="15" customHeight="1" x14ac:dyDescent="0.25">
      <c r="A15" s="7">
        <v>7</v>
      </c>
      <c r="B15" s="16" t="s">
        <v>14</v>
      </c>
      <c r="C15" s="8">
        <v>10</v>
      </c>
      <c r="D15" s="9" t="s">
        <v>25</v>
      </c>
      <c r="E15" s="8">
        <v>1</v>
      </c>
      <c r="F15" s="8">
        <v>0.6</v>
      </c>
      <c r="G15" s="8">
        <v>0.5</v>
      </c>
      <c r="H15" s="10">
        <f>IF(F15="Diâm",PI()*G15*G15/4,F15*G15)</f>
        <v>0.3</v>
      </c>
      <c r="I15" s="11">
        <v>1</v>
      </c>
      <c r="J15" s="9" t="s">
        <v>16</v>
      </c>
      <c r="K15" s="12">
        <f t="shared" si="1"/>
        <v>0.3</v>
      </c>
    </row>
    <row r="16" spans="1:11" ht="15" customHeight="1" x14ac:dyDescent="0.25">
      <c r="A16" s="7">
        <v>8</v>
      </c>
      <c r="B16" s="16" t="s">
        <v>14</v>
      </c>
      <c r="C16" s="8">
        <v>0</v>
      </c>
      <c r="D16" s="9" t="s">
        <v>25</v>
      </c>
      <c r="E16" s="8">
        <v>1</v>
      </c>
      <c r="F16" s="8">
        <v>0.6</v>
      </c>
      <c r="G16" s="8">
        <v>0.5</v>
      </c>
      <c r="H16" s="10">
        <f>IF(F16="Diâm",PI()*G16*G16/4,F16*G16)</f>
        <v>0.3</v>
      </c>
      <c r="I16" s="11">
        <v>1</v>
      </c>
      <c r="J16" s="9" t="s">
        <v>16</v>
      </c>
      <c r="K16" s="12">
        <f t="shared" si="1"/>
        <v>0.3</v>
      </c>
    </row>
    <row r="17" spans="1:11" ht="15" customHeight="1" x14ac:dyDescent="0.25">
      <c r="A17" s="7">
        <v>8</v>
      </c>
      <c r="B17" s="16" t="s">
        <v>14</v>
      </c>
      <c r="C17" s="8">
        <v>10</v>
      </c>
      <c r="D17" s="9" t="s">
        <v>25</v>
      </c>
      <c r="E17" s="8">
        <v>1</v>
      </c>
      <c r="F17" s="8">
        <v>0.6</v>
      </c>
      <c r="G17" s="8">
        <v>0.5</v>
      </c>
      <c r="H17" s="10">
        <f>IF(F17="Diâm",PI()*G17*G17/4,F17*G17)</f>
        <v>0.3</v>
      </c>
      <c r="I17" s="11">
        <v>1</v>
      </c>
      <c r="J17" s="9" t="s">
        <v>16</v>
      </c>
      <c r="K17" s="12">
        <f t="shared" si="1"/>
        <v>0.3</v>
      </c>
    </row>
    <row r="18" spans="1:11" ht="15" customHeight="1" x14ac:dyDescent="0.25">
      <c r="A18" s="7">
        <v>9</v>
      </c>
      <c r="B18" s="16" t="s">
        <v>14</v>
      </c>
      <c r="C18" s="8">
        <v>0</v>
      </c>
      <c r="D18" s="9" t="s">
        <v>25</v>
      </c>
      <c r="E18" s="8">
        <v>1</v>
      </c>
      <c r="F18" s="8">
        <v>0.6</v>
      </c>
      <c r="G18" s="8">
        <v>0.5</v>
      </c>
      <c r="H18" s="10">
        <f>IF(F18="Diâm",PI()*G18*G18/4,F18*G18)</f>
        <v>0.3</v>
      </c>
      <c r="I18" s="11">
        <v>1</v>
      </c>
      <c r="J18" s="9" t="s">
        <v>16</v>
      </c>
      <c r="K18" s="12">
        <f t="shared" si="1"/>
        <v>0.3</v>
      </c>
    </row>
    <row r="19" spans="1:11" ht="15" customHeight="1" x14ac:dyDescent="0.25">
      <c r="A19" s="7"/>
      <c r="B19" s="16"/>
      <c r="C19" s="8"/>
      <c r="D19" s="9"/>
      <c r="E19" s="8"/>
      <c r="F19" s="8"/>
      <c r="G19" s="8"/>
      <c r="H19" s="10"/>
      <c r="I19" s="11"/>
      <c r="J19" s="9"/>
      <c r="K19" s="12"/>
    </row>
    <row r="20" spans="1:11" ht="15" customHeight="1" x14ac:dyDescent="0.25">
      <c r="A20" s="34" t="s">
        <v>24</v>
      </c>
      <c r="B20" s="35"/>
      <c r="C20" s="35"/>
      <c r="D20" s="9"/>
      <c r="E20" s="8"/>
      <c r="F20" s="8"/>
      <c r="G20" s="8"/>
      <c r="H20" s="10"/>
      <c r="I20" s="11"/>
      <c r="J20" s="9"/>
      <c r="K20" s="12"/>
    </row>
    <row r="21" spans="1:11" ht="15" customHeight="1" x14ac:dyDescent="0.25">
      <c r="A21" s="7">
        <v>3</v>
      </c>
      <c r="B21" s="16" t="s">
        <v>14</v>
      </c>
      <c r="C21" s="8">
        <v>0</v>
      </c>
      <c r="D21" s="9" t="s">
        <v>25</v>
      </c>
      <c r="E21" s="8">
        <v>1</v>
      </c>
      <c r="F21" s="8">
        <v>0.6</v>
      </c>
      <c r="G21" s="8">
        <v>0.5</v>
      </c>
      <c r="H21" s="10">
        <f>IF(F21="Diâm",PI()*G21*G21/4,F21*G21)</f>
        <v>0.3</v>
      </c>
      <c r="I21" s="11">
        <v>1</v>
      </c>
      <c r="J21" s="9" t="s">
        <v>16</v>
      </c>
      <c r="K21" s="12">
        <f t="shared" ref="K21:K31" si="3">H21*E21</f>
        <v>0.3</v>
      </c>
    </row>
    <row r="22" spans="1:11" ht="15" customHeight="1" x14ac:dyDescent="0.25">
      <c r="A22" s="7">
        <v>3</v>
      </c>
      <c r="B22" s="16" t="s">
        <v>14</v>
      </c>
      <c r="C22" s="8">
        <v>10</v>
      </c>
      <c r="D22" s="9" t="s">
        <v>25</v>
      </c>
      <c r="E22" s="8">
        <v>1</v>
      </c>
      <c r="F22" s="8">
        <v>0.6</v>
      </c>
      <c r="G22" s="8">
        <v>0.5</v>
      </c>
      <c r="H22" s="10">
        <f>IF(F22="Diâm",PI()*G22*G22/4,F22*G22)</f>
        <v>0.3</v>
      </c>
      <c r="I22" s="11">
        <v>1</v>
      </c>
      <c r="J22" s="9" t="s">
        <v>16</v>
      </c>
      <c r="K22" s="12">
        <f t="shared" si="3"/>
        <v>0.3</v>
      </c>
    </row>
    <row r="23" spans="1:11" ht="15" customHeight="1" x14ac:dyDescent="0.25">
      <c r="A23" s="7">
        <v>4</v>
      </c>
      <c r="B23" s="16" t="s">
        <v>14</v>
      </c>
      <c r="C23" s="8">
        <v>0</v>
      </c>
      <c r="D23" s="9" t="s">
        <v>25</v>
      </c>
      <c r="E23" s="8">
        <v>1</v>
      </c>
      <c r="F23" s="8">
        <v>0.6</v>
      </c>
      <c r="G23" s="8">
        <v>0.5</v>
      </c>
      <c r="H23" s="10">
        <f>IF(F23="Diâm",PI()*G23*G23/4,F23*G23)</f>
        <v>0.3</v>
      </c>
      <c r="I23" s="11">
        <v>1</v>
      </c>
      <c r="J23" s="9" t="s">
        <v>16</v>
      </c>
      <c r="K23" s="12">
        <f t="shared" si="3"/>
        <v>0.3</v>
      </c>
    </row>
    <row r="24" spans="1:11" ht="15" customHeight="1" x14ac:dyDescent="0.25">
      <c r="A24" s="7">
        <v>4</v>
      </c>
      <c r="B24" s="16" t="s">
        <v>14</v>
      </c>
      <c r="C24" s="8">
        <v>10</v>
      </c>
      <c r="D24" s="9" t="s">
        <v>25</v>
      </c>
      <c r="E24" s="8">
        <v>1</v>
      </c>
      <c r="F24" s="8">
        <v>0.6</v>
      </c>
      <c r="G24" s="8">
        <v>0.5</v>
      </c>
      <c r="H24" s="10">
        <f>IF(F24="Diâm",PI()*G24*G24/4,F24*G24)</f>
        <v>0.3</v>
      </c>
      <c r="I24" s="11">
        <v>1</v>
      </c>
      <c r="J24" s="9" t="s">
        <v>16</v>
      </c>
      <c r="K24" s="12">
        <f t="shared" si="3"/>
        <v>0.3</v>
      </c>
    </row>
    <row r="25" spans="1:11" ht="15" customHeight="1" x14ac:dyDescent="0.25">
      <c r="A25" s="7">
        <v>5</v>
      </c>
      <c r="B25" s="16" t="s">
        <v>14</v>
      </c>
      <c r="C25" s="8">
        <v>0</v>
      </c>
      <c r="D25" s="9" t="s">
        <v>22</v>
      </c>
      <c r="E25" s="8">
        <v>1</v>
      </c>
      <c r="F25" s="8">
        <v>0.3</v>
      </c>
      <c r="G25" s="8">
        <v>0.9</v>
      </c>
      <c r="H25" s="10">
        <f t="shared" ref="H25:H27" si="4">IF(F25="Diâm",PI()*G25*G25/4,F25*G25)</f>
        <v>0.27</v>
      </c>
      <c r="I25" s="11">
        <v>1</v>
      </c>
      <c r="J25" s="9" t="s">
        <v>16</v>
      </c>
      <c r="K25" s="12">
        <f t="shared" si="3"/>
        <v>0.27</v>
      </c>
    </row>
    <row r="26" spans="1:11" ht="15" customHeight="1" x14ac:dyDescent="0.25">
      <c r="A26" s="7">
        <v>7</v>
      </c>
      <c r="B26" s="16" t="s">
        <v>14</v>
      </c>
      <c r="C26" s="8">
        <v>0</v>
      </c>
      <c r="D26" s="9" t="s">
        <v>23</v>
      </c>
      <c r="E26" s="8">
        <v>1</v>
      </c>
      <c r="F26" s="8">
        <v>0.3</v>
      </c>
      <c r="G26" s="8">
        <v>0.9</v>
      </c>
      <c r="H26" s="10">
        <f t="shared" si="4"/>
        <v>0.27</v>
      </c>
      <c r="I26" s="11">
        <v>1</v>
      </c>
      <c r="J26" s="9" t="s">
        <v>16</v>
      </c>
      <c r="K26" s="12">
        <f t="shared" si="3"/>
        <v>0.27</v>
      </c>
    </row>
    <row r="27" spans="1:11" ht="15" customHeight="1" x14ac:dyDescent="0.25">
      <c r="A27" s="7">
        <v>7</v>
      </c>
      <c r="B27" s="16" t="s">
        <v>14</v>
      </c>
      <c r="C27" s="8">
        <v>10</v>
      </c>
      <c r="D27" s="9" t="s">
        <v>17</v>
      </c>
      <c r="E27" s="8">
        <v>1</v>
      </c>
      <c r="F27" s="8">
        <v>1</v>
      </c>
      <c r="G27" s="8">
        <v>1.8</v>
      </c>
      <c r="H27" s="10">
        <f t="shared" si="4"/>
        <v>1.8</v>
      </c>
      <c r="I27" s="11">
        <v>2</v>
      </c>
      <c r="J27" s="9" t="s">
        <v>16</v>
      </c>
      <c r="K27" s="12">
        <f t="shared" si="3"/>
        <v>1.8</v>
      </c>
    </row>
    <row r="28" spans="1:11" ht="15" customHeight="1" x14ac:dyDescent="0.25">
      <c r="A28" s="7">
        <v>8</v>
      </c>
      <c r="B28" s="16" t="s">
        <v>14</v>
      </c>
      <c r="C28" s="8">
        <v>0</v>
      </c>
      <c r="D28" s="9" t="s">
        <v>25</v>
      </c>
      <c r="E28" s="8">
        <v>1</v>
      </c>
      <c r="F28" s="8">
        <v>0.6</v>
      </c>
      <c r="G28" s="8">
        <v>0.5</v>
      </c>
      <c r="H28" s="10">
        <f>IF(F28="Diâm",PI()*G28*G28/4,F28*G28)</f>
        <v>0.3</v>
      </c>
      <c r="I28" s="11">
        <v>1</v>
      </c>
      <c r="J28" s="9" t="s">
        <v>16</v>
      </c>
      <c r="K28" s="12">
        <f t="shared" si="3"/>
        <v>0.3</v>
      </c>
    </row>
    <row r="29" spans="1:11" ht="15" customHeight="1" x14ac:dyDescent="0.25">
      <c r="A29" s="7">
        <v>8</v>
      </c>
      <c r="B29" s="16" t="s">
        <v>14</v>
      </c>
      <c r="C29" s="8">
        <v>10</v>
      </c>
      <c r="D29" s="9" t="s">
        <v>25</v>
      </c>
      <c r="E29" s="8">
        <v>1</v>
      </c>
      <c r="F29" s="8">
        <v>0.6</v>
      </c>
      <c r="G29" s="8">
        <v>0.5</v>
      </c>
      <c r="H29" s="10">
        <f>IF(F29="Diâm",PI()*G29*G29/4,F29*G29)</f>
        <v>0.3</v>
      </c>
      <c r="I29" s="11">
        <v>1</v>
      </c>
      <c r="J29" s="9" t="s">
        <v>16</v>
      </c>
      <c r="K29" s="12">
        <f t="shared" si="3"/>
        <v>0.3</v>
      </c>
    </row>
    <row r="30" spans="1:11" ht="15" customHeight="1" x14ac:dyDescent="0.25">
      <c r="A30" s="7">
        <v>9</v>
      </c>
      <c r="B30" s="16" t="s">
        <v>14</v>
      </c>
      <c r="C30" s="8">
        <v>0</v>
      </c>
      <c r="D30" s="9" t="s">
        <v>25</v>
      </c>
      <c r="E30" s="8">
        <v>1</v>
      </c>
      <c r="F30" s="8">
        <v>0.6</v>
      </c>
      <c r="G30" s="8">
        <v>0.5</v>
      </c>
      <c r="H30" s="10">
        <f>IF(F30="Diâm",PI()*G30*G30/4,F30*G30)</f>
        <v>0.3</v>
      </c>
      <c r="I30" s="11">
        <v>1</v>
      </c>
      <c r="J30" s="9" t="s">
        <v>16</v>
      </c>
      <c r="K30" s="12">
        <f t="shared" si="3"/>
        <v>0.3</v>
      </c>
    </row>
    <row r="31" spans="1:11" ht="15" customHeight="1" x14ac:dyDescent="0.25">
      <c r="A31" s="7">
        <v>9</v>
      </c>
      <c r="B31" s="16" t="s">
        <v>14</v>
      </c>
      <c r="C31" s="8">
        <v>10</v>
      </c>
      <c r="D31" s="9" t="s">
        <v>15</v>
      </c>
      <c r="E31" s="8">
        <v>1</v>
      </c>
      <c r="F31" s="8">
        <v>0.8</v>
      </c>
      <c r="G31" s="8">
        <v>0.8</v>
      </c>
      <c r="H31" s="10">
        <f t="shared" ref="H31:H32" si="5">IF(F31="Diâm",PI()*G31*G31/4,F31*G31)</f>
        <v>0.64000000000000012</v>
      </c>
      <c r="I31" s="11">
        <v>1</v>
      </c>
      <c r="J31" s="9" t="s">
        <v>16</v>
      </c>
      <c r="K31" s="12">
        <f t="shared" si="3"/>
        <v>0.64000000000000012</v>
      </c>
    </row>
    <row r="32" spans="1:11" ht="15" customHeight="1" x14ac:dyDescent="0.25">
      <c r="A32" s="7">
        <v>10</v>
      </c>
      <c r="B32" s="16" t="s">
        <v>14</v>
      </c>
      <c r="C32" s="8">
        <v>10</v>
      </c>
      <c r="D32" s="9" t="s">
        <v>20</v>
      </c>
      <c r="E32" s="8">
        <v>1</v>
      </c>
      <c r="F32" s="8" t="s">
        <v>18</v>
      </c>
      <c r="G32" s="8">
        <v>0.8</v>
      </c>
      <c r="H32" s="10">
        <f t="shared" si="5"/>
        <v>0.50265482457436694</v>
      </c>
      <c r="I32" s="11">
        <v>1</v>
      </c>
      <c r="J32" s="9" t="s">
        <v>16</v>
      </c>
      <c r="K32" s="12">
        <f>H32*E32</f>
        <v>0.50265482457436694</v>
      </c>
    </row>
    <row r="33" spans="1:11" ht="15" customHeight="1" x14ac:dyDescent="0.25">
      <c r="A33" s="7"/>
      <c r="B33" s="16"/>
      <c r="C33" s="8"/>
      <c r="D33" s="9"/>
      <c r="E33" s="8"/>
      <c r="F33" s="8"/>
      <c r="G33" s="8"/>
      <c r="H33" s="10"/>
      <c r="I33" s="11"/>
      <c r="J33" s="9"/>
      <c r="K33" s="12"/>
    </row>
    <row r="34" spans="1:11" x14ac:dyDescent="0.25">
      <c r="A34" s="63"/>
      <c r="B34" s="64"/>
      <c r="C34" s="65"/>
      <c r="D34" s="2"/>
      <c r="E34" s="65"/>
      <c r="F34" s="65"/>
      <c r="G34" s="65"/>
      <c r="H34" s="13" t="s">
        <v>19</v>
      </c>
      <c r="I34" s="14">
        <f>SUM(I6:I33)</f>
        <v>26</v>
      </c>
      <c r="J34" s="2" t="s">
        <v>16</v>
      </c>
      <c r="K34" s="15">
        <f>SUM(K6:K33)</f>
        <v>11.165309649148735</v>
      </c>
    </row>
  </sheetData>
  <mergeCells count="14">
    <mergeCell ref="H4:H5"/>
    <mergeCell ref="I4:I5"/>
    <mergeCell ref="A6:C6"/>
    <mergeCell ref="A20:C20"/>
    <mergeCell ref="A1:K1"/>
    <mergeCell ref="A2:K2"/>
    <mergeCell ref="A3:D3"/>
    <mergeCell ref="E3:I3"/>
    <mergeCell ref="J3:J5"/>
    <mergeCell ref="K3:K5"/>
    <mergeCell ref="A4:C5"/>
    <mergeCell ref="D4:D5"/>
    <mergeCell ref="E4:E5"/>
    <mergeCell ref="F4:G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SIN-VERT-CAD</vt:lpstr>
      <vt:lpstr>SIN-VERT-REL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Phablo Gustavo De Santana</dc:creator>
  <cp:lastModifiedBy>Phablo Gustavo De Santana</cp:lastModifiedBy>
  <dcterms:created xsi:type="dcterms:W3CDTF">2024-11-27T20:45:40Z</dcterms:created>
  <dcterms:modified xsi:type="dcterms:W3CDTF">2025-10-14T14:04:09Z</dcterms:modified>
</cp:coreProperties>
</file>