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1369\setores_viaria\GPOV\Planejamento\PLANEJAMENTO\2026\Rodovia\1 - MS-473 - Revestimento Primário - Taquarussu a N. H. do Sul\PLANILHA\"/>
    </mc:Choice>
  </mc:AlternateContent>
  <bookViews>
    <workbookView xWindow="0" yWindow="0" windowWidth="28800" windowHeight="12180" tabRatio="784"/>
  </bookViews>
  <sheets>
    <sheet name="1 Quadro Resumo" sheetId="1" r:id="rId1"/>
    <sheet name="2 Cronograma" sheetId="5" r:id="rId2"/>
    <sheet name="3 Resumo do Orçamento" sheetId="2" r:id="rId3"/>
    <sheet name="4 Equipe Técnica" sheetId="6" r:id="rId4"/>
    <sheet name="5 Veículos" sheetId="3" r:id="rId5"/>
    <sheet name="6 Equipamentos" sheetId="7" r:id="rId6"/>
    <sheet name="7 Instalações" sheetId="4" r:id="rId7"/>
    <sheet name="DNIT_EQUIP" sheetId="8" r:id="rId8"/>
    <sheet name="DNIT_MDO" sheetId="9" r:id="rId9"/>
  </sheets>
  <definedNames>
    <definedName name="_xlnm._FilterDatabase" localSheetId="8" hidden="1">DNIT_MDO!$B$1:$Z$103</definedName>
    <definedName name="_xlnm.Print_Area" localSheetId="0">'1 Quadro Resumo'!$A$1:$G$35</definedName>
    <definedName name="_xlnm.Print_Area" localSheetId="1">'2 Cronograma'!$A$2:$G$20</definedName>
    <definedName name="_xlnm.Print_Area" localSheetId="2">'3 Resumo do Orçamento'!$A$1:$I$17</definedName>
    <definedName name="_xlnm.Print_Area" localSheetId="3">'4 Equipe Técnica'!$A$1:$M$41</definedName>
    <definedName name="_xlnm.Print_Area" localSheetId="4">'5 Veículos'!$A$1:$L$10</definedName>
    <definedName name="_xlnm.Print_Area" localSheetId="5">'6 Equipamentos'!$A$1:$H$11</definedName>
    <definedName name="_xlnm.Print_Area" localSheetId="6">'7 Instalações'!$A$1:$K$14</definedName>
    <definedName name="_xlnm.Print_Area" localSheetId="7">DNIT_EQUIP!$A$1:$H$24</definedName>
    <definedName name="_xlnm.Print_Area" localSheetId="8">DNIT_MDO!$A$1:$Z$103</definedName>
    <definedName name="_xlnm.Print_Titles" localSheetId="8">DNIT_MDO!$1:$3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" i="8" l="1"/>
  <c r="B3" i="8" l="1"/>
  <c r="B14" i="8"/>
</calcChain>
</file>

<file path=xl/comments1.xml><?xml version="1.0" encoding="utf-8"?>
<comments xmlns="http://schemas.openxmlformats.org/spreadsheetml/2006/main">
  <authors>
    <author>Halberth</author>
  </authors>
  <commentList>
    <comment ref="E33" authorId="0" shapeId="0">
      <text>
        <r>
          <rPr>
            <b/>
            <sz val="11"/>
            <color indexed="81"/>
            <rFont val="Segoe UI"/>
            <family val="2"/>
          </rPr>
          <t>OPERADOR INSERIR O BDI EM %</t>
        </r>
        <r>
          <rPr>
            <sz val="11"/>
            <color indexed="81"/>
            <rFont val="Segoe UI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<sst xmlns="http://schemas.openxmlformats.org/spreadsheetml/2006/main" count="732" uniqueCount="393">
  <si>
    <t>Referência:</t>
  </si>
  <si>
    <t>Tabela de consultoria</t>
  </si>
  <si>
    <t>DNIT SICRO</t>
  </si>
  <si>
    <t>Município:</t>
  </si>
  <si>
    <t>Rodovia:</t>
  </si>
  <si>
    <t>Trecho:</t>
  </si>
  <si>
    <t>Data Base:</t>
  </si>
  <si>
    <t xml:space="preserve">Prazo: </t>
  </si>
  <si>
    <t xml:space="preserve">Extensão: </t>
  </si>
  <si>
    <t>DISCRIMINAÇÃO</t>
  </si>
  <si>
    <t>PARCIAL</t>
  </si>
  <si>
    <t>TOTAL</t>
  </si>
  <si>
    <t>P8058</t>
  </si>
  <si>
    <t>Engenheiro ambiental pleno</t>
  </si>
  <si>
    <t>P8143</t>
  </si>
  <si>
    <t>Técnico ambiental</t>
  </si>
  <si>
    <t>P8113</t>
  </si>
  <si>
    <r>
      <rPr>
        <b/>
        <sz val="11"/>
        <color rgb="FFFFFFFF"/>
        <rFont val="Calibri"/>
        <family val="2"/>
        <scheme val="minor"/>
      </rPr>
      <t>A - EQUIPE TÉCNICA</t>
    </r>
  </si>
  <si>
    <r>
      <rPr>
        <b/>
        <sz val="11"/>
        <color rgb="FFFFFFFF"/>
        <rFont val="Calibri"/>
        <family val="2"/>
        <scheme val="minor"/>
      </rPr>
      <t>B - DESPESAS GERAIS</t>
    </r>
  </si>
  <si>
    <r>
      <rPr>
        <b/>
        <sz val="11"/>
        <color rgb="FFFFFFFF"/>
        <rFont val="Calibri"/>
        <family val="2"/>
        <scheme val="minor"/>
      </rPr>
      <t>I - SUB-TOTAL DOS ITENS A+B</t>
    </r>
  </si>
  <si>
    <r>
      <rPr>
        <b/>
        <sz val="11"/>
        <color rgb="FFFFFFFF"/>
        <rFont val="Calibri"/>
        <family val="2"/>
        <scheme val="minor"/>
      </rPr>
      <t>II -BENEFÍCIOS E DESPESAS INDIRETAS - BDI</t>
    </r>
  </si>
  <si>
    <r>
      <rPr>
        <b/>
        <sz val="11"/>
        <color rgb="FFFFFFFF"/>
        <rFont val="Calibri"/>
        <family val="2"/>
        <scheme val="minor"/>
      </rPr>
      <t>TOTAL DO ORÇAMENTO</t>
    </r>
  </si>
  <si>
    <t>VALORES</t>
  </si>
  <si>
    <t>Acórdão nº 1.560/2019-TCU-Plenário</t>
  </si>
  <si>
    <r>
      <rPr>
        <b/>
        <sz val="11"/>
        <color rgb="FFFFFFFF"/>
        <rFont val="Calibri"/>
        <family val="2"/>
        <scheme val="minor"/>
      </rPr>
      <t>ORÇAMENTO</t>
    </r>
  </si>
  <si>
    <t>Item do Projeto</t>
  </si>
  <si>
    <t>Equipe Técnica</t>
  </si>
  <si>
    <t>Veículos</t>
  </si>
  <si>
    <t>Equipamentos</t>
  </si>
  <si>
    <t>Instalação e Imobiliário</t>
  </si>
  <si>
    <t>%
Projeto</t>
  </si>
  <si>
    <t>Custos Diretos</t>
  </si>
  <si>
    <t>BDI</t>
  </si>
  <si>
    <t>A</t>
  </si>
  <si>
    <t>B</t>
  </si>
  <si>
    <t>C</t>
  </si>
  <si>
    <t>D</t>
  </si>
  <si>
    <t>E</t>
  </si>
  <si>
    <t>F (sobre I)</t>
  </si>
  <si>
    <r>
      <rPr>
        <b/>
        <sz val="11"/>
        <color rgb="FFFFFFFF"/>
        <rFont val="Calibri"/>
        <family val="2"/>
        <scheme val="minor"/>
      </rPr>
      <t>ANÁLISE DE PROJETOS E DIAGNÓSTICO</t>
    </r>
  </si>
  <si>
    <t>Administrativo</t>
  </si>
  <si>
    <r>
      <rPr>
        <b/>
        <sz val="11"/>
        <color rgb="FFFFFFFF"/>
        <rFont val="Calibri"/>
        <family val="2"/>
        <scheme val="minor"/>
      </rPr>
      <t>VEÍCULOS</t>
    </r>
  </si>
  <si>
    <t>Item</t>
  </si>
  <si>
    <t>Código</t>
  </si>
  <si>
    <t>Tipo</t>
  </si>
  <si>
    <t>Custo Unitário (R$/un.)</t>
  </si>
  <si>
    <t>Horas/mês</t>
  </si>
  <si>
    <t>Valor Mensal (R$/mês)</t>
  </si>
  <si>
    <t>Quantidade</t>
  </si>
  <si>
    <t>Meses</t>
  </si>
  <si>
    <t>Valor Produtivo (a)</t>
  </si>
  <si>
    <t>Valor Improdutivo (b)</t>
  </si>
  <si>
    <t>Produtivo (c )</t>
  </si>
  <si>
    <t>Improdutivo (d)</t>
  </si>
  <si>
    <t>Produtivo (a*c)</t>
  </si>
  <si>
    <t>Improdutivo (b*d)</t>
  </si>
  <si>
    <t>E8891</t>
  </si>
  <si>
    <r>
      <rPr>
        <b/>
        <sz val="11"/>
        <color rgb="FFFFFFFF"/>
        <rFont val="Calibri"/>
        <family val="2"/>
        <scheme val="minor"/>
      </rPr>
      <t>TOTAL (R$)</t>
    </r>
  </si>
  <si>
    <r>
      <rPr>
        <b/>
        <sz val="11"/>
        <color rgb="FFFFFFFF"/>
        <rFont val="Calibri"/>
        <family val="2"/>
        <scheme val="minor"/>
      </rPr>
      <t>INSTALAÇÕES</t>
    </r>
  </si>
  <si>
    <t>Unid.</t>
  </si>
  <si>
    <t>Ocupantes</t>
  </si>
  <si>
    <t>Área (m²)</t>
  </si>
  <si>
    <t>TOTAL (R$)</t>
  </si>
  <si>
    <t>a</t>
  </si>
  <si>
    <t>b</t>
  </si>
  <si>
    <t>c</t>
  </si>
  <si>
    <t>d</t>
  </si>
  <si>
    <t>Imóveis - Instalações Físicas (A)</t>
  </si>
  <si>
    <t>B8951</t>
  </si>
  <si>
    <t>Comercial (2,60% do C.M.C.C -SINAPI)</t>
  </si>
  <si>
    <t>m²xmês</t>
  </si>
  <si>
    <t>TOTAL A(R$)</t>
  </si>
  <si>
    <t>Custos Diversos (B)</t>
  </si>
  <si>
    <t>B8959</t>
  </si>
  <si>
    <t>Escritório</t>
  </si>
  <si>
    <t>ocupante x mês</t>
  </si>
  <si>
    <t>TOTAL B(R$)</t>
  </si>
  <si>
    <r>
      <rPr>
        <b/>
        <sz val="11"/>
        <color rgb="FFFFFFFF"/>
        <rFont val="Calibri"/>
        <family val="2"/>
        <scheme val="minor"/>
      </rPr>
      <t>TOTAL A+B (R$)</t>
    </r>
  </si>
  <si>
    <r>
      <rPr>
        <b/>
        <sz val="11"/>
        <color rgb="FFFFFFFF"/>
        <rFont val="Calibri"/>
        <family val="2"/>
        <scheme val="minor"/>
      </rPr>
      <t>CRONOGRAMA  FISICO-FINANCEIRO</t>
    </r>
  </si>
  <si>
    <t>Tabela de consultoria DNIT</t>
  </si>
  <si>
    <t>SICRO</t>
  </si>
  <si>
    <t xml:space="preserve">Município: </t>
  </si>
  <si>
    <t xml:space="preserve">Rodovia: </t>
  </si>
  <si>
    <t>Data base:</t>
  </si>
  <si>
    <r>
      <rPr>
        <b/>
        <sz val="11"/>
        <color rgb="FFFFFFFF"/>
        <rFont val="Calibri"/>
        <family val="2"/>
        <scheme val="minor"/>
      </rPr>
      <t>TOTAL GERAL</t>
    </r>
  </si>
  <si>
    <t>Obra</t>
  </si>
  <si>
    <t>VALOR</t>
  </si>
  <si>
    <t>%</t>
  </si>
  <si>
    <t>Total</t>
  </si>
  <si>
    <t>Mobilização</t>
  </si>
  <si>
    <t>VALOR TOTAL</t>
  </si>
  <si>
    <t>TOTAL MENSAL</t>
  </si>
  <si>
    <t>TOTAL ACUMULADO</t>
  </si>
  <si>
    <r>
      <rPr>
        <b/>
        <sz val="11"/>
        <color rgb="FFFFFFFF"/>
        <rFont val="Calibri"/>
        <family val="2"/>
        <scheme val="minor"/>
      </rPr>
      <t>Total</t>
    </r>
  </si>
  <si>
    <t>Motorista de veículo leve</t>
  </si>
  <si>
    <t>h=f*g</t>
  </si>
  <si>
    <t>g</t>
  </si>
  <si>
    <t>f=e/220</t>
  </si>
  <si>
    <t>e=a*b*c*d* 220/240</t>
  </si>
  <si>
    <t>Cód.</t>
  </si>
  <si>
    <t>Descrição</t>
  </si>
  <si>
    <t>Subtotal</t>
  </si>
  <si>
    <t>Salário/ mês</t>
  </si>
  <si>
    <t>Homem/ mês</t>
  </si>
  <si>
    <t>Total/ Horas</t>
  </si>
  <si>
    <t>nº Dias</t>
  </si>
  <si>
    <t>Hora/ Dia</t>
  </si>
  <si>
    <t>Pess./ Equipe</t>
  </si>
  <si>
    <t>Quant. Equipe</t>
  </si>
  <si>
    <t>Categoria</t>
  </si>
  <si>
    <t>Atividade</t>
  </si>
  <si>
    <r>
      <rPr>
        <b/>
        <sz val="11"/>
        <color rgb="FFFFFFFF"/>
        <rFont val="Calibri"/>
        <family val="2"/>
        <scheme val="minor"/>
      </rPr>
      <t>EQUIPAMENTOS</t>
    </r>
  </si>
  <si>
    <t>Valor Mensal (R$)</t>
  </si>
  <si>
    <t>d=a*b*c</t>
  </si>
  <si>
    <t>Cestas das instalações</t>
  </si>
  <si>
    <t>B8958</t>
  </si>
  <si>
    <r>
      <rPr>
        <sz val="11"/>
        <rFont val="Calibri"/>
        <family val="2"/>
        <scheme val="minor"/>
      </rPr>
      <t>Topografia - equipamentos
para topografia</t>
    </r>
  </si>
  <si>
    <t>P8033</t>
  </si>
  <si>
    <t>Biólogo pleno</t>
  </si>
  <si>
    <t>EQUIPE TÉCNICA</t>
  </si>
  <si>
    <t>Engenheiro agrônomo pleno</t>
  </si>
  <si>
    <t>P8055</t>
  </si>
  <si>
    <t>Laboratorista</t>
  </si>
  <si>
    <t>PTA / ASV Inventário Florestal
Varia conforme a extensão</t>
  </si>
  <si>
    <t xml:space="preserve">Tabela 1 - Custos de veículos </t>
  </si>
  <si>
    <t>Unidade</t>
  </si>
  <si>
    <t>Custo unitário (R$ / un)</t>
  </si>
  <si>
    <t>S</t>
  </si>
  <si>
    <t>Produtivo</t>
  </si>
  <si>
    <t>Improdutivo</t>
  </si>
  <si>
    <t>E8889</t>
  </si>
  <si>
    <t>Veículo leve - 53 kW (sem motorista)</t>
  </si>
  <si>
    <t>hora</t>
  </si>
  <si>
    <t>E8887</t>
  </si>
  <si>
    <t>Veículo tipo van furgão com capacidade de 1,38 t - 100 kW (com motorista)</t>
  </si>
  <si>
    <t>Fonte: FGV IBRE</t>
  </si>
  <si>
    <t>Tabela 2 - Custos de imóveis, mobiliário, cestas de instalações e custos diversos</t>
  </si>
  <si>
    <t>Custo unitário 
(R$ / un)</t>
  </si>
  <si>
    <t>Imóveis</t>
  </si>
  <si>
    <t>m² x mês</t>
  </si>
  <si>
    <t>B8952</t>
  </si>
  <si>
    <t>Mobiliário</t>
  </si>
  <si>
    <t>B8953</t>
  </si>
  <si>
    <t>B8954</t>
  </si>
  <si>
    <t>Residência</t>
  </si>
  <si>
    <t>Cesta das Instalações</t>
  </si>
  <si>
    <t>B8955</t>
  </si>
  <si>
    <t>Laboratório de asfalto</t>
  </si>
  <si>
    <t>mês</t>
  </si>
  <si>
    <t>B8956</t>
  </si>
  <si>
    <t>Laboratório de concreto</t>
  </si>
  <si>
    <t>B8957</t>
  </si>
  <si>
    <t>Laboratório de solos</t>
  </si>
  <si>
    <t>Topografia</t>
  </si>
  <si>
    <t>Custos Diversos</t>
  </si>
  <si>
    <t>B8960</t>
  </si>
  <si>
    <t>Salário</t>
  </si>
  <si>
    <t>Encargos Sociais</t>
  </si>
  <si>
    <t>Encargos Complementares</t>
  </si>
  <si>
    <t>Encargos Adicionais</t>
  </si>
  <si>
    <t>Encargos Totais</t>
  </si>
  <si>
    <t>Valor Total</t>
  </si>
  <si>
    <t>Alimentação</t>
  </si>
  <si>
    <t>EPI</t>
  </si>
  <si>
    <t>Ferramenta</t>
  </si>
  <si>
    <t>Transporte</t>
  </si>
  <si>
    <t>Exame Ocupacional</t>
  </si>
  <si>
    <t>Cesta Básica</t>
  </si>
  <si>
    <t>Assistência Médica</t>
  </si>
  <si>
    <t>Seguro de Vida</t>
  </si>
  <si>
    <t>R$</t>
  </si>
  <si>
    <t>P8001</t>
  </si>
  <si>
    <t>Advogado júnior</t>
  </si>
  <si>
    <t>P8002</t>
  </si>
  <si>
    <t>Advogado pleno</t>
  </si>
  <si>
    <t>P8003</t>
  </si>
  <si>
    <t>Advogado sênior</t>
  </si>
  <si>
    <t>P8007</t>
  </si>
  <si>
    <t>Analista de desenvolvimento de sistemas júnior</t>
  </si>
  <si>
    <t>P8008</t>
  </si>
  <si>
    <t>Analista de desenvolvimento de sistemas pleno</t>
  </si>
  <si>
    <t>P8009</t>
  </si>
  <si>
    <t>Analista de desenvolvimento de sistemas sênior</t>
  </si>
  <si>
    <t>P8013</t>
  </si>
  <si>
    <t>Arquiteto júnior</t>
  </si>
  <si>
    <t>P8014</t>
  </si>
  <si>
    <t>Arquiteto pleno</t>
  </si>
  <si>
    <t>P8015</t>
  </si>
  <si>
    <t>Arquiteto sênior</t>
  </si>
  <si>
    <t>P8019</t>
  </si>
  <si>
    <t>Assistente social júnior</t>
  </si>
  <si>
    <t>P8020</t>
  </si>
  <si>
    <t>Assistente social pleno</t>
  </si>
  <si>
    <t>P8021</t>
  </si>
  <si>
    <t>Assistente social sênior</t>
  </si>
  <si>
    <t>P8025</t>
  </si>
  <si>
    <t>Auxiliar</t>
  </si>
  <si>
    <t>P8026</t>
  </si>
  <si>
    <t>Auxiliar administrativo</t>
  </si>
  <si>
    <t>P8027</t>
  </si>
  <si>
    <t>Auxiliar de laboratório</t>
  </si>
  <si>
    <t>P8028</t>
  </si>
  <si>
    <t>Auxiliar de topografia</t>
  </si>
  <si>
    <t>P8032</t>
  </si>
  <si>
    <t>Biólogo júnior</t>
  </si>
  <si>
    <t>P8034</t>
  </si>
  <si>
    <t>Biólogo sênior</t>
  </si>
  <si>
    <t>P8038</t>
  </si>
  <si>
    <t>Chefe de escritório</t>
  </si>
  <si>
    <t>P8040</t>
  </si>
  <si>
    <t>Contador júnior</t>
  </si>
  <si>
    <t>P8041</t>
  </si>
  <si>
    <t>Contador pleno</t>
  </si>
  <si>
    <t>P8042</t>
  </si>
  <si>
    <t>Contador sênior</t>
  </si>
  <si>
    <t>P8044</t>
  </si>
  <si>
    <t>P8045</t>
  </si>
  <si>
    <t>Economista júnior</t>
  </si>
  <si>
    <t>P8046</t>
  </si>
  <si>
    <t>Economista pleno</t>
  </si>
  <si>
    <t>P8047</t>
  </si>
  <si>
    <t>Economista sênior</t>
  </si>
  <si>
    <t>P8054</t>
  </si>
  <si>
    <t>Engenheiro agrônomo júnior</t>
  </si>
  <si>
    <t>P8056</t>
  </si>
  <si>
    <t>Engenheiro agrônomo sênior</t>
  </si>
  <si>
    <t>P8057</t>
  </si>
  <si>
    <t>Engenheiro ambiental júnior</t>
  </si>
  <si>
    <t>P8059</t>
  </si>
  <si>
    <t>Engenheiro ambiental sênior</t>
  </si>
  <si>
    <t>P8060</t>
  </si>
  <si>
    <t>Engenheiro consultor especial</t>
  </si>
  <si>
    <t>P8061</t>
  </si>
  <si>
    <t>Engenheiro coordenador</t>
  </si>
  <si>
    <t>P8062</t>
  </si>
  <si>
    <t>Engenheiro de pesca júnior</t>
  </si>
  <si>
    <t>P8063</t>
  </si>
  <si>
    <t>Engenheiro de pesca pleno</t>
  </si>
  <si>
    <t>P8064</t>
  </si>
  <si>
    <t>Engenheiro de pesca sênior</t>
  </si>
  <si>
    <t>P8065</t>
  </si>
  <si>
    <t>Engenheiro de projetos júnior</t>
  </si>
  <si>
    <t>P8066</t>
  </si>
  <si>
    <t>Engenheiro de projetos pleno</t>
  </si>
  <si>
    <t>P8067</t>
  </si>
  <si>
    <t>Engenheiro de projetos sênior</t>
  </si>
  <si>
    <t>P8068</t>
  </si>
  <si>
    <t>Engenheiro florestal júnior</t>
  </si>
  <si>
    <t>P8069</t>
  </si>
  <si>
    <t>Engenheiro florestal pleno</t>
  </si>
  <si>
    <t>P8070</t>
  </si>
  <si>
    <t>Engenheiro florestal sênior</t>
  </si>
  <si>
    <t>P8080</t>
  </si>
  <si>
    <t>Geólogo júnior</t>
  </si>
  <si>
    <t>P8081</t>
  </si>
  <si>
    <t>Geólogo pleno</t>
  </si>
  <si>
    <t>P8082</t>
  </si>
  <si>
    <t>Geólogo sênior</t>
  </si>
  <si>
    <t>P8092</t>
  </si>
  <si>
    <t>Jornalista júnior</t>
  </si>
  <si>
    <t>P8093</t>
  </si>
  <si>
    <t>Jornalista pleno</t>
  </si>
  <si>
    <t>P8094</t>
  </si>
  <si>
    <t>Jornalista sênior</t>
  </si>
  <si>
    <t>P8098</t>
  </si>
  <si>
    <t>P8102</t>
  </si>
  <si>
    <t>Médico veterinário</t>
  </si>
  <si>
    <t>P8106</t>
  </si>
  <si>
    <t>Meteorologista júnior</t>
  </si>
  <si>
    <t>P8107</t>
  </si>
  <si>
    <t>Meteorologista pleno</t>
  </si>
  <si>
    <t>P8108</t>
  </si>
  <si>
    <t>Meteorologista sênior</t>
  </si>
  <si>
    <t>P8112</t>
  </si>
  <si>
    <t>Motorista de caminhão</t>
  </si>
  <si>
    <t>P8117</t>
  </si>
  <si>
    <t>Oceanógrafo júnior</t>
  </si>
  <si>
    <t>P8118</t>
  </si>
  <si>
    <t>Oceanógrafo pleno</t>
  </si>
  <si>
    <t>P8119</t>
  </si>
  <si>
    <t>Oceanógrafo sênior</t>
  </si>
  <si>
    <t>P8129</t>
  </si>
  <si>
    <t>Pedagogo júnior</t>
  </si>
  <si>
    <t>P8130</t>
  </si>
  <si>
    <t>Pedagogo pleno</t>
  </si>
  <si>
    <t>P8131</t>
  </si>
  <si>
    <t>Pedagogo sênior</t>
  </si>
  <si>
    <t>P8135</t>
  </si>
  <si>
    <t>Secretária</t>
  </si>
  <si>
    <t>P8139</t>
  </si>
  <si>
    <t>Sondador</t>
  </si>
  <si>
    <t>P8147</t>
  </si>
  <si>
    <t>Técnico de obras</t>
  </si>
  <si>
    <t>P8151</t>
  </si>
  <si>
    <t>Técnico de segurança do trabalho</t>
  </si>
  <si>
    <t>P8155</t>
  </si>
  <si>
    <t>Técnico em geoprocessamento</t>
  </si>
  <si>
    <t>P8163</t>
  </si>
  <si>
    <t>Topógrafo</t>
  </si>
  <si>
    <t>P8167</t>
  </si>
  <si>
    <t>Arquivista júnior</t>
  </si>
  <si>
    <t>P8168</t>
  </si>
  <si>
    <t>Arquivista pleno</t>
  </si>
  <si>
    <t>P8169</t>
  </si>
  <si>
    <t>Arquivista sênior</t>
  </si>
  <si>
    <t>P8173</t>
  </si>
  <si>
    <t>Administrador júnior</t>
  </si>
  <si>
    <t>P8174</t>
  </si>
  <si>
    <t>Administrador pleno</t>
  </si>
  <si>
    <t>P8175</t>
  </si>
  <si>
    <t>Administrador sênior</t>
  </si>
  <si>
    <t>P8180</t>
  </si>
  <si>
    <t>Engenheiro agrimensor júnior</t>
  </si>
  <si>
    <t>P8181</t>
  </si>
  <si>
    <t>Engenheiro agrimensor pleno</t>
  </si>
  <si>
    <t>P8182</t>
  </si>
  <si>
    <t>Engenheiro agrimensor sênior</t>
  </si>
  <si>
    <t>P8183</t>
  </si>
  <si>
    <t>Geógrafo júnior</t>
  </si>
  <si>
    <t>P8184</t>
  </si>
  <si>
    <t>Geógrafo pleno</t>
  </si>
  <si>
    <t>P8185</t>
  </si>
  <si>
    <t>Geógrafo sênior</t>
  </si>
  <si>
    <t>P8186</t>
  </si>
  <si>
    <t>Antropólogo júnior</t>
  </si>
  <si>
    <t>P8187</t>
  </si>
  <si>
    <t>Antropólogo pleno</t>
  </si>
  <si>
    <t>P8188</t>
  </si>
  <si>
    <t>Antropólogo sênior</t>
  </si>
  <si>
    <t>P8189</t>
  </si>
  <si>
    <t>Arqueólogo júnior</t>
  </si>
  <si>
    <t>P8190</t>
  </si>
  <si>
    <t>Arqueólogo pleno</t>
  </si>
  <si>
    <t>P8191</t>
  </si>
  <si>
    <t>Arqueólogo sênior</t>
  </si>
  <si>
    <t>P8192</t>
  </si>
  <si>
    <t>Historiador júnior</t>
  </si>
  <si>
    <t>P8193</t>
  </si>
  <si>
    <t>Historiador pleno</t>
  </si>
  <si>
    <t>P8194</t>
  </si>
  <si>
    <t>Historiador sênior</t>
  </si>
  <si>
    <t>P8195</t>
  </si>
  <si>
    <t>Paleontólogo júnior</t>
  </si>
  <si>
    <t>P8196</t>
  </si>
  <si>
    <t>Paleontólogo pleno</t>
  </si>
  <si>
    <t>P8197</t>
  </si>
  <si>
    <t>Paleontólogo sênior</t>
  </si>
  <si>
    <t>P8198</t>
  </si>
  <si>
    <t>Sociólogo júnior</t>
  </si>
  <si>
    <t>P8199</t>
  </si>
  <si>
    <t>Sociólogo pleno</t>
  </si>
  <si>
    <t>P8200</t>
  </si>
  <si>
    <t>Sociólogo sênior</t>
  </si>
  <si>
    <t>P8264</t>
  </si>
  <si>
    <t>Motorista de veículo leve - horista</t>
  </si>
  <si>
    <t>h</t>
  </si>
  <si>
    <t>Sondagem e Ensaios de Solos para plantio de revestimento vegetal</t>
  </si>
  <si>
    <t>TAXAS: BDI SOBRE O ITEM "I"</t>
  </si>
  <si>
    <t>E8890</t>
  </si>
  <si>
    <t>Veículo leve - 53 kW (com motorista)</t>
  </si>
  <si>
    <t>E8888</t>
  </si>
  <si>
    <t>Veículo tipo van furgão com capacidade de 1,38 t - 100 kW (sem motorista)</t>
  </si>
  <si>
    <t>Comercial (2,55% do CMCC - SINAPI)</t>
  </si>
  <si>
    <t>Residencial (2,45% do CMCC - SINAPI)</t>
  </si>
  <si>
    <t>B8961</t>
  </si>
  <si>
    <t>Topografia por VANT</t>
  </si>
  <si>
    <t>Coordenador ambiental</t>
  </si>
  <si>
    <t xml:space="preserve">Licenciamento ambiental Bioma Mata Atlântica EIA/RIMA </t>
  </si>
  <si>
    <t>dias</t>
  </si>
  <si>
    <t>Prazo: (dias)</t>
  </si>
  <si>
    <t>Veículo leve picape 4 x 4 com capacidade de 1,10 t - 147 kW (sem motorista)</t>
  </si>
  <si>
    <t>A.2</t>
  </si>
  <si>
    <t>Autorização de Supressão Vegetal - ASV</t>
  </si>
  <si>
    <t xml:space="preserve">Licenciamento Ambiental Bioma Mata Atlântica EIA/RIMA </t>
  </si>
  <si>
    <t xml:space="preserve">Licenciamento Ambiental - Empreendimento </t>
  </si>
  <si>
    <t>Sondagem e Ensaios de Solos para plantio de Revestimento Vegetal</t>
  </si>
  <si>
    <t>Licenciamento ambiental  Empreendimento</t>
  </si>
  <si>
    <t>Proposta Técnica Ambiental para Supressão Vegetal (PTASV) e/ou Corte de Árvores Nativas Isoladas (CANI) em Faixas de Servidão</t>
  </si>
  <si>
    <t xml:space="preserve">A.1 </t>
  </si>
  <si>
    <t>Licenciamento Ambiental Empreendimento</t>
  </si>
  <si>
    <t>Objeto: ELABORAÇÃO DE PROPOSTA TÉCNICA AMBIENTAL (PTA), PLANO BÁSICO AMBIENTAL (PBA), INVENTÁRIO DE GASES DO EFEITO ESTUFA - IGEE DOS ESTUDOS PARA O LICENCIAMENTO AMBIENTAL, OBRAS DE ARTES ESPECIAIS - OAE, SUPRESSÃO VEGETAL E/OU CORTE DE ÁRVORES NATIVAS ISOLADAS EM FAIXAS DE SERVIDÃO PARA OBRA DE PAVIMENTAÇÃO ASFÁLTICA</t>
  </si>
  <si>
    <t>Extensão: ponte</t>
  </si>
  <si>
    <t xml:space="preserve">B.2 </t>
  </si>
  <si>
    <t>INSTALAÇÕES</t>
  </si>
  <si>
    <t>B.3</t>
  </si>
  <si>
    <t xml:space="preserve">B.4 </t>
  </si>
  <si>
    <t>km</t>
  </si>
  <si>
    <t>Licenciamento Ambiental Rodovia (abertura) e Ponte (Implantação): Relatório Ambiental Simplificado (RAS), Plano Básico Ambiental (PBA), Plano de Recuperação de Áreas Degradadas em Áreas de Preservação Permanente - PRADE-APP, Proposta Técnica Ambiental (PTA), Inventário de Gases do Efeito Estufa - IGEE</t>
  </si>
  <si>
    <t>MS-473</t>
  </si>
  <si>
    <t xml:space="preserve">Nova Andradina a Taquarussú </t>
  </si>
  <si>
    <t xml:space="preserve">Novo Horizonte do Sul/ Taquarussú </t>
  </si>
  <si>
    <t>Novo Horizonte do Sul - MS  Taquarussu - MS</t>
  </si>
  <si>
    <t>68,30 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</si>
</sst>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.0%"/>
    <numFmt numFmtId="165" formatCode="&quot;R$&quot;\ #,##0.00"/>
    <numFmt numFmtId="166" formatCode="0.0000000%"/>
    <numFmt numFmtId="167" formatCode="0.0000000000000000%"/>
  </numFmts>
  <fonts count="27" x14ac:knownFonts="1">
    <font>
      <sz val="10"/>
      <color rgb="FF000000"/>
      <name val="Times New Roman"/>
      <charset val="204"/>
    </font>
    <font>
      <b/>
      <sz val="1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Times New Roman"/>
      <family val="1"/>
    </font>
    <font>
      <b/>
      <sz val="11"/>
      <color theme="0"/>
      <name val="Calibri"/>
      <family val="2"/>
      <scheme val="minor"/>
    </font>
    <font>
      <sz val="11"/>
      <color theme="1"/>
      <name val="Arial"/>
      <family val="2"/>
    </font>
    <font>
      <sz val="12"/>
      <color theme="0"/>
      <name val="Arial"/>
      <family val="2"/>
    </font>
    <font>
      <sz val="12"/>
      <color theme="1"/>
      <name val="Arial"/>
      <family val="2"/>
    </font>
    <font>
      <b/>
      <sz val="13"/>
      <color theme="1"/>
      <name val="Arial"/>
      <family val="2"/>
    </font>
    <font>
      <sz val="14"/>
      <color theme="1"/>
      <name val="Arial"/>
      <family val="2"/>
    </font>
    <font>
      <b/>
      <sz val="12"/>
      <color rgb="FFFFFFFF"/>
      <name val="Arial"/>
      <family val="2"/>
    </font>
    <font>
      <sz val="12"/>
      <color rgb="FF000000"/>
      <name val="Arial"/>
      <family val="2"/>
    </font>
    <font>
      <sz val="10"/>
      <color rgb="FF000000"/>
      <name val="Arial"/>
      <family val="2"/>
    </font>
    <font>
      <b/>
      <sz val="11"/>
      <color rgb="FFFFFFFF"/>
      <name val="Arial"/>
      <family val="2"/>
    </font>
    <font>
      <sz val="11"/>
      <color rgb="FF000000"/>
      <name val="Arial"/>
      <family val="2"/>
    </font>
    <font>
      <sz val="9"/>
      <color rgb="FF000000"/>
      <name val="Arial"/>
      <family val="2"/>
    </font>
    <font>
      <sz val="11"/>
      <color rgb="FFFFFFFF"/>
      <name val="Calibri"/>
      <family val="2"/>
      <scheme val="minor"/>
    </font>
    <font>
      <sz val="11"/>
      <color indexed="81"/>
      <name val="Segoe UI"/>
      <family val="2"/>
    </font>
    <font>
      <b/>
      <sz val="11"/>
      <color indexed="81"/>
      <name val="Segoe UI"/>
      <family val="2"/>
    </font>
    <font>
      <sz val="8"/>
      <color rgb="FF000000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10"/>
      <color theme="1"/>
      <name val="Arial"/>
      <family val="2"/>
    </font>
    <font>
      <b/>
      <sz val="12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1F497C"/>
      </patternFill>
    </fill>
    <fill>
      <patternFill patternType="solid">
        <fgColor theme="0"/>
        <bgColor indexed="64"/>
      </patternFill>
    </fill>
    <fill>
      <patternFill patternType="solid">
        <fgColor rgb="FF002E6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6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/>
      <top style="thin">
        <color rgb="FFA0A0A0"/>
      </top>
      <bottom style="thin">
        <color rgb="FFA0A0A0"/>
      </bottom>
      <diagonal/>
    </border>
    <border>
      <left/>
      <right style="thin">
        <color rgb="FFA0A0A0"/>
      </right>
      <top style="thin">
        <color rgb="FFA0A0A0"/>
      </top>
      <bottom style="thin">
        <color rgb="FFA0A0A0"/>
      </bottom>
      <diagonal/>
    </border>
    <border>
      <left/>
      <right style="thin">
        <color rgb="FFA0A0A0"/>
      </right>
      <top style="thin">
        <color rgb="FFA0A0A0"/>
      </top>
      <bottom style="thin">
        <color indexed="64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indexed="64"/>
      </bottom>
      <diagonal/>
    </border>
  </borders>
  <cellStyleXfs count="6">
    <xf numFmtId="0" fontId="0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</cellStyleXfs>
  <cellXfs count="420">
    <xf numFmtId="0" fontId="0" fillId="0" borderId="0" xfId="0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2" borderId="3" xfId="0" applyFont="1" applyFill="1" applyBorder="1" applyAlignment="1">
      <alignment horizontal="left" wrapText="1"/>
    </xf>
    <xf numFmtId="0" fontId="3" fillId="0" borderId="2" xfId="0" applyFont="1" applyBorder="1" applyAlignment="1">
      <alignment horizontal="right" vertical="top" wrapText="1"/>
    </xf>
    <xf numFmtId="0" fontId="3" fillId="2" borderId="6" xfId="0" applyFont="1" applyFill="1" applyBorder="1" applyAlignment="1">
      <alignment horizontal="left" wrapText="1"/>
    </xf>
    <xf numFmtId="0" fontId="1" fillId="0" borderId="7" xfId="0" applyFont="1" applyBorder="1" applyAlignment="1">
      <alignment horizontal="center" vertical="center" wrapText="1"/>
    </xf>
    <xf numFmtId="0" fontId="5" fillId="0" borderId="11" xfId="0" applyFont="1" applyBorder="1" applyAlignment="1">
      <alignment vertical="top" wrapText="1"/>
    </xf>
    <xf numFmtId="0" fontId="3" fillId="0" borderId="11" xfId="0" applyFont="1" applyBorder="1" applyAlignment="1">
      <alignment horizontal="left" wrapText="1"/>
    </xf>
    <xf numFmtId="4" fontId="2" fillId="2" borderId="19" xfId="0" applyNumberFormat="1" applyFont="1" applyFill="1" applyBorder="1" applyAlignment="1">
      <alignment horizontal="right" vertical="top" shrinkToFit="1"/>
    </xf>
    <xf numFmtId="4" fontId="3" fillId="0" borderId="0" xfId="0" applyNumberFormat="1" applyFont="1" applyAlignment="1">
      <alignment horizontal="left" vertical="top"/>
    </xf>
    <xf numFmtId="0" fontId="3" fillId="0" borderId="23" xfId="0" applyFont="1" applyBorder="1" applyAlignment="1">
      <alignment horizontal="left" vertical="top"/>
    </xf>
    <xf numFmtId="0" fontId="3" fillId="0" borderId="24" xfId="0" applyFont="1" applyBorder="1" applyAlignment="1">
      <alignment horizontal="right" vertical="top" wrapText="1" indent="1"/>
    </xf>
    <xf numFmtId="0" fontId="3" fillId="0" borderId="24" xfId="0" applyFont="1" applyBorder="1" applyAlignment="1">
      <alignment horizontal="right" vertical="top" indent="1"/>
    </xf>
    <xf numFmtId="0" fontId="3" fillId="0" borderId="26" xfId="0" applyFont="1" applyBorder="1" applyAlignment="1">
      <alignment horizontal="left" vertical="top"/>
    </xf>
    <xf numFmtId="0" fontId="4" fillId="0" borderId="3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4" fontId="3" fillId="0" borderId="3" xfId="2" applyFont="1" applyBorder="1" applyAlignment="1">
      <alignment horizontal="center" vertical="center" shrinkToFit="1"/>
    </xf>
    <xf numFmtId="44" fontId="3" fillId="0" borderId="36" xfId="2" applyFont="1" applyBorder="1" applyAlignment="1">
      <alignment horizontal="left" vertical="center" shrinkToFit="1"/>
    </xf>
    <xf numFmtId="44" fontId="3" fillId="0" borderId="35" xfId="2" applyFont="1" applyBorder="1" applyAlignment="1">
      <alignment horizontal="left" vertical="center" shrinkToFit="1"/>
    </xf>
    <xf numFmtId="44" fontId="2" fillId="2" borderId="39" xfId="2" applyFont="1" applyFill="1" applyBorder="1" applyAlignment="1">
      <alignment horizontal="center" vertical="center" shrinkToFit="1"/>
    </xf>
    <xf numFmtId="44" fontId="2" fillId="2" borderId="39" xfId="2" applyFont="1" applyFill="1" applyBorder="1" applyAlignment="1">
      <alignment horizontal="left" vertical="center" shrinkToFit="1"/>
    </xf>
    <xf numFmtId="9" fontId="2" fillId="2" borderId="39" xfId="0" applyNumberFormat="1" applyFont="1" applyFill="1" applyBorder="1" applyAlignment="1">
      <alignment horizontal="center" vertical="center" shrinkToFit="1"/>
    </xf>
    <xf numFmtId="44" fontId="2" fillId="2" borderId="40" xfId="2" applyFont="1" applyFill="1" applyBorder="1" applyAlignment="1">
      <alignment horizontal="left" vertical="center" shrinkToFit="1"/>
    </xf>
    <xf numFmtId="0" fontId="3" fillId="0" borderId="24" xfId="0" applyFont="1" applyBorder="1" applyAlignment="1">
      <alignment horizontal="right" vertical="top" wrapText="1"/>
    </xf>
    <xf numFmtId="0" fontId="4" fillId="0" borderId="15" xfId="0" applyFont="1" applyBorder="1" applyAlignment="1">
      <alignment horizontal="center" vertical="center" wrapText="1"/>
    </xf>
    <xf numFmtId="2" fontId="3" fillId="0" borderId="36" xfId="0" applyNumberFormat="1" applyFont="1" applyBorder="1" applyAlignment="1">
      <alignment horizontal="center" vertical="center" shrinkToFit="1"/>
    </xf>
    <xf numFmtId="4" fontId="3" fillId="0" borderId="36" xfId="0" applyNumberFormat="1" applyFont="1" applyBorder="1" applyAlignment="1">
      <alignment horizontal="center" vertical="center" shrinkToFit="1"/>
    </xf>
    <xf numFmtId="4" fontId="2" fillId="2" borderId="40" xfId="0" applyNumberFormat="1" applyFont="1" applyFill="1" applyBorder="1" applyAlignment="1">
      <alignment horizontal="center" vertical="center" shrinkToFit="1"/>
    </xf>
    <xf numFmtId="0" fontId="3" fillId="0" borderId="24" xfId="0" applyFont="1" applyBorder="1" applyAlignment="1">
      <alignment horizontal="right" vertical="top"/>
    </xf>
    <xf numFmtId="0" fontId="4" fillId="0" borderId="7" xfId="0" applyFont="1" applyBorder="1" applyAlignment="1">
      <alignment horizontal="center" vertical="center"/>
    </xf>
    <xf numFmtId="2" fontId="3" fillId="0" borderId="7" xfId="0" applyNumberFormat="1" applyFont="1" applyBorder="1" applyAlignment="1">
      <alignment horizontal="center" vertical="center" shrinkToFit="1"/>
    </xf>
    <xf numFmtId="4" fontId="5" fillId="0" borderId="11" xfId="0" applyNumberFormat="1" applyFont="1" applyBorder="1" applyAlignment="1">
      <alignment horizontal="right" vertical="center" shrinkToFit="1"/>
    </xf>
    <xf numFmtId="4" fontId="2" fillId="2" borderId="40" xfId="0" applyNumberFormat="1" applyFont="1" applyFill="1" applyBorder="1" applyAlignment="1">
      <alignment horizontal="right" vertical="center" shrinkToFit="1"/>
    </xf>
    <xf numFmtId="0" fontId="3" fillId="0" borderId="0" xfId="0" applyFont="1" applyAlignment="1">
      <alignment horizontal="left" vertical="center"/>
    </xf>
    <xf numFmtId="0" fontId="4" fillId="0" borderId="7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4" fillId="0" borderId="7" xfId="0" applyFont="1" applyBorder="1" applyAlignment="1">
      <alignment horizontal="right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4" fontId="1" fillId="0" borderId="45" xfId="2" applyFont="1" applyBorder="1" applyAlignment="1">
      <alignment vertical="center" wrapText="1"/>
    </xf>
    <xf numFmtId="0" fontId="3" fillId="2" borderId="47" xfId="0" applyFont="1" applyFill="1" applyBorder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3" fillId="2" borderId="48" xfId="0" applyFont="1" applyFill="1" applyBorder="1" applyAlignment="1">
      <alignment vertical="center" wrapText="1"/>
    </xf>
    <xf numFmtId="0" fontId="3" fillId="2" borderId="27" xfId="0" applyFont="1" applyFill="1" applyBorder="1" applyAlignment="1">
      <alignment vertical="center" wrapText="1"/>
    </xf>
    <xf numFmtId="0" fontId="3" fillId="0" borderId="36" xfId="0" applyFont="1" applyBorder="1" applyAlignment="1">
      <alignment horizontal="center" vertical="center" wrapText="1"/>
    </xf>
    <xf numFmtId="1" fontId="3" fillId="0" borderId="36" xfId="0" applyNumberFormat="1" applyFont="1" applyBorder="1" applyAlignment="1">
      <alignment horizontal="center" vertical="center" shrinkToFit="1"/>
    </xf>
    <xf numFmtId="4" fontId="2" fillId="2" borderId="40" xfId="0" applyNumberFormat="1" applyFont="1" applyFill="1" applyBorder="1" applyAlignment="1">
      <alignment horizontal="center" vertical="top" shrinkToFit="1"/>
    </xf>
    <xf numFmtId="43" fontId="3" fillId="0" borderId="0" xfId="1" applyFont="1" applyAlignment="1">
      <alignment horizontal="left" vertical="top"/>
    </xf>
    <xf numFmtId="43" fontId="3" fillId="0" borderId="0" xfId="0" applyNumberFormat="1" applyFont="1" applyAlignment="1">
      <alignment horizontal="left" vertical="top"/>
    </xf>
    <xf numFmtId="0" fontId="5" fillId="0" borderId="24" xfId="0" applyFont="1" applyBorder="1" applyAlignment="1">
      <alignment vertical="top" wrapText="1"/>
    </xf>
    <xf numFmtId="164" fontId="3" fillId="0" borderId="36" xfId="0" applyNumberFormat="1" applyFont="1" applyBorder="1" applyAlignment="1">
      <alignment horizontal="center" vertical="center" shrinkToFit="1"/>
    </xf>
    <xf numFmtId="9" fontId="3" fillId="0" borderId="7" xfId="0" applyNumberFormat="1" applyFont="1" applyBorder="1" applyAlignment="1">
      <alignment horizontal="center" vertical="center" shrinkToFit="1"/>
    </xf>
    <xf numFmtId="43" fontId="3" fillId="0" borderId="0" xfId="1" applyFont="1" applyFill="1" applyAlignment="1">
      <alignment horizontal="left" vertical="top"/>
    </xf>
    <xf numFmtId="44" fontId="4" fillId="0" borderId="11" xfId="2" applyFont="1" applyBorder="1" applyAlignment="1">
      <alignment horizontal="center" vertical="center" wrapText="1"/>
    </xf>
    <xf numFmtId="44" fontId="4" fillId="0" borderId="25" xfId="2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1" fillId="2" borderId="29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14" fontId="9" fillId="0" borderId="0" xfId="4" applyNumberFormat="1" applyFont="1"/>
    <xf numFmtId="0" fontId="10" fillId="0" borderId="0" xfId="4" applyFont="1"/>
    <xf numFmtId="0" fontId="12" fillId="0" borderId="0" xfId="4" applyFont="1"/>
    <xf numFmtId="0" fontId="9" fillId="0" borderId="0" xfId="4" applyFont="1"/>
    <xf numFmtId="0" fontId="8" fillId="0" borderId="0" xfId="4"/>
    <xf numFmtId="0" fontId="16" fillId="4" borderId="7" xfId="4" applyFont="1" applyFill="1" applyBorder="1" applyAlignment="1">
      <alignment horizontal="center" vertical="center" wrapText="1"/>
    </xf>
    <xf numFmtId="0" fontId="16" fillId="4" borderId="23" xfId="4" applyFont="1" applyFill="1" applyBorder="1" applyAlignment="1">
      <alignment horizontal="center" vertical="center" wrapText="1"/>
    </xf>
    <xf numFmtId="4" fontId="4" fillId="0" borderId="35" xfId="0" applyNumberFormat="1" applyFont="1" applyBorder="1" applyAlignment="1">
      <alignment horizontal="center" vertical="center" shrinkToFit="1"/>
    </xf>
    <xf numFmtId="4" fontId="4" fillId="0" borderId="36" xfId="0" applyNumberFormat="1" applyFont="1" applyBorder="1" applyAlignment="1">
      <alignment horizontal="center" vertical="center" wrapText="1"/>
    </xf>
    <xf numFmtId="43" fontId="1" fillId="0" borderId="35" xfId="1" applyFont="1" applyBorder="1" applyAlignment="1">
      <alignment horizontal="center" vertical="center" wrapText="1"/>
    </xf>
    <xf numFmtId="44" fontId="3" fillId="0" borderId="49" xfId="2" applyFont="1" applyBorder="1" applyAlignment="1">
      <alignment horizontal="center" vertical="center" shrinkToFit="1"/>
    </xf>
    <xf numFmtId="44" fontId="3" fillId="0" borderId="37" xfId="2" applyFont="1" applyBorder="1" applyAlignment="1">
      <alignment horizontal="left" vertical="center" shrinkToFit="1"/>
    </xf>
    <xf numFmtId="0" fontId="3" fillId="3" borderId="0" xfId="0" applyFont="1" applyFill="1" applyAlignment="1">
      <alignment horizontal="left" vertical="top" wrapText="1"/>
    </xf>
    <xf numFmtId="0" fontId="5" fillId="3" borderId="0" xfId="0" applyFont="1" applyFill="1" applyAlignment="1">
      <alignment horizontal="left" vertical="top"/>
    </xf>
    <xf numFmtId="0" fontId="1" fillId="3" borderId="0" xfId="0" applyFont="1" applyFill="1" applyAlignment="1">
      <alignment horizontal="center" vertical="top" wrapText="1"/>
    </xf>
    <xf numFmtId="0" fontId="3" fillId="3" borderId="0" xfId="0" applyFont="1" applyFill="1" applyAlignment="1">
      <alignment horizontal="left" vertical="top"/>
    </xf>
    <xf numFmtId="0" fontId="7" fillId="2" borderId="0" xfId="0" applyFont="1" applyFill="1" applyAlignment="1">
      <alignment horizontal="center" vertical="center" wrapText="1"/>
    </xf>
    <xf numFmtId="44" fontId="4" fillId="0" borderId="12" xfId="2" applyFont="1" applyBorder="1" applyAlignment="1">
      <alignment horizontal="center" vertical="center" wrapText="1"/>
    </xf>
    <xf numFmtId="0" fontId="7" fillId="2" borderId="30" xfId="0" applyFont="1" applyFill="1" applyBorder="1" applyAlignment="1">
      <alignment horizontal="center" vertical="center" wrapText="1"/>
    </xf>
    <xf numFmtId="0" fontId="4" fillId="0" borderId="41" xfId="0" applyFont="1" applyBorder="1" applyAlignment="1">
      <alignment horizontal="left" vertical="top" wrapText="1"/>
    </xf>
    <xf numFmtId="4" fontId="3" fillId="0" borderId="49" xfId="0" applyNumberFormat="1" applyFont="1" applyBorder="1" applyAlignment="1">
      <alignment horizontal="right" vertical="top" shrinkToFit="1"/>
    </xf>
    <xf numFmtId="4" fontId="3" fillId="0" borderId="6" xfId="0" applyNumberFormat="1" applyFont="1" applyBorder="1" applyAlignment="1">
      <alignment horizontal="right" vertical="top" shrinkToFit="1"/>
    </xf>
    <xf numFmtId="0" fontId="19" fillId="2" borderId="3" xfId="0" applyFont="1" applyFill="1" applyBorder="1" applyAlignment="1">
      <alignment horizontal="left" vertical="top" wrapText="1"/>
    </xf>
    <xf numFmtId="0" fontId="3" fillId="0" borderId="7" xfId="0" applyFont="1" applyBorder="1" applyAlignment="1">
      <alignment horizontal="center" vertical="top"/>
    </xf>
    <xf numFmtId="0" fontId="4" fillId="0" borderId="43" xfId="0" applyFont="1" applyBorder="1" applyAlignment="1">
      <alignment horizontal="center" vertical="top" wrapText="1"/>
    </xf>
    <xf numFmtId="4" fontId="3" fillId="0" borderId="7" xfId="0" applyNumberFormat="1" applyFont="1" applyBorder="1" applyAlignment="1">
      <alignment horizontal="right" vertical="top"/>
    </xf>
    <xf numFmtId="44" fontId="4" fillId="0" borderId="50" xfId="2" applyFont="1" applyBorder="1" applyAlignment="1">
      <alignment vertical="center" wrapText="1"/>
    </xf>
    <xf numFmtId="2" fontId="4" fillId="0" borderId="36" xfId="0" applyNumberFormat="1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7" xfId="0" applyFont="1" applyBorder="1" applyAlignment="1">
      <alignment vertical="center" wrapText="1"/>
    </xf>
    <xf numFmtId="0" fontId="14" fillId="0" borderId="23" xfId="0" applyFont="1" applyBorder="1" applyAlignment="1">
      <alignment horizontal="left" vertical="center" wrapText="1"/>
    </xf>
    <xf numFmtId="0" fontId="14" fillId="0" borderId="25" xfId="0" applyFont="1" applyBorder="1" applyAlignment="1">
      <alignment horizontal="left" vertical="center" wrapText="1"/>
    </xf>
    <xf numFmtId="165" fontId="0" fillId="0" borderId="0" xfId="0" applyNumberFormat="1" applyAlignment="1">
      <alignment horizontal="left" vertical="top"/>
    </xf>
    <xf numFmtId="165" fontId="3" fillId="0" borderId="0" xfId="0" applyNumberFormat="1" applyFont="1" applyAlignment="1">
      <alignment horizontal="left" vertical="top"/>
    </xf>
    <xf numFmtId="43" fontId="3" fillId="0" borderId="0" xfId="1" applyFont="1" applyFill="1" applyBorder="1" applyAlignment="1">
      <alignment horizontal="left" vertical="center"/>
    </xf>
    <xf numFmtId="0" fontId="3" fillId="0" borderId="7" xfId="4" applyFont="1" applyBorder="1" applyAlignment="1">
      <alignment vertical="center" wrapText="1"/>
    </xf>
    <xf numFmtId="0" fontId="3" fillId="0" borderId="54" xfId="4" applyFont="1" applyBorder="1" applyAlignment="1">
      <alignment vertical="center" wrapText="1"/>
    </xf>
    <xf numFmtId="0" fontId="3" fillId="0" borderId="53" xfId="4" applyFont="1" applyBorder="1" applyAlignment="1">
      <alignment vertical="center" wrapText="1"/>
    </xf>
    <xf numFmtId="0" fontId="1" fillId="2" borderId="55" xfId="0" applyFont="1" applyFill="1" applyBorder="1" applyAlignment="1">
      <alignment horizontal="center" vertical="top"/>
    </xf>
    <xf numFmtId="2" fontId="2" fillId="2" borderId="55" xfId="0" applyNumberFormat="1" applyFont="1" applyFill="1" applyBorder="1" applyAlignment="1">
      <alignment horizontal="center" vertical="top" shrinkToFit="1"/>
    </xf>
    <xf numFmtId="0" fontId="3" fillId="2" borderId="55" xfId="0" applyFont="1" applyFill="1" applyBorder="1" applyAlignment="1">
      <alignment horizontal="left"/>
    </xf>
    <xf numFmtId="44" fontId="3" fillId="3" borderId="0" xfId="0" applyNumberFormat="1" applyFont="1" applyFill="1" applyAlignment="1">
      <alignment horizontal="left" vertical="top"/>
    </xf>
    <xf numFmtId="44" fontId="3" fillId="0" borderId="0" xfId="0" applyNumberFormat="1" applyFont="1" applyAlignment="1">
      <alignment horizontal="left" vertical="top"/>
    </xf>
    <xf numFmtId="165" fontId="22" fillId="0" borderId="0" xfId="0" applyNumberFormat="1" applyFont="1" applyAlignment="1">
      <alignment horizontal="left" vertical="top"/>
    </xf>
    <xf numFmtId="43" fontId="3" fillId="0" borderId="0" xfId="1" applyFont="1" applyFill="1" applyBorder="1" applyAlignment="1">
      <alignment vertical="center"/>
    </xf>
    <xf numFmtId="10" fontId="3" fillId="0" borderId="35" xfId="0" applyNumberFormat="1" applyFont="1" applyBorder="1" applyAlignment="1">
      <alignment horizontal="center" vertical="center" shrinkToFit="1"/>
    </xf>
    <xf numFmtId="44" fontId="3" fillId="0" borderId="3" xfId="0" applyNumberFormat="1" applyFont="1" applyBorder="1" applyAlignment="1">
      <alignment horizontal="right" vertical="top" shrinkToFit="1"/>
    </xf>
    <xf numFmtId="44" fontId="2" fillId="2" borderId="11" xfId="0" applyNumberFormat="1" applyFont="1" applyFill="1" applyBorder="1" applyAlignment="1">
      <alignment horizontal="right" vertical="top" shrinkToFit="1"/>
    </xf>
    <xf numFmtId="44" fontId="2" fillId="2" borderId="14" xfId="0" applyNumberFormat="1" applyFont="1" applyFill="1" applyBorder="1" applyAlignment="1">
      <alignment horizontal="right" vertical="top" shrinkToFit="1"/>
    </xf>
    <xf numFmtId="44" fontId="3" fillId="0" borderId="12" xfId="0" applyNumberFormat="1" applyFont="1" applyBorder="1" applyAlignment="1">
      <alignment horizontal="right" wrapText="1"/>
    </xf>
    <xf numFmtId="44" fontId="3" fillId="0" borderId="7" xfId="0" applyNumberFormat="1" applyFont="1" applyBorder="1" applyAlignment="1">
      <alignment horizontal="right" vertical="top"/>
    </xf>
    <xf numFmtId="44" fontId="3" fillId="0" borderId="6" xfId="0" applyNumberFormat="1" applyFont="1" applyBorder="1" applyAlignment="1">
      <alignment horizontal="right" vertical="top" shrinkToFit="1"/>
    </xf>
    <xf numFmtId="44" fontId="3" fillId="0" borderId="11" xfId="0" applyNumberFormat="1" applyFont="1" applyBorder="1" applyAlignment="1">
      <alignment horizontal="right" wrapText="1"/>
    </xf>
    <xf numFmtId="0" fontId="0" fillId="0" borderId="0" xfId="0" applyAlignment="1">
      <alignment vertical="top"/>
    </xf>
    <xf numFmtId="44" fontId="2" fillId="2" borderId="11" xfId="0" applyNumberFormat="1" applyFont="1" applyFill="1" applyBorder="1" applyAlignment="1">
      <alignment horizontal="right" shrinkToFit="1"/>
    </xf>
    <xf numFmtId="0" fontId="5" fillId="0" borderId="24" xfId="0" applyFont="1" applyBorder="1" applyAlignment="1">
      <alignment vertical="top"/>
    </xf>
    <xf numFmtId="0" fontId="5" fillId="0" borderId="25" xfId="0" applyFont="1" applyBorder="1" applyAlignment="1">
      <alignment vertical="top"/>
    </xf>
    <xf numFmtId="44" fontId="5" fillId="0" borderId="7" xfId="2" applyFont="1" applyBorder="1" applyAlignment="1">
      <alignment horizontal="center" vertical="center" shrinkToFit="1"/>
    </xf>
    <xf numFmtId="44" fontId="1" fillId="0" borderId="7" xfId="2" applyFont="1" applyBorder="1" applyAlignment="1">
      <alignment horizontal="center" vertical="center" wrapText="1"/>
    </xf>
    <xf numFmtId="164" fontId="3" fillId="0" borderId="0" xfId="0" applyNumberFormat="1" applyFont="1" applyAlignment="1">
      <alignment horizontal="left" vertical="top"/>
    </xf>
    <xf numFmtId="44" fontId="3" fillId="0" borderId="0" xfId="0" applyNumberFormat="1" applyFont="1" applyAlignment="1">
      <alignment horizontal="left" vertical="center"/>
    </xf>
    <xf numFmtId="10" fontId="5" fillId="0" borderId="1" xfId="0" applyNumberFormat="1" applyFont="1" applyBorder="1" applyAlignment="1">
      <alignment horizontal="center" vertical="center" shrinkToFit="1"/>
    </xf>
    <xf numFmtId="0" fontId="11" fillId="0" borderId="0" xfId="0" applyFont="1" applyAlignment="1">
      <alignment horizontal="centerContinuous" vertical="center"/>
    </xf>
    <xf numFmtId="0" fontId="12" fillId="0" borderId="0" xfId="0" applyFont="1" applyAlignment="1">
      <alignment horizontal="centerContinuous"/>
    </xf>
    <xf numFmtId="0" fontId="12" fillId="0" borderId="0" xfId="0" applyFont="1" applyAlignment="1">
      <alignment horizontal="centerContinuous" vertical="center"/>
    </xf>
    <xf numFmtId="0" fontId="11" fillId="0" borderId="0" xfId="0" applyFont="1" applyAlignment="1">
      <alignment horizontal="centerContinuous" vertical="top"/>
    </xf>
    <xf numFmtId="0" fontId="12" fillId="0" borderId="0" xfId="0" applyFont="1" applyAlignment="1">
      <alignment horizontal="centerContinuous" vertical="top"/>
    </xf>
    <xf numFmtId="0" fontId="13" fillId="4" borderId="7" xfId="0" applyFont="1" applyFill="1" applyBorder="1" applyAlignment="1">
      <alignment horizontal="center" vertical="center" wrapText="1"/>
    </xf>
    <xf numFmtId="0" fontId="13" fillId="4" borderId="23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14" fillId="0" borderId="0" xfId="0" applyFont="1" applyAlignment="1">
      <alignment horizontal="right" vertical="center" wrapText="1"/>
    </xf>
    <xf numFmtId="0" fontId="13" fillId="4" borderId="25" xfId="0" applyFont="1" applyFill="1" applyBorder="1" applyAlignment="1">
      <alignment horizontal="center" vertical="center" wrapText="1"/>
    </xf>
    <xf numFmtId="0" fontId="10" fillId="0" borderId="0" xfId="0" applyFont="1"/>
    <xf numFmtId="17" fontId="3" fillId="0" borderId="0" xfId="0" applyNumberFormat="1" applyFont="1" applyAlignment="1">
      <alignment horizontal="left" vertical="top"/>
    </xf>
    <xf numFmtId="165" fontId="3" fillId="0" borderId="0" xfId="0" applyNumberFormat="1" applyFont="1" applyAlignment="1">
      <alignment horizontal="right" vertical="top"/>
    </xf>
    <xf numFmtId="0" fontId="3" fillId="0" borderId="51" xfId="0" applyFont="1" applyBorder="1" applyAlignment="1">
      <alignment horizontal="center" vertical="top"/>
    </xf>
    <xf numFmtId="0" fontId="3" fillId="0" borderId="20" xfId="0" applyFont="1" applyBorder="1" applyAlignment="1">
      <alignment horizontal="right" vertical="top"/>
    </xf>
    <xf numFmtId="166" fontId="3" fillId="0" borderId="0" xfId="0" applyNumberFormat="1" applyFont="1" applyAlignment="1">
      <alignment horizontal="left" vertical="top"/>
    </xf>
    <xf numFmtId="167" fontId="3" fillId="0" borderId="0" xfId="0" applyNumberFormat="1" applyFont="1" applyAlignment="1">
      <alignment horizontal="left" vertical="top"/>
    </xf>
    <xf numFmtId="0" fontId="3" fillId="0" borderId="23" xfId="0" applyFont="1" applyBorder="1" applyAlignment="1">
      <alignment horizontal="left" vertical="center"/>
    </xf>
    <xf numFmtId="0" fontId="3" fillId="0" borderId="2" xfId="0" applyFont="1" applyBorder="1" applyAlignment="1">
      <alignment horizontal="right" vertical="center" wrapText="1"/>
    </xf>
    <xf numFmtId="2" fontId="4" fillId="0" borderId="7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right" vertical="top"/>
    </xf>
    <xf numFmtId="2" fontId="3" fillId="0" borderId="0" xfId="3" applyNumberFormat="1" applyFont="1" applyAlignment="1">
      <alignment horizontal="left" vertical="top"/>
    </xf>
    <xf numFmtId="4" fontId="3" fillId="0" borderId="0" xfId="0" applyNumberFormat="1" applyFont="1" applyAlignment="1">
      <alignment horizontal="right" vertical="top"/>
    </xf>
    <xf numFmtId="43" fontId="3" fillId="0" borderId="0" xfId="0" applyNumberFormat="1" applyFont="1" applyAlignment="1">
      <alignment horizontal="right" vertical="top"/>
    </xf>
    <xf numFmtId="2" fontId="3" fillId="0" borderId="0" xfId="0" applyNumberFormat="1" applyFont="1" applyAlignment="1">
      <alignment horizontal="left" vertical="top"/>
    </xf>
    <xf numFmtId="1" fontId="3" fillId="0" borderId="7" xfId="0" applyNumberFormat="1" applyFont="1" applyBorder="1" applyAlignment="1">
      <alignment horizontal="center" vertical="top" shrinkToFit="1"/>
    </xf>
    <xf numFmtId="44" fontId="3" fillId="0" borderId="52" xfId="0" applyNumberFormat="1" applyFont="1" applyBorder="1" applyAlignment="1">
      <alignment shrinkToFit="1"/>
    </xf>
    <xf numFmtId="1" fontId="3" fillId="0" borderId="53" xfId="0" applyNumberFormat="1" applyFont="1" applyBorder="1" applyAlignment="1">
      <alignment horizontal="center" vertical="top" shrinkToFit="1"/>
    </xf>
    <xf numFmtId="0" fontId="3" fillId="2" borderId="56" xfId="0" applyFont="1" applyFill="1" applyBorder="1" applyAlignment="1">
      <alignment horizontal="left" wrapText="1"/>
    </xf>
    <xf numFmtId="0" fontId="3" fillId="2" borderId="55" xfId="0" applyFont="1" applyFill="1" applyBorder="1" applyAlignment="1">
      <alignment horizontal="left" wrapText="1"/>
    </xf>
    <xf numFmtId="0" fontId="1" fillId="2" borderId="55" xfId="0" applyFont="1" applyFill="1" applyBorder="1" applyAlignment="1">
      <alignment horizontal="right" vertical="top"/>
    </xf>
    <xf numFmtId="4" fontId="7" fillId="2" borderId="57" xfId="0" applyNumberFormat="1" applyFont="1" applyFill="1" applyBorder="1" applyAlignment="1">
      <alignment vertical="top"/>
    </xf>
    <xf numFmtId="0" fontId="4" fillId="0" borderId="7" xfId="0" applyFont="1" applyBorder="1" applyAlignment="1">
      <alignment horizontal="center" vertical="top"/>
    </xf>
    <xf numFmtId="2" fontId="3" fillId="0" borderId="7" xfId="0" applyNumberFormat="1" applyFont="1" applyBorder="1" applyAlignment="1">
      <alignment horizontal="center" vertical="top" shrinkToFit="1"/>
    </xf>
    <xf numFmtId="4" fontId="3" fillId="0" borderId="7" xfId="0" applyNumberFormat="1" applyFont="1" applyBorder="1" applyAlignment="1">
      <alignment horizontal="right" vertical="top" shrinkToFit="1"/>
    </xf>
    <xf numFmtId="4" fontId="3" fillId="0" borderId="23" xfId="0" applyNumberFormat="1" applyFont="1" applyBorder="1" applyAlignment="1">
      <alignment horizontal="right" vertical="top" shrinkToFit="1"/>
    </xf>
    <xf numFmtId="4" fontId="3" fillId="0" borderId="51" xfId="0" applyNumberFormat="1" applyFont="1" applyBorder="1" applyAlignment="1">
      <alignment horizontal="right" vertical="top" shrinkToFit="1"/>
    </xf>
    <xf numFmtId="0" fontId="4" fillId="0" borderId="53" xfId="0" applyFont="1" applyBorder="1" applyAlignment="1">
      <alignment horizontal="center" vertical="top"/>
    </xf>
    <xf numFmtId="2" fontId="3" fillId="0" borderId="53" xfId="0" applyNumberFormat="1" applyFont="1" applyBorder="1" applyAlignment="1">
      <alignment horizontal="center" vertical="top" shrinkToFit="1"/>
    </xf>
    <xf numFmtId="4" fontId="3" fillId="0" borderId="53" xfId="0" applyNumberFormat="1" applyFont="1" applyBorder="1" applyAlignment="1">
      <alignment horizontal="right" vertical="top" shrinkToFit="1"/>
    </xf>
    <xf numFmtId="44" fontId="3" fillId="0" borderId="58" xfId="0" applyNumberFormat="1" applyFont="1" applyBorder="1" applyAlignment="1">
      <alignment shrinkToFit="1"/>
    </xf>
    <xf numFmtId="0" fontId="4" fillId="0" borderId="54" xfId="0" applyFont="1" applyBorder="1" applyAlignment="1">
      <alignment horizontal="center" vertical="top"/>
    </xf>
    <xf numFmtId="2" fontId="3" fillId="0" borderId="54" xfId="0" applyNumberFormat="1" applyFont="1" applyBorder="1" applyAlignment="1">
      <alignment horizontal="center" vertical="top" shrinkToFit="1"/>
    </xf>
    <xf numFmtId="1" fontId="3" fillId="0" borderId="54" xfId="0" applyNumberFormat="1" applyFont="1" applyBorder="1" applyAlignment="1">
      <alignment horizontal="center" vertical="top" shrinkToFit="1"/>
    </xf>
    <xf numFmtId="4" fontId="3" fillId="0" borderId="54" xfId="0" applyNumberFormat="1" applyFont="1" applyBorder="1" applyAlignment="1">
      <alignment horizontal="right" vertical="top" shrinkToFit="1"/>
    </xf>
    <xf numFmtId="4" fontId="3" fillId="0" borderId="59" xfId="0" applyNumberFormat="1" applyFont="1" applyBorder="1" applyAlignment="1">
      <alignment horizontal="right" vertical="top" shrinkToFit="1"/>
    </xf>
    <xf numFmtId="4" fontId="3" fillId="0" borderId="60" xfId="0" applyNumberFormat="1" applyFont="1" applyBorder="1" applyAlignment="1">
      <alignment horizontal="right" vertical="top" shrinkToFit="1"/>
    </xf>
    <xf numFmtId="4" fontId="1" fillId="3" borderId="0" xfId="0" applyNumberFormat="1" applyFont="1" applyFill="1" applyAlignment="1">
      <alignment vertical="top"/>
    </xf>
    <xf numFmtId="0" fontId="4" fillId="0" borderId="53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 wrapText="1"/>
    </xf>
    <xf numFmtId="44" fontId="3" fillId="0" borderId="61" xfId="0" applyNumberFormat="1" applyFont="1" applyBorder="1" applyAlignment="1">
      <alignment shrinkToFit="1"/>
    </xf>
    <xf numFmtId="4" fontId="15" fillId="0" borderId="62" xfId="0" applyNumberFormat="1" applyFont="1" applyBorder="1" applyAlignment="1">
      <alignment horizontal="right" vertical="center" wrapText="1"/>
    </xf>
    <xf numFmtId="2" fontId="15" fillId="0" borderId="62" xfId="1" applyNumberFormat="1" applyFont="1" applyBorder="1" applyAlignment="1">
      <alignment horizontal="center" vertical="center" wrapText="1"/>
    </xf>
    <xf numFmtId="4" fontId="15" fillId="0" borderId="63" xfId="0" applyNumberFormat="1" applyFont="1" applyBorder="1" applyAlignment="1">
      <alignment horizontal="right" vertical="center" wrapText="1"/>
    </xf>
    <xf numFmtId="0" fontId="8" fillId="6" borderId="0" xfId="4" applyFill="1"/>
    <xf numFmtId="0" fontId="15" fillId="0" borderId="62" xfId="0" applyFont="1" applyBorder="1" applyAlignment="1">
      <alignment vertical="center" wrapText="1"/>
    </xf>
    <xf numFmtId="0" fontId="15" fillId="0" borderId="62" xfId="0" applyFont="1" applyBorder="1" applyAlignment="1">
      <alignment horizontal="center" vertical="center" wrapText="1"/>
    </xf>
    <xf numFmtId="0" fontId="15" fillId="0" borderId="64" xfId="0" applyFont="1" applyBorder="1" applyAlignment="1">
      <alignment horizontal="center" vertical="center" wrapText="1"/>
    </xf>
    <xf numFmtId="0" fontId="23" fillId="0" borderId="0" xfId="0" applyFont="1" applyAlignment="1">
      <alignment vertical="center"/>
    </xf>
    <xf numFmtId="0" fontId="24" fillId="0" borderId="0" xfId="0" applyFont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4" fontId="17" fillId="0" borderId="0" xfId="0" applyNumberFormat="1" applyFont="1" applyAlignment="1">
      <alignment horizontal="right" vertical="center" wrapText="1"/>
    </xf>
    <xf numFmtId="10" fontId="17" fillId="0" borderId="0" xfId="5" applyNumberFormat="1" applyFont="1" applyBorder="1" applyAlignment="1">
      <alignment horizontal="center" vertical="center" wrapText="1"/>
    </xf>
    <xf numFmtId="0" fontId="18" fillId="0" borderId="0" xfId="0" applyFont="1" applyAlignment="1">
      <alignment horizontal="left" vertical="top"/>
    </xf>
    <xf numFmtId="0" fontId="0" fillId="0" borderId="0" xfId="0"/>
    <xf numFmtId="0" fontId="18" fillId="5" borderId="0" xfId="4" applyFont="1" applyFill="1" applyAlignment="1">
      <alignment horizontal="left" vertical="top"/>
    </xf>
    <xf numFmtId="0" fontId="8" fillId="5" borderId="0" xfId="4" applyFill="1"/>
    <xf numFmtId="0" fontId="17" fillId="5" borderId="0" xfId="4" applyFont="1" applyFill="1" applyAlignment="1">
      <alignment horizontal="center" vertical="center" wrapText="1"/>
    </xf>
    <xf numFmtId="0" fontId="17" fillId="5" borderId="0" xfId="4" applyFont="1" applyFill="1" applyAlignment="1">
      <alignment vertical="center" wrapText="1"/>
    </xf>
    <xf numFmtId="4" fontId="17" fillId="5" borderId="0" xfId="4" applyNumberFormat="1" applyFont="1" applyFill="1" applyAlignment="1">
      <alignment horizontal="right" vertical="center" wrapText="1"/>
    </xf>
    <xf numFmtId="10" fontId="17" fillId="5" borderId="0" xfId="5" applyNumberFormat="1" applyFont="1" applyFill="1" applyBorder="1" applyAlignment="1">
      <alignment horizontal="center" vertical="center" wrapText="1"/>
    </xf>
    <xf numFmtId="0" fontId="15" fillId="0" borderId="65" xfId="0" applyFont="1" applyBorder="1" applyAlignment="1">
      <alignment horizontal="center" vertical="center" wrapText="1"/>
    </xf>
    <xf numFmtId="0" fontId="15" fillId="0" borderId="66" xfId="0" applyFont="1" applyBorder="1" applyAlignment="1">
      <alignment vertical="center" wrapText="1"/>
    </xf>
    <xf numFmtId="0" fontId="15" fillId="0" borderId="66" xfId="0" applyFont="1" applyBorder="1" applyAlignment="1">
      <alignment horizontal="center" vertical="center" wrapText="1"/>
    </xf>
    <xf numFmtId="1" fontId="5" fillId="0" borderId="24" xfId="0" applyNumberFormat="1" applyFont="1" applyBorder="1" applyAlignment="1">
      <alignment vertical="top"/>
    </xf>
    <xf numFmtId="0" fontId="5" fillId="0" borderId="2" xfId="0" applyFont="1" applyBorder="1" applyAlignment="1">
      <alignment vertical="top" wrapText="1"/>
    </xf>
    <xf numFmtId="0" fontId="5" fillId="0" borderId="2" xfId="0" applyFont="1" applyBorder="1" applyAlignment="1">
      <alignment horizontal="right" vertical="top" wrapText="1"/>
    </xf>
    <xf numFmtId="10" fontId="3" fillId="0" borderId="0" xfId="3" applyNumberFormat="1" applyFont="1" applyAlignment="1">
      <alignment horizontal="left" vertical="top"/>
    </xf>
    <xf numFmtId="10" fontId="4" fillId="3" borderId="3" xfId="0" applyNumberFormat="1" applyFont="1" applyFill="1" applyBorder="1" applyAlignment="1">
      <alignment horizontal="left" vertical="top" wrapText="1"/>
    </xf>
    <xf numFmtId="17" fontId="5" fillId="3" borderId="11" xfId="0" applyNumberFormat="1" applyFont="1" applyFill="1" applyBorder="1" applyAlignment="1">
      <alignment horizontal="left" vertical="center"/>
    </xf>
    <xf numFmtId="0" fontId="5" fillId="3" borderId="2" xfId="0" applyFont="1" applyFill="1" applyBorder="1" applyAlignment="1">
      <alignment horizontal="right" vertical="top" wrapText="1"/>
    </xf>
    <xf numFmtId="0" fontId="3" fillId="0" borderId="3" xfId="0" applyFont="1" applyBorder="1" applyAlignment="1">
      <alignment horizontal="left" wrapText="1"/>
    </xf>
    <xf numFmtId="0" fontId="3" fillId="0" borderId="24" xfId="0" applyFont="1" applyBorder="1" applyAlignment="1">
      <alignment horizontal="left" vertical="top"/>
    </xf>
    <xf numFmtId="0" fontId="3" fillId="0" borderId="25" xfId="0" applyFont="1" applyBorder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26" xfId="0" applyFont="1" applyBorder="1" applyAlignment="1">
      <alignment horizontal="center" vertical="top"/>
    </xf>
    <xf numFmtId="0" fontId="3" fillId="0" borderId="23" xfId="0" applyFont="1" applyBorder="1" applyAlignment="1">
      <alignment horizontal="center" vertical="top"/>
    </xf>
    <xf numFmtId="0" fontId="4" fillId="0" borderId="2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3" fillId="0" borderId="2" xfId="0" applyFont="1" applyBorder="1" applyAlignment="1">
      <alignment wrapText="1"/>
    </xf>
    <xf numFmtId="0" fontId="3" fillId="0" borderId="3" xfId="0" applyFont="1" applyBorder="1" applyAlignment="1">
      <alignment wrapText="1"/>
    </xf>
    <xf numFmtId="0" fontId="3" fillId="0" borderId="13" xfId="0" applyFont="1" applyBorder="1" applyAlignment="1">
      <alignment wrapText="1"/>
    </xf>
    <xf numFmtId="44" fontId="7" fillId="2" borderId="31" xfId="0" applyNumberFormat="1" applyFont="1" applyFill="1" applyBorder="1" applyAlignment="1">
      <alignment vertical="top" wrapText="1"/>
    </xf>
    <xf numFmtId="0" fontId="3" fillId="0" borderId="5" xfId="0" applyFont="1" applyBorder="1" applyAlignment="1">
      <alignment horizontal="right" vertical="top" wrapText="1"/>
    </xf>
    <xf numFmtId="0" fontId="5" fillId="0" borderId="14" xfId="0" applyFont="1" applyBorder="1" applyAlignment="1">
      <alignment vertical="top"/>
    </xf>
    <xf numFmtId="2" fontId="5" fillId="0" borderId="0" xfId="0" applyNumberFormat="1" applyFont="1" applyAlignment="1">
      <alignment vertical="top"/>
    </xf>
    <xf numFmtId="0" fontId="3" fillId="0" borderId="29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top" wrapText="1"/>
    </xf>
    <xf numFmtId="0" fontId="3" fillId="0" borderId="21" xfId="0" applyFont="1" applyBorder="1" applyAlignment="1">
      <alignment horizontal="right" vertical="top"/>
    </xf>
    <xf numFmtId="0" fontId="4" fillId="0" borderId="5" xfId="0" applyFont="1" applyBorder="1" applyAlignment="1">
      <alignment horizontal="center" vertical="top" wrapText="1"/>
    </xf>
    <xf numFmtId="0" fontId="3" fillId="0" borderId="5" xfId="0" applyFont="1" applyBorder="1" applyAlignment="1">
      <alignment wrapText="1"/>
    </xf>
    <xf numFmtId="0" fontId="3" fillId="0" borderId="24" xfId="0" applyFont="1" applyBorder="1" applyAlignment="1">
      <alignment horizontal="center" vertical="top"/>
    </xf>
    <xf numFmtId="0" fontId="4" fillId="0" borderId="27" xfId="0" applyFont="1" applyBorder="1" applyAlignment="1">
      <alignment horizontal="center" vertical="top" wrapText="1"/>
    </xf>
    <xf numFmtId="0" fontId="4" fillId="0" borderId="24" xfId="0" applyFont="1" applyBorder="1" applyAlignment="1">
      <alignment horizontal="center" vertical="top" wrapText="1"/>
    </xf>
    <xf numFmtId="0" fontId="3" fillId="0" borderId="24" xfId="0" applyFont="1" applyBorder="1" applyAlignment="1">
      <alignment horizontal="center" vertical="center"/>
    </xf>
    <xf numFmtId="4" fontId="25" fillId="0" borderId="63" xfId="0" applyNumberFormat="1" applyFont="1" applyBorder="1" applyAlignment="1">
      <alignment horizontal="right" vertical="center" wrapText="1"/>
    </xf>
    <xf numFmtId="0" fontId="4" fillId="0" borderId="51" xfId="0" applyFont="1" applyBorder="1" applyAlignment="1">
      <alignment vertical="center"/>
    </xf>
    <xf numFmtId="0" fontId="5" fillId="0" borderId="51" xfId="0" applyFont="1" applyBorder="1" applyAlignment="1">
      <alignment vertical="center" wrapText="1"/>
    </xf>
    <xf numFmtId="0" fontId="3" fillId="0" borderId="51" xfId="0" applyFont="1" applyBorder="1" applyAlignment="1">
      <alignment horizontal="right" vertical="center" wrapText="1"/>
    </xf>
    <xf numFmtId="0" fontId="5" fillId="0" borderId="51" xfId="0" applyFont="1" applyBorder="1" applyAlignment="1">
      <alignment horizontal="left" vertical="center" wrapText="1"/>
    </xf>
    <xf numFmtId="0" fontId="4" fillId="0" borderId="51" xfId="0" applyFont="1" applyBorder="1" applyAlignment="1">
      <alignment horizontal="center" vertical="center" wrapText="1"/>
    </xf>
    <xf numFmtId="2" fontId="5" fillId="0" borderId="24" xfId="0" applyNumberFormat="1" applyFont="1" applyBorder="1" applyAlignment="1">
      <alignment vertical="top" wrapText="1"/>
    </xf>
    <xf numFmtId="0" fontId="5" fillId="0" borderId="8" xfId="0" applyFont="1" applyBorder="1" applyAlignment="1">
      <alignment vertical="top" wrapText="1"/>
    </xf>
    <xf numFmtId="2" fontId="5" fillId="0" borderId="8" xfId="0" applyNumberFormat="1" applyFont="1" applyBorder="1" applyAlignment="1">
      <alignment vertical="top" wrapText="1"/>
    </xf>
    <xf numFmtId="2" fontId="1" fillId="0" borderId="7" xfId="0" applyNumberFormat="1" applyFont="1" applyBorder="1" applyAlignment="1">
      <alignment vertical="center" wrapText="1"/>
    </xf>
    <xf numFmtId="0" fontId="3" fillId="0" borderId="29" xfId="0" applyFont="1" applyBorder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3" fillId="0" borderId="31" xfId="0" applyFont="1" applyBorder="1" applyAlignment="1">
      <alignment horizontal="center" vertical="top"/>
    </xf>
    <xf numFmtId="0" fontId="1" fillId="2" borderId="29" xfId="0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center" vertical="top" wrapText="1"/>
    </xf>
    <xf numFmtId="0" fontId="3" fillId="0" borderId="20" xfId="0" applyFont="1" applyBorder="1" applyAlignment="1">
      <alignment horizontal="center" vertical="top"/>
    </xf>
    <xf numFmtId="0" fontId="3" fillId="0" borderId="21" xfId="0" applyFont="1" applyBorder="1" applyAlignment="1">
      <alignment horizontal="center" vertical="top"/>
    </xf>
    <xf numFmtId="0" fontId="3" fillId="0" borderId="22" xfId="0" applyFont="1" applyBorder="1" applyAlignment="1">
      <alignment horizontal="center" vertical="top"/>
    </xf>
    <xf numFmtId="0" fontId="3" fillId="0" borderId="30" xfId="0" applyFont="1" applyBorder="1" applyAlignment="1">
      <alignment horizontal="center" vertical="top"/>
    </xf>
    <xf numFmtId="0" fontId="3" fillId="0" borderId="26" xfId="0" applyFont="1" applyBorder="1" applyAlignment="1">
      <alignment horizontal="center" vertical="top"/>
    </xf>
    <xf numFmtId="0" fontId="3" fillId="0" borderId="27" xfId="0" applyFont="1" applyBorder="1" applyAlignment="1">
      <alignment horizontal="center" vertical="top"/>
    </xf>
    <xf numFmtId="0" fontId="3" fillId="0" borderId="28" xfId="0" applyFont="1" applyBorder="1" applyAlignment="1">
      <alignment horizontal="center" vertical="top"/>
    </xf>
    <xf numFmtId="0" fontId="1" fillId="2" borderId="31" xfId="0" applyFont="1" applyFill="1" applyBorder="1" applyAlignment="1">
      <alignment horizontal="center" vertical="top" wrapText="1"/>
    </xf>
    <xf numFmtId="0" fontId="4" fillId="0" borderId="26" xfId="0" applyFont="1" applyBorder="1" applyAlignment="1">
      <alignment horizontal="right" vertical="top" wrapText="1"/>
    </xf>
    <xf numFmtId="0" fontId="4" fillId="0" borderId="27" xfId="0" applyFont="1" applyBorder="1" applyAlignment="1">
      <alignment horizontal="right" vertical="top" wrapText="1"/>
    </xf>
    <xf numFmtId="0" fontId="4" fillId="0" borderId="26" xfId="0" applyFont="1" applyBorder="1" applyAlignment="1">
      <alignment horizontal="center" vertical="top" wrapText="1"/>
    </xf>
    <xf numFmtId="0" fontId="4" fillId="0" borderId="27" xfId="0" applyFont="1" applyBorder="1" applyAlignment="1">
      <alignment horizontal="center" vertical="top" wrapText="1"/>
    </xf>
    <xf numFmtId="0" fontId="4" fillId="0" borderId="23" xfId="0" applyFont="1" applyBorder="1" applyAlignment="1">
      <alignment horizontal="center" vertical="top" wrapText="1"/>
    </xf>
    <xf numFmtId="0" fontId="4" fillId="0" borderId="24" xfId="0" applyFont="1" applyBorder="1" applyAlignment="1">
      <alignment horizontal="center" vertical="top" wrapText="1"/>
    </xf>
    <xf numFmtId="0" fontId="1" fillId="0" borderId="2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left" vertical="top" wrapText="1"/>
    </xf>
    <xf numFmtId="0" fontId="4" fillId="0" borderId="49" xfId="0" applyFont="1" applyBorder="1" applyAlignment="1">
      <alignment horizontal="left" vertical="top" wrapText="1"/>
    </xf>
    <xf numFmtId="0" fontId="4" fillId="0" borderId="46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3" fillId="0" borderId="24" xfId="0" applyFont="1" applyBorder="1" applyAlignment="1">
      <alignment horizontal="left" vertical="top"/>
    </xf>
    <xf numFmtId="0" fontId="3" fillId="0" borderId="25" xfId="0" applyFont="1" applyBorder="1" applyAlignment="1">
      <alignment horizontal="left" vertical="top"/>
    </xf>
    <xf numFmtId="0" fontId="3" fillId="0" borderId="10" xfId="0" applyFont="1" applyBorder="1" applyAlignment="1">
      <alignment horizontal="left" wrapText="1"/>
    </xf>
    <xf numFmtId="0" fontId="3" fillId="0" borderId="2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0" fontId="3" fillId="0" borderId="12" xfId="0" applyFont="1" applyBorder="1" applyAlignment="1">
      <alignment horizontal="left" wrapText="1"/>
    </xf>
    <xf numFmtId="0" fontId="1" fillId="0" borderId="7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top" wrapText="1"/>
    </xf>
    <xf numFmtId="4" fontId="1" fillId="2" borderId="29" xfId="0" applyNumberFormat="1" applyFont="1" applyFill="1" applyBorder="1" applyAlignment="1">
      <alignment horizontal="center" vertical="top" wrapText="1"/>
    </xf>
    <xf numFmtId="4" fontId="1" fillId="2" borderId="0" xfId="0" applyNumberFormat="1" applyFont="1" applyFill="1" applyAlignment="1">
      <alignment horizontal="center" vertical="top" wrapText="1"/>
    </xf>
    <xf numFmtId="4" fontId="1" fillId="2" borderId="30" xfId="0" applyNumberFormat="1" applyFont="1" applyFill="1" applyBorder="1" applyAlignment="1">
      <alignment horizontal="center" vertical="top" wrapText="1"/>
    </xf>
    <xf numFmtId="0" fontId="3" fillId="0" borderId="26" xfId="0" applyFont="1" applyBorder="1" applyAlignment="1">
      <alignment horizontal="left" vertical="top" wrapText="1"/>
    </xf>
    <xf numFmtId="0" fontId="3" fillId="0" borderId="27" xfId="0" applyFont="1" applyBorder="1" applyAlignment="1">
      <alignment horizontal="left" vertical="top" wrapText="1"/>
    </xf>
    <xf numFmtId="0" fontId="3" fillId="0" borderId="28" xfId="0" applyFont="1" applyBorder="1" applyAlignment="1">
      <alignment horizontal="left" vertical="top" wrapText="1"/>
    </xf>
    <xf numFmtId="0" fontId="3" fillId="0" borderId="23" xfId="0" applyFont="1" applyBorder="1" applyAlignment="1">
      <alignment horizontal="right" vertical="top"/>
    </xf>
    <xf numFmtId="0" fontId="3" fillId="0" borderId="24" xfId="0" applyFont="1" applyBorder="1" applyAlignment="1">
      <alignment horizontal="right" vertical="top"/>
    </xf>
    <xf numFmtId="0" fontId="3" fillId="0" borderId="26" xfId="0" applyFont="1" applyBorder="1" applyAlignment="1">
      <alignment horizontal="right" vertical="top"/>
    </xf>
    <xf numFmtId="0" fontId="3" fillId="0" borderId="27" xfId="0" applyFont="1" applyBorder="1" applyAlignment="1">
      <alignment horizontal="right" vertical="top"/>
    </xf>
    <xf numFmtId="0" fontId="3" fillId="0" borderId="26" xfId="0" applyFont="1" applyBorder="1" applyAlignment="1">
      <alignment horizontal="right" vertical="center"/>
    </xf>
    <xf numFmtId="0" fontId="3" fillId="0" borderId="27" xfId="0" applyFont="1" applyBorder="1" applyAlignment="1">
      <alignment horizontal="right" vertical="center"/>
    </xf>
    <xf numFmtId="2" fontId="5" fillId="0" borderId="20" xfId="0" applyNumberFormat="1" applyFont="1" applyBorder="1" applyAlignment="1">
      <alignment horizontal="right" vertical="top"/>
    </xf>
    <xf numFmtId="2" fontId="5" fillId="0" borderId="21" xfId="0" applyNumberFormat="1" applyFont="1" applyBorder="1" applyAlignment="1">
      <alignment horizontal="right" vertical="top"/>
    </xf>
    <xf numFmtId="0" fontId="5" fillId="0" borderId="8" xfId="0" applyFont="1" applyBorder="1" applyAlignment="1">
      <alignment horizontal="left" vertical="top" wrapText="1"/>
    </xf>
    <xf numFmtId="44" fontId="5" fillId="0" borderId="23" xfId="2" applyFont="1" applyBorder="1" applyAlignment="1">
      <alignment horizontal="center" vertical="center" shrinkToFit="1"/>
    </xf>
    <xf numFmtId="44" fontId="5" fillId="0" borderId="25" xfId="2" applyFont="1" applyBorder="1" applyAlignment="1">
      <alignment horizontal="center" vertical="center" shrinkToFit="1"/>
    </xf>
    <xf numFmtId="44" fontId="3" fillId="0" borderId="23" xfId="2" applyFont="1" applyBorder="1" applyAlignment="1">
      <alignment horizontal="center" vertical="center" shrinkToFit="1"/>
    </xf>
    <xf numFmtId="44" fontId="3" fillId="0" borderId="25" xfId="2" applyFont="1" applyBorder="1" applyAlignment="1">
      <alignment horizontal="center" vertical="center" shrinkToFit="1"/>
    </xf>
    <xf numFmtId="9" fontId="3" fillId="0" borderId="23" xfId="0" applyNumberFormat="1" applyFont="1" applyBorder="1" applyAlignment="1">
      <alignment horizontal="center" vertical="center" shrinkToFit="1"/>
    </xf>
    <xf numFmtId="9" fontId="3" fillId="0" borderId="25" xfId="0" applyNumberFormat="1" applyFont="1" applyBorder="1" applyAlignment="1">
      <alignment horizontal="center" vertical="center" shrinkToFit="1"/>
    </xf>
    <xf numFmtId="1" fontId="5" fillId="0" borderId="44" xfId="0" applyNumberFormat="1" applyFont="1" applyBorder="1" applyAlignment="1">
      <alignment horizontal="center" vertical="center" shrinkToFit="1"/>
    </xf>
    <xf numFmtId="1" fontId="5" fillId="0" borderId="18" xfId="0" applyNumberFormat="1" applyFont="1" applyBorder="1" applyAlignment="1">
      <alignment horizontal="center" vertical="center" shrinkToFit="1"/>
    </xf>
    <xf numFmtId="0" fontId="1" fillId="0" borderId="16" xfId="0" applyFont="1" applyBorder="1" applyAlignment="1">
      <alignment horizontal="right" vertical="center" wrapText="1"/>
    </xf>
    <xf numFmtId="0" fontId="1" fillId="0" borderId="18" xfId="0" applyFont="1" applyBorder="1" applyAlignment="1">
      <alignment horizontal="right" vertical="center" wrapText="1"/>
    </xf>
    <xf numFmtId="1" fontId="3" fillId="0" borderId="41" xfId="0" applyNumberFormat="1" applyFont="1" applyBorder="1" applyAlignment="1">
      <alignment horizontal="center" vertical="center" shrinkToFit="1"/>
    </xf>
    <xf numFmtId="1" fontId="3" fillId="0" borderId="43" xfId="0" applyNumberFormat="1" applyFont="1" applyBorder="1" applyAlignment="1">
      <alignment horizontal="center" vertical="center" shrinkToFit="1"/>
    </xf>
    <xf numFmtId="0" fontId="4" fillId="0" borderId="37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left" vertical="center" wrapText="1"/>
    </xf>
    <xf numFmtId="44" fontId="3" fillId="0" borderId="37" xfId="2" applyFont="1" applyBorder="1" applyAlignment="1">
      <alignment horizontal="center" vertical="center" wrapText="1" shrinkToFit="1"/>
    </xf>
    <xf numFmtId="44" fontId="3" fillId="0" borderId="34" xfId="2" applyFont="1" applyBorder="1" applyAlignment="1">
      <alignment horizontal="center" vertical="center" wrapText="1" shrinkToFit="1"/>
    </xf>
    <xf numFmtId="164" fontId="3" fillId="0" borderId="45" xfId="0" applyNumberFormat="1" applyFont="1" applyBorder="1" applyAlignment="1">
      <alignment horizontal="center" vertical="center" shrinkToFit="1"/>
    </xf>
    <xf numFmtId="164" fontId="3" fillId="0" borderId="46" xfId="0" applyNumberFormat="1" applyFont="1" applyBorder="1" applyAlignment="1">
      <alignment horizontal="center" vertical="center" shrinkToFit="1"/>
    </xf>
    <xf numFmtId="0" fontId="1" fillId="0" borderId="10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10" fontId="3" fillId="0" borderId="42" xfId="0" applyNumberFormat="1" applyFont="1" applyBorder="1" applyAlignment="1">
      <alignment horizontal="center" vertical="center" shrinkToFit="1"/>
    </xf>
    <xf numFmtId="10" fontId="3" fillId="0" borderId="33" xfId="0" applyNumberFormat="1" applyFont="1" applyBorder="1" applyAlignment="1">
      <alignment horizontal="center" vertical="center" shrinkToFit="1"/>
    </xf>
    <xf numFmtId="0" fontId="4" fillId="0" borderId="34" xfId="0" applyFont="1" applyBorder="1" applyAlignment="1">
      <alignment horizontal="left" vertical="center" wrapText="1"/>
    </xf>
    <xf numFmtId="10" fontId="3" fillId="0" borderId="45" xfId="0" applyNumberFormat="1" applyFont="1" applyBorder="1" applyAlignment="1">
      <alignment horizontal="center" vertical="center" shrinkToFit="1"/>
    </xf>
    <xf numFmtId="10" fontId="3" fillId="0" borderId="46" xfId="0" applyNumberFormat="1" applyFont="1" applyBorder="1" applyAlignment="1">
      <alignment horizontal="center" vertical="center" shrinkToFit="1"/>
    </xf>
    <xf numFmtId="0" fontId="1" fillId="2" borderId="20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center" wrapText="1"/>
    </xf>
    <xf numFmtId="0" fontId="1" fillId="2" borderId="29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30" xfId="0" applyFont="1" applyFill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17" fontId="1" fillId="0" borderId="23" xfId="0" applyNumberFormat="1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165" fontId="3" fillId="0" borderId="29" xfId="0" applyNumberFormat="1" applyFont="1" applyBorder="1" applyAlignment="1">
      <alignment horizontal="right"/>
    </xf>
    <xf numFmtId="44" fontId="3" fillId="0" borderId="0" xfId="0" applyNumberFormat="1" applyFont="1" applyAlignment="1">
      <alignment horizontal="center" vertical="top"/>
    </xf>
    <xf numFmtId="17" fontId="5" fillId="0" borderId="24" xfId="0" applyNumberFormat="1" applyFont="1" applyBorder="1" applyAlignment="1">
      <alignment horizontal="left" vertical="top"/>
    </xf>
    <xf numFmtId="0" fontId="5" fillId="0" borderId="25" xfId="0" applyFont="1" applyBorder="1" applyAlignment="1">
      <alignment horizontal="left" vertical="top"/>
    </xf>
    <xf numFmtId="0" fontId="3" fillId="0" borderId="27" xfId="0" applyFont="1" applyBorder="1" applyAlignment="1">
      <alignment horizontal="right" vertical="top" wrapText="1" indent="1"/>
    </xf>
    <xf numFmtId="0" fontId="26" fillId="0" borderId="24" xfId="0" applyFont="1" applyBorder="1" applyAlignment="1">
      <alignment horizontal="left" vertical="center" wrapText="1"/>
    </xf>
    <xf numFmtId="0" fontId="5" fillId="0" borderId="24" xfId="0" applyFont="1" applyBorder="1" applyAlignment="1">
      <alignment horizontal="left" vertical="top" wrapText="1"/>
    </xf>
    <xf numFmtId="0" fontId="3" fillId="0" borderId="24" xfId="0" applyFont="1" applyBorder="1" applyAlignment="1">
      <alignment horizontal="right" vertical="top" wrapText="1" indent="1"/>
    </xf>
    <xf numFmtId="4" fontId="7" fillId="2" borderId="26" xfId="0" applyNumberFormat="1" applyFont="1" applyFill="1" applyBorder="1" applyAlignment="1">
      <alignment horizontal="right" vertical="center" shrinkToFit="1"/>
    </xf>
    <xf numFmtId="4" fontId="7" fillId="2" borderId="38" xfId="0" applyNumberFormat="1" applyFont="1" applyFill="1" applyBorder="1" applyAlignment="1">
      <alignment horizontal="right" vertical="center" shrinkToFit="1"/>
    </xf>
    <xf numFmtId="0" fontId="4" fillId="0" borderId="32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44" fontId="3" fillId="0" borderId="37" xfId="2" applyFont="1" applyBorder="1" applyAlignment="1">
      <alignment horizontal="center" vertical="center" shrinkToFit="1"/>
    </xf>
    <xf numFmtId="44" fontId="3" fillId="0" borderId="32" xfId="2" applyFont="1" applyBorder="1" applyAlignment="1">
      <alignment horizontal="center" vertical="center" shrinkToFit="1"/>
    </xf>
    <xf numFmtId="44" fontId="3" fillId="0" borderId="34" xfId="2" applyFont="1" applyBorder="1" applyAlignment="1">
      <alignment horizontal="center" vertical="center" shrinkToFit="1"/>
    </xf>
    <xf numFmtId="0" fontId="5" fillId="0" borderId="24" xfId="0" applyFont="1" applyBorder="1" applyAlignment="1">
      <alignment horizontal="left" vertical="top"/>
    </xf>
    <xf numFmtId="0" fontId="1" fillId="2" borderId="20" xfId="0" applyFont="1" applyFill="1" applyBorder="1" applyAlignment="1">
      <alignment horizontal="center" vertical="top" wrapText="1"/>
    </xf>
    <xf numFmtId="0" fontId="1" fillId="2" borderId="21" xfId="0" applyFont="1" applyFill="1" applyBorder="1" applyAlignment="1">
      <alignment horizontal="center" vertical="top" wrapText="1"/>
    </xf>
    <xf numFmtId="0" fontId="1" fillId="2" borderId="22" xfId="0" applyFont="1" applyFill="1" applyBorder="1" applyAlignment="1">
      <alignment horizontal="center" vertical="top" wrapText="1"/>
    </xf>
    <xf numFmtId="0" fontId="3" fillId="0" borderId="23" xfId="0" applyFont="1" applyBorder="1" applyAlignment="1">
      <alignment horizontal="left" vertical="top" wrapText="1"/>
    </xf>
    <xf numFmtId="0" fontId="3" fillId="0" borderId="24" xfId="0" applyFont="1" applyBorder="1" applyAlignment="1">
      <alignment horizontal="left" vertical="top" wrapText="1"/>
    </xf>
    <xf numFmtId="0" fontId="3" fillId="0" borderId="25" xfId="0" applyFont="1" applyBorder="1" applyAlignment="1">
      <alignment horizontal="left" vertical="top" wrapText="1"/>
    </xf>
    <xf numFmtId="0" fontId="2" fillId="2" borderId="20" xfId="0" applyFont="1" applyFill="1" applyBorder="1" applyAlignment="1">
      <alignment horizontal="center" vertical="top" wrapText="1"/>
    </xf>
    <xf numFmtId="0" fontId="4" fillId="0" borderId="5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1" fillId="0" borderId="53" xfId="0" applyFont="1" applyBorder="1" applyAlignment="1">
      <alignment horizontal="center" vertical="center" wrapText="1"/>
    </xf>
    <xf numFmtId="0" fontId="1" fillId="3" borderId="61" xfId="0" applyFont="1" applyFill="1" applyBorder="1" applyAlignment="1">
      <alignment horizontal="center" vertical="center" wrapText="1"/>
    </xf>
    <xf numFmtId="0" fontId="1" fillId="3" borderId="58" xfId="0" applyFont="1" applyFill="1" applyBorder="1" applyAlignment="1">
      <alignment horizontal="center" vertical="center" wrapText="1"/>
    </xf>
    <xf numFmtId="43" fontId="3" fillId="0" borderId="0" xfId="1" applyFont="1" applyBorder="1" applyAlignment="1">
      <alignment horizontal="left" vertical="center" wrapText="1"/>
    </xf>
    <xf numFmtId="43" fontId="3" fillId="0" borderId="0" xfId="1" applyFont="1" applyBorder="1" applyAlignment="1">
      <alignment horizontal="left" vertical="center"/>
    </xf>
    <xf numFmtId="0" fontId="4" fillId="0" borderId="5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1" fillId="2" borderId="44" xfId="0" applyFont="1" applyFill="1" applyBorder="1" applyAlignment="1">
      <alignment horizontal="right" vertical="center" wrapText="1"/>
    </xf>
    <xf numFmtId="0" fontId="1" fillId="2" borderId="18" xfId="0" applyFont="1" applyFill="1" applyBorder="1" applyAlignment="1">
      <alignment horizontal="right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top"/>
    </xf>
    <xf numFmtId="0" fontId="5" fillId="0" borderId="9" xfId="0" applyFont="1" applyBorder="1" applyAlignment="1">
      <alignment horizontal="left" vertical="top"/>
    </xf>
    <xf numFmtId="0" fontId="1" fillId="0" borderId="42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right" vertical="top" wrapText="1"/>
    </xf>
    <xf numFmtId="0" fontId="1" fillId="2" borderId="30" xfId="0" applyFont="1" applyFill="1" applyBorder="1" applyAlignment="1">
      <alignment horizontal="center" vertical="top" wrapText="1"/>
    </xf>
    <xf numFmtId="0" fontId="4" fillId="0" borderId="49" xfId="0" applyFont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right" vertical="top" wrapText="1"/>
    </xf>
    <xf numFmtId="0" fontId="1" fillId="2" borderId="27" xfId="0" applyFont="1" applyFill="1" applyBorder="1" applyAlignment="1">
      <alignment horizontal="right" vertical="top" wrapText="1"/>
    </xf>
    <xf numFmtId="0" fontId="1" fillId="2" borderId="38" xfId="0" applyFont="1" applyFill="1" applyBorder="1" applyAlignment="1">
      <alignment horizontal="right" vertical="top" wrapText="1"/>
    </xf>
    <xf numFmtId="0" fontId="4" fillId="0" borderId="20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right" vertical="center" wrapText="1"/>
    </xf>
    <xf numFmtId="0" fontId="1" fillId="2" borderId="26" xfId="0" applyFont="1" applyFill="1" applyBorder="1" applyAlignment="1">
      <alignment horizontal="right" vertical="center" wrapText="1"/>
    </xf>
    <xf numFmtId="0" fontId="1" fillId="2" borderId="27" xfId="0" applyFont="1" applyFill="1" applyBorder="1" applyAlignment="1">
      <alignment horizontal="right" vertical="center" wrapText="1"/>
    </xf>
    <xf numFmtId="0" fontId="1" fillId="2" borderId="38" xfId="0" applyFont="1" applyFill="1" applyBorder="1" applyAlignment="1">
      <alignment horizontal="right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left" vertical="top" wrapText="1"/>
    </xf>
    <xf numFmtId="0" fontId="5" fillId="0" borderId="25" xfId="0" applyFont="1" applyBorder="1" applyAlignment="1">
      <alignment horizontal="left" vertical="top" wrapText="1"/>
    </xf>
    <xf numFmtId="0" fontId="14" fillId="0" borderId="23" xfId="0" applyFont="1" applyBorder="1" applyAlignment="1">
      <alignment horizontal="left" vertical="center" wrapText="1"/>
    </xf>
    <xf numFmtId="0" fontId="14" fillId="0" borderId="25" xfId="0" applyFont="1" applyBorder="1" applyAlignment="1">
      <alignment horizontal="left" vertical="center" wrapText="1"/>
    </xf>
    <xf numFmtId="0" fontId="14" fillId="0" borderId="25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13" fillId="4" borderId="25" xfId="0" applyFont="1" applyFill="1" applyBorder="1" applyAlignment="1">
      <alignment horizontal="center" vertical="center" wrapText="1"/>
    </xf>
    <xf numFmtId="0" fontId="13" fillId="4" borderId="23" xfId="0" applyFont="1" applyFill="1" applyBorder="1" applyAlignment="1">
      <alignment horizontal="center" vertical="center" wrapText="1"/>
    </xf>
    <xf numFmtId="0" fontId="16" fillId="4" borderId="25" xfId="4" applyFont="1" applyFill="1" applyBorder="1" applyAlignment="1">
      <alignment horizontal="center" vertical="center" wrapText="1"/>
    </xf>
    <xf numFmtId="0" fontId="16" fillId="4" borderId="7" xfId="4" applyFont="1" applyFill="1" applyBorder="1" applyAlignment="1">
      <alignment horizontal="center" vertical="center" wrapText="1"/>
    </xf>
    <xf numFmtId="0" fontId="16" fillId="4" borderId="23" xfId="4" applyFont="1" applyFill="1" applyBorder="1" applyAlignment="1">
      <alignment horizontal="center" vertical="center" wrapText="1"/>
    </xf>
  </cellXfs>
  <cellStyles count="6">
    <cellStyle name="Moeda" xfId="2" builtinId="4"/>
    <cellStyle name="Normal" xfId="0" builtinId="0"/>
    <cellStyle name="Normal 2" xfId="4"/>
    <cellStyle name="Porcentagem" xfId="3" builtinId="5"/>
    <cellStyle name="Porcentagem 2" xfId="5"/>
    <cellStyle name="Vírgula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microsoft.com/office/2017/10/relationships/person" Target="persons/person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4" Type="http://schemas.openxmlformats.org/officeDocument/2006/relationships/image" Target="../media/image5.jpeg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eg"/><Relationship Id="rId1" Type="http://schemas.openxmlformats.org/officeDocument/2006/relationships/image" Target="../media/image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333375</xdr:colOff>
      <xdr:row>0</xdr:row>
      <xdr:rowOff>28575</xdr:rowOff>
    </xdr:from>
    <xdr:to>
      <xdr:col>5</xdr:col>
      <xdr:colOff>137245</xdr:colOff>
      <xdr:row>3</xdr:row>
      <xdr:rowOff>133350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7900" y="28575"/>
          <a:ext cx="3842470" cy="676275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70C0"/>
    <pageSetUpPr fitToPage="1"/>
  </sheetPr>
  <dimension ref="A1:K38"/>
  <sheetViews>
    <sheetView showGridLines="0" tabSelected="1" view="pageBreakPreview" zoomScaleNormal="100" zoomScaleSheetLayoutView="100" workbookViewId="0">
      <selection activeCell="C9" sqref="C9"/>
    </sheetView>
  </sheetViews>
  <sheetFormatPr defaultColWidth="9.33203125" defaultRowHeight="15" x14ac:dyDescent="0.2"/>
  <cols>
    <col min="1" max="1" width="11.33203125" style="1" customWidth="1"/>
    <col min="2" max="2" width="13.83203125" style="1" customWidth="1"/>
    <col min="3" max="3" width="8.33203125" style="1" customWidth="1"/>
    <col min="4" max="4" width="33.1640625" style="1" customWidth="1"/>
    <col min="5" max="5" width="37.5" style="1" customWidth="1"/>
    <col min="6" max="6" width="18.6640625" style="1" bestFit="1" customWidth="1"/>
    <col min="7" max="7" width="25.1640625" style="1" customWidth="1"/>
    <col min="8" max="8" width="23.33203125" style="1" customWidth="1"/>
    <col min="9" max="9" width="35.83203125" style="1" customWidth="1"/>
    <col min="10" max="10" width="37.6640625" style="1" customWidth="1"/>
    <col min="11" max="11" width="12" style="1" bestFit="1" customWidth="1"/>
    <col min="12" max="16384" width="9.33203125" style="1"/>
  </cols>
  <sheetData>
    <row r="1" spans="1:10" x14ac:dyDescent="0.2">
      <c r="A1" s="251"/>
      <c r="B1" s="252"/>
      <c r="C1" s="252"/>
      <c r="D1" s="252"/>
      <c r="E1" s="252"/>
      <c r="F1" s="252"/>
      <c r="G1" s="253"/>
    </row>
    <row r="2" spans="1:10" x14ac:dyDescent="0.2">
      <c r="A2" s="246"/>
      <c r="B2" s="247"/>
      <c r="C2" s="247"/>
      <c r="D2" s="247"/>
      <c r="E2" s="247"/>
      <c r="F2" s="247"/>
      <c r="G2" s="254"/>
    </row>
    <row r="3" spans="1:10" x14ac:dyDescent="0.2">
      <c r="A3" s="246"/>
      <c r="B3" s="247"/>
      <c r="C3" s="247"/>
      <c r="D3" s="247"/>
      <c r="E3" s="247"/>
      <c r="F3" s="247"/>
      <c r="G3" s="254"/>
    </row>
    <row r="4" spans="1:10" x14ac:dyDescent="0.2">
      <c r="A4" s="255"/>
      <c r="B4" s="256"/>
      <c r="C4" s="256"/>
      <c r="D4" s="256"/>
      <c r="E4" s="256"/>
      <c r="F4" s="256"/>
      <c r="G4" s="257"/>
    </row>
    <row r="5" spans="1:10" ht="45.75" customHeight="1" x14ac:dyDescent="0.2">
      <c r="A5" s="284" t="s">
        <v>380</v>
      </c>
      <c r="B5" s="285"/>
      <c r="C5" s="285"/>
      <c r="D5" s="285"/>
      <c r="E5" s="285"/>
      <c r="F5" s="285"/>
      <c r="G5" s="286"/>
    </row>
    <row r="6" spans="1:10" ht="15" customHeight="1" x14ac:dyDescent="0.2">
      <c r="A6" s="287" t="s">
        <v>3</v>
      </c>
      <c r="B6" s="288"/>
      <c r="C6" s="232"/>
      <c r="D6" s="295" t="s">
        <v>391</v>
      </c>
      <c r="E6" s="295"/>
      <c r="F6" s="224" t="s">
        <v>0</v>
      </c>
      <c r="G6" s="225" t="s">
        <v>1</v>
      </c>
    </row>
    <row r="7" spans="1:10" x14ac:dyDescent="0.2">
      <c r="A7" s="289" t="s">
        <v>4</v>
      </c>
      <c r="B7" s="290"/>
      <c r="C7" s="232"/>
      <c r="D7" s="280" t="s">
        <v>388</v>
      </c>
      <c r="E7" s="280"/>
      <c r="F7" s="3"/>
      <c r="G7" s="6" t="s">
        <v>2</v>
      </c>
    </row>
    <row r="8" spans="1:10" ht="49.5" customHeight="1" x14ac:dyDescent="0.2">
      <c r="A8" s="291" t="s">
        <v>5</v>
      </c>
      <c r="B8" s="292"/>
      <c r="C8" s="235"/>
      <c r="D8" s="279" t="s">
        <v>390</v>
      </c>
      <c r="E8" s="279"/>
      <c r="F8" s="148" t="s">
        <v>6</v>
      </c>
      <c r="G8" s="210">
        <v>45839</v>
      </c>
    </row>
    <row r="9" spans="1:10" x14ac:dyDescent="0.2">
      <c r="A9" s="293" t="s">
        <v>8</v>
      </c>
      <c r="B9" s="294"/>
      <c r="C9" s="226">
        <v>68.3</v>
      </c>
      <c r="D9" s="206" t="s">
        <v>386</v>
      </c>
      <c r="E9" s="207" t="s">
        <v>7</v>
      </c>
      <c r="F9" s="211">
        <v>30</v>
      </c>
      <c r="G9" s="6" t="s">
        <v>368</v>
      </c>
      <c r="H9" s="141"/>
    </row>
    <row r="10" spans="1:10" ht="15" customHeight="1" x14ac:dyDescent="0.2">
      <c r="A10" s="281" t="s">
        <v>381</v>
      </c>
      <c r="B10" s="282"/>
      <c r="C10" s="282"/>
      <c r="D10" s="282"/>
      <c r="E10" s="282"/>
      <c r="F10" s="282"/>
      <c r="G10" s="283"/>
    </row>
    <row r="11" spans="1:10" hidden="1" x14ac:dyDescent="0.25">
      <c r="A11" s="227"/>
      <c r="B11" s="274"/>
      <c r="C11" s="275"/>
      <c r="D11" s="275"/>
      <c r="E11" s="275"/>
      <c r="F11" s="276"/>
      <c r="G11" s="277"/>
    </row>
    <row r="12" spans="1:10" ht="15" customHeight="1" x14ac:dyDescent="0.2">
      <c r="A12" s="265" t="s">
        <v>9</v>
      </c>
      <c r="B12" s="266"/>
      <c r="C12" s="266"/>
      <c r="D12" s="266"/>
      <c r="E12" s="267"/>
      <c r="F12" s="278" t="s">
        <v>22</v>
      </c>
      <c r="G12" s="278"/>
    </row>
    <row r="13" spans="1:10" x14ac:dyDescent="0.2">
      <c r="A13" s="265"/>
      <c r="B13" s="266"/>
      <c r="C13" s="266"/>
      <c r="D13" s="266"/>
      <c r="E13" s="267"/>
      <c r="F13" s="5" t="s">
        <v>10</v>
      </c>
      <c r="G13" s="5" t="s">
        <v>11</v>
      </c>
      <c r="J13" s="99"/>
    </row>
    <row r="14" spans="1:10" ht="15" customHeight="1" x14ac:dyDescent="0.25">
      <c r="A14" s="249" t="s">
        <v>17</v>
      </c>
      <c r="B14" s="250"/>
      <c r="C14" s="250"/>
      <c r="D14" s="250"/>
      <c r="E14" s="258"/>
      <c r="F14" s="4"/>
      <c r="G14" s="114">
        <v>111452.5275</v>
      </c>
      <c r="H14" s="99"/>
      <c r="I14"/>
      <c r="J14"/>
    </row>
    <row r="15" spans="1:10" hidden="1" x14ac:dyDescent="0.25">
      <c r="A15" s="227"/>
      <c r="B15" s="85" t="s">
        <v>16</v>
      </c>
      <c r="C15" s="228"/>
      <c r="D15" s="268" t="e">
        <v>#VALUE!</v>
      </c>
      <c r="E15" s="269"/>
      <c r="F15" s="86">
        <v>0</v>
      </c>
      <c r="G15" s="115"/>
      <c r="H15" s="99"/>
      <c r="I15"/>
      <c r="J15"/>
    </row>
    <row r="16" spans="1:10" x14ac:dyDescent="0.2">
      <c r="A16" s="246" t="s">
        <v>378</v>
      </c>
      <c r="B16" s="247"/>
      <c r="C16" s="215"/>
      <c r="D16" s="272" t="s">
        <v>379</v>
      </c>
      <c r="E16" s="273"/>
      <c r="F16" s="116">
        <v>111452.5275</v>
      </c>
      <c r="G16" s="116">
        <v>111452.5275</v>
      </c>
      <c r="H16" s="99"/>
      <c r="I16" s="119"/>
      <c r="J16" s="98"/>
    </row>
    <row r="17" spans="1:10" hidden="1" x14ac:dyDescent="0.2">
      <c r="A17" s="227"/>
      <c r="B17" s="144" t="s">
        <v>371</v>
      </c>
      <c r="C17" s="229"/>
      <c r="D17" s="213" t="s">
        <v>373</v>
      </c>
      <c r="E17" s="214"/>
      <c r="F17" s="116">
        <v>0</v>
      </c>
      <c r="G17" s="116">
        <v>0</v>
      </c>
      <c r="H17" s="99"/>
      <c r="I17"/>
      <c r="J17"/>
    </row>
    <row r="18" spans="1:10" hidden="1" x14ac:dyDescent="0.2">
      <c r="A18" s="227"/>
      <c r="B18" s="143" t="s">
        <v>12</v>
      </c>
      <c r="C18" s="216"/>
      <c r="D18" s="10" t="s">
        <v>367</v>
      </c>
      <c r="E18" s="214"/>
      <c r="F18" s="91"/>
      <c r="G18" s="116">
        <v>0</v>
      </c>
      <c r="H18" s="99"/>
      <c r="I18"/>
      <c r="J18"/>
    </row>
    <row r="19" spans="1:10" hidden="1" x14ac:dyDescent="0.2">
      <c r="A19" s="227"/>
      <c r="B19" s="89" t="s">
        <v>117</v>
      </c>
      <c r="C19" s="217"/>
      <c r="D19" s="10"/>
      <c r="E19" s="214"/>
      <c r="F19" s="91"/>
      <c r="G19" s="116">
        <v>0</v>
      </c>
      <c r="H19" s="99"/>
      <c r="I19"/>
      <c r="J19"/>
    </row>
    <row r="20" spans="1:10" hidden="1" x14ac:dyDescent="0.2">
      <c r="A20" s="227"/>
      <c r="B20" s="89" t="s">
        <v>14</v>
      </c>
      <c r="C20" s="217"/>
      <c r="D20" s="10" t="s">
        <v>15</v>
      </c>
      <c r="E20" s="214"/>
      <c r="F20" s="91"/>
      <c r="G20" s="116">
        <v>0</v>
      </c>
      <c r="H20" s="99"/>
      <c r="I20"/>
      <c r="J20"/>
    </row>
    <row r="21" spans="1:10" hidden="1" x14ac:dyDescent="0.2">
      <c r="A21" s="227"/>
      <c r="B21" s="89" t="s">
        <v>264</v>
      </c>
      <c r="C21" s="217"/>
      <c r="D21" s="10" t="s">
        <v>122</v>
      </c>
      <c r="E21" s="214"/>
      <c r="F21" s="91"/>
      <c r="G21" s="116">
        <v>0</v>
      </c>
      <c r="H21" s="99"/>
      <c r="I21"/>
      <c r="J21">
        <v>86.379000000000005</v>
      </c>
    </row>
    <row r="22" spans="1:10" hidden="1" x14ac:dyDescent="0.2">
      <c r="A22" s="227"/>
      <c r="B22" s="89" t="s">
        <v>199</v>
      </c>
      <c r="C22" s="217"/>
      <c r="D22" s="10" t="s">
        <v>200</v>
      </c>
      <c r="E22" s="214"/>
      <c r="F22" s="91"/>
      <c r="G22" s="116">
        <v>0</v>
      </c>
      <c r="H22" s="99"/>
      <c r="I22"/>
      <c r="J22"/>
    </row>
    <row r="23" spans="1:10" hidden="1" x14ac:dyDescent="0.2">
      <c r="A23" s="227"/>
      <c r="B23" s="89" t="s">
        <v>197</v>
      </c>
      <c r="C23" s="217"/>
      <c r="D23" s="10" t="s">
        <v>198</v>
      </c>
      <c r="E23" s="214"/>
      <c r="F23" s="91"/>
      <c r="G23" s="116"/>
      <c r="H23" s="99"/>
      <c r="I23"/>
      <c r="J23"/>
    </row>
    <row r="24" spans="1:10" hidden="1" x14ac:dyDescent="0.2">
      <c r="A24" s="227"/>
      <c r="B24" s="90" t="s">
        <v>16</v>
      </c>
      <c r="C24" s="230"/>
      <c r="D24" s="270" t="s">
        <v>94</v>
      </c>
      <c r="E24" s="271" t="s">
        <v>148</v>
      </c>
      <c r="F24" s="87"/>
      <c r="G24" s="117">
        <v>0</v>
      </c>
      <c r="H24" s="99"/>
      <c r="I24"/>
      <c r="J24"/>
    </row>
    <row r="25" spans="1:10" ht="15" customHeight="1" x14ac:dyDescent="0.25">
      <c r="A25" s="249" t="s">
        <v>18</v>
      </c>
      <c r="B25" s="250"/>
      <c r="C25" s="250"/>
      <c r="D25" s="250"/>
      <c r="E25" s="258"/>
      <c r="F25" s="2"/>
      <c r="G25" s="113">
        <v>19663.963599999999</v>
      </c>
      <c r="H25" s="99"/>
    </row>
    <row r="26" spans="1:10" ht="15" customHeight="1" x14ac:dyDescent="0.25">
      <c r="A26" s="261" t="s">
        <v>382</v>
      </c>
      <c r="B26" s="262"/>
      <c r="C26" s="233"/>
      <c r="D26" s="218"/>
      <c r="E26" s="219"/>
      <c r="F26" s="112">
        <v>7966.5036</v>
      </c>
      <c r="G26" s="118"/>
      <c r="H26" s="99"/>
    </row>
    <row r="27" spans="1:10" ht="15" customHeight="1" x14ac:dyDescent="0.25">
      <c r="A27" s="263" t="s">
        <v>384</v>
      </c>
      <c r="B27" s="264"/>
      <c r="C27" s="234"/>
      <c r="D27" s="218"/>
      <c r="E27" s="219"/>
      <c r="F27" s="112">
        <v>9023.58</v>
      </c>
      <c r="G27" s="118">
        <v>9023.58</v>
      </c>
      <c r="H27" s="99"/>
    </row>
    <row r="28" spans="1:10" ht="15" customHeight="1" x14ac:dyDescent="0.25">
      <c r="A28" s="263" t="s">
        <v>385</v>
      </c>
      <c r="B28" s="264"/>
      <c r="C28" s="234"/>
      <c r="D28" s="218" t="s">
        <v>383</v>
      </c>
      <c r="E28" s="219"/>
      <c r="F28" s="112">
        <v>2673.88</v>
      </c>
      <c r="G28" s="118"/>
      <c r="H28" s="99"/>
    </row>
    <row r="29" spans="1:10" hidden="1" x14ac:dyDescent="0.25">
      <c r="A29" s="227"/>
      <c r="B29" s="222"/>
      <c r="C29" s="231"/>
      <c r="D29" s="220"/>
      <c r="E29" s="221"/>
      <c r="F29" s="212"/>
      <c r="G29" s="7"/>
      <c r="H29" s="99"/>
    </row>
    <row r="30" spans="1:10" ht="15" customHeight="1" x14ac:dyDescent="0.25">
      <c r="A30" s="249" t="s">
        <v>19</v>
      </c>
      <c r="B30" s="250"/>
      <c r="C30" s="250"/>
      <c r="D30" s="250"/>
      <c r="E30" s="258"/>
      <c r="F30" s="2"/>
      <c r="G30" s="113"/>
      <c r="H30" s="99"/>
    </row>
    <row r="31" spans="1:10" x14ac:dyDescent="0.25">
      <c r="A31" s="246"/>
      <c r="B31" s="247"/>
      <c r="C31" s="215"/>
      <c r="D31" s="220"/>
      <c r="E31" s="221"/>
      <c r="F31" s="212"/>
      <c r="G31" s="7"/>
      <c r="H31" s="99"/>
    </row>
    <row r="32" spans="1:10" ht="30" customHeight="1" x14ac:dyDescent="0.25">
      <c r="A32" s="249" t="s">
        <v>20</v>
      </c>
      <c r="B32" s="250"/>
      <c r="C32" s="250"/>
      <c r="D32" s="250"/>
      <c r="E32" s="88" t="s">
        <v>23</v>
      </c>
      <c r="F32" s="2"/>
      <c r="G32" s="120">
        <v>190263.14023520998</v>
      </c>
      <c r="H32" s="99"/>
    </row>
    <row r="33" spans="1:11" ht="15" customHeight="1" x14ac:dyDescent="0.25">
      <c r="A33" s="259" t="s">
        <v>357</v>
      </c>
      <c r="B33" s="260"/>
      <c r="C33" s="260"/>
      <c r="D33" s="260"/>
      <c r="E33" s="209">
        <v>0.4511</v>
      </c>
      <c r="F33" s="112">
        <v>190263.14023520998</v>
      </c>
      <c r="G33" s="7"/>
      <c r="H33" s="99"/>
    </row>
    <row r="34" spans="1:11" x14ac:dyDescent="0.25">
      <c r="A34" s="246"/>
      <c r="B34" s="247"/>
      <c r="C34" s="247"/>
      <c r="D34" s="247"/>
      <c r="E34" s="248"/>
      <c r="F34" s="212"/>
      <c r="G34" s="7"/>
      <c r="H34" s="99"/>
      <c r="J34" s="152"/>
    </row>
    <row r="35" spans="1:11" ht="15" customHeight="1" x14ac:dyDescent="0.2">
      <c r="A35" s="249" t="s">
        <v>21</v>
      </c>
      <c r="B35" s="250"/>
      <c r="C35" s="250"/>
      <c r="D35" s="250"/>
      <c r="E35" s="250"/>
      <c r="F35" s="223">
        <v>190263.14023520998</v>
      </c>
      <c r="G35" s="8">
        <v>190263.14023520998</v>
      </c>
      <c r="H35" s="99"/>
      <c r="I35" s="54"/>
      <c r="J35" s="153"/>
      <c r="K35" s="151"/>
    </row>
    <row r="37" spans="1:11" x14ac:dyDescent="0.2">
      <c r="G37" s="9"/>
      <c r="H37" s="99"/>
      <c r="J37" s="150"/>
    </row>
    <row r="38" spans="1:11" x14ac:dyDescent="0.2">
      <c r="F38" s="99"/>
      <c r="G38" s="9"/>
      <c r="K38" s="154"/>
    </row>
  </sheetData>
  <mergeCells count="28">
    <mergeCell ref="A5:G5"/>
    <mergeCell ref="A6:B6"/>
    <mergeCell ref="A7:B7"/>
    <mergeCell ref="A8:B8"/>
    <mergeCell ref="A9:B9"/>
    <mergeCell ref="D6:E6"/>
    <mergeCell ref="D16:E16"/>
    <mergeCell ref="B11:G11"/>
    <mergeCell ref="F12:G12"/>
    <mergeCell ref="D8:E8"/>
    <mergeCell ref="D7:E7"/>
    <mergeCell ref="A10:G10"/>
    <mergeCell ref="A34:E34"/>
    <mergeCell ref="A35:E35"/>
    <mergeCell ref="A1:G4"/>
    <mergeCell ref="A30:E30"/>
    <mergeCell ref="A31:B31"/>
    <mergeCell ref="A32:D32"/>
    <mergeCell ref="A33:D33"/>
    <mergeCell ref="A26:B26"/>
    <mergeCell ref="A27:B27"/>
    <mergeCell ref="A28:B28"/>
    <mergeCell ref="A12:E13"/>
    <mergeCell ref="A14:E14"/>
    <mergeCell ref="A16:B16"/>
    <mergeCell ref="A25:E25"/>
    <mergeCell ref="D15:E15"/>
    <mergeCell ref="D24:E24"/>
  </mergeCells>
  <printOptions horizontalCentered="1"/>
  <pageMargins left="0.11811023622047245" right="0.11811023622047245" top="1.4960629921259843" bottom="0.74803149606299213" header="0" footer="0"/>
  <pageSetup paperSize="9" scale="76" fitToHeight="0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K28"/>
  <sheetViews>
    <sheetView showGridLines="0" zoomScaleNormal="100" zoomScaleSheetLayoutView="183" workbookViewId="0">
      <selection activeCell="E8" sqref="E8:F8"/>
    </sheetView>
  </sheetViews>
  <sheetFormatPr defaultColWidth="12.5" defaultRowHeight="15" x14ac:dyDescent="0.2"/>
  <cols>
    <col min="1" max="1" width="12.83203125" style="1" bestFit="1" customWidth="1"/>
    <col min="2" max="2" width="55.5" style="1" customWidth="1"/>
    <col min="3" max="3" width="18" style="1" bestFit="1" customWidth="1"/>
    <col min="4" max="4" width="18.83203125" style="1" customWidth="1"/>
    <col min="5" max="5" width="16.6640625" style="1" bestFit="1" customWidth="1"/>
    <col min="6" max="6" width="13.33203125" style="1" customWidth="1"/>
    <col min="7" max="7" width="22.33203125" style="1" customWidth="1"/>
    <col min="8" max="8" width="16.6640625" style="1" bestFit="1" customWidth="1"/>
    <col min="9" max="10" width="12.5" style="1"/>
    <col min="11" max="11" width="29.5" style="1" customWidth="1"/>
    <col min="12" max="16384" width="12.5" style="1"/>
  </cols>
  <sheetData>
    <row r="1" spans="1:7" s="36" customFormat="1" x14ac:dyDescent="0.2">
      <c r="A1" s="321" t="s">
        <v>78</v>
      </c>
      <c r="B1" s="322"/>
      <c r="C1" s="322"/>
      <c r="D1" s="322"/>
      <c r="E1" s="322"/>
      <c r="F1" s="322"/>
      <c r="G1" s="323"/>
    </row>
    <row r="2" spans="1:7" s="36" customFormat="1" ht="42.75" customHeight="1" x14ac:dyDescent="0.2">
      <c r="A2" s="324" t="s">
        <v>380</v>
      </c>
      <c r="B2" s="324"/>
      <c r="C2" s="324"/>
      <c r="D2" s="324"/>
      <c r="E2" s="278" t="s">
        <v>79</v>
      </c>
      <c r="F2" s="278"/>
      <c r="G2" s="278"/>
    </row>
    <row r="3" spans="1:7" s="36" customFormat="1" ht="18.75" customHeight="1" x14ac:dyDescent="0.2">
      <c r="A3" s="324"/>
      <c r="B3" s="324"/>
      <c r="C3" s="324"/>
      <c r="D3" s="324"/>
      <c r="E3" s="278" t="s">
        <v>80</v>
      </c>
      <c r="F3" s="278"/>
      <c r="G3" s="278"/>
    </row>
    <row r="4" spans="1:7" s="36" customFormat="1" ht="33" customHeight="1" x14ac:dyDescent="0.2">
      <c r="A4" s="237" t="s">
        <v>81</v>
      </c>
      <c r="B4" s="238" t="s">
        <v>391</v>
      </c>
      <c r="C4" s="239" t="s">
        <v>82</v>
      </c>
      <c r="D4" s="240" t="s">
        <v>388</v>
      </c>
      <c r="E4" s="328" t="s">
        <v>83</v>
      </c>
      <c r="F4" s="329"/>
      <c r="G4" s="241" t="s">
        <v>369</v>
      </c>
    </row>
    <row r="5" spans="1:7" s="36" customFormat="1" x14ac:dyDescent="0.2">
      <c r="A5" s="37" t="s">
        <v>5</v>
      </c>
      <c r="B5" s="38" t="s">
        <v>389</v>
      </c>
      <c r="C5" s="39" t="s">
        <v>8</v>
      </c>
      <c r="D5" s="245" t="s">
        <v>392</v>
      </c>
      <c r="E5" s="330">
        <v>45839</v>
      </c>
      <c r="F5" s="331"/>
      <c r="G5" s="5">
        <v>30</v>
      </c>
    </row>
    <row r="6" spans="1:7" s="36" customFormat="1" x14ac:dyDescent="0.2">
      <c r="A6" s="325" t="s">
        <v>84</v>
      </c>
      <c r="B6" s="326"/>
      <c r="C6" s="326"/>
      <c r="D6" s="326"/>
      <c r="E6" s="326"/>
      <c r="F6" s="326"/>
      <c r="G6" s="327"/>
    </row>
    <row r="7" spans="1:7" s="45" customFormat="1" x14ac:dyDescent="0.2">
      <c r="A7" s="40" t="s">
        <v>42</v>
      </c>
      <c r="B7" s="41" t="s">
        <v>85</v>
      </c>
      <c r="C7" s="42" t="s">
        <v>86</v>
      </c>
      <c r="D7" s="43" t="s">
        <v>87</v>
      </c>
      <c r="E7" s="302">
        <v>30</v>
      </c>
      <c r="F7" s="303"/>
      <c r="G7" s="44" t="s">
        <v>88</v>
      </c>
    </row>
    <row r="8" spans="1:7" s="36" customFormat="1" x14ac:dyDescent="0.2">
      <c r="A8" s="306">
        <v>1</v>
      </c>
      <c r="B8" s="308" t="s">
        <v>89</v>
      </c>
      <c r="C8" s="310">
        <v>41077.627935960001</v>
      </c>
      <c r="D8" s="319">
        <v>0.21589903270375116</v>
      </c>
      <c r="E8" s="300">
        <v>1</v>
      </c>
      <c r="F8" s="301"/>
      <c r="G8" s="58">
        <v>1</v>
      </c>
    </row>
    <row r="9" spans="1:7" s="36" customFormat="1" x14ac:dyDescent="0.2">
      <c r="A9" s="307"/>
      <c r="B9" s="318"/>
      <c r="C9" s="311"/>
      <c r="D9" s="320"/>
      <c r="E9" s="298">
        <v>41077.627935960001</v>
      </c>
      <c r="F9" s="299"/>
      <c r="G9" s="60">
        <v>41077.627935960001</v>
      </c>
    </row>
    <row r="10" spans="1:7" s="36" customFormat="1" x14ac:dyDescent="0.2">
      <c r="A10" s="306">
        <v>2</v>
      </c>
      <c r="B10" s="308" t="s">
        <v>387</v>
      </c>
      <c r="C10" s="310">
        <v>80787.790455750001</v>
      </c>
      <c r="D10" s="319">
        <v>0.42461083295417745</v>
      </c>
      <c r="E10" s="300">
        <v>1</v>
      </c>
      <c r="F10" s="301"/>
      <c r="G10" s="58">
        <v>1</v>
      </c>
    </row>
    <row r="11" spans="1:7" s="36" customFormat="1" ht="99" customHeight="1" x14ac:dyDescent="0.2">
      <c r="A11" s="307"/>
      <c r="B11" s="318"/>
      <c r="C11" s="311"/>
      <c r="D11" s="320"/>
      <c r="E11" s="298">
        <v>80787.790455750001</v>
      </c>
      <c r="F11" s="299"/>
      <c r="G11" s="60">
        <v>80787.790455750001</v>
      </c>
    </row>
    <row r="12" spans="1:7" s="36" customFormat="1" x14ac:dyDescent="0.2">
      <c r="A12" s="306">
        <v>3</v>
      </c>
      <c r="B12" s="308" t="s">
        <v>377</v>
      </c>
      <c r="C12" s="310">
        <v>68397.72184350001</v>
      </c>
      <c r="D12" s="319">
        <v>0.35949013434207139</v>
      </c>
      <c r="E12" s="300">
        <v>1</v>
      </c>
      <c r="F12" s="301"/>
      <c r="G12" s="58"/>
    </row>
    <row r="13" spans="1:7" s="36" customFormat="1" ht="39" customHeight="1" x14ac:dyDescent="0.2">
      <c r="A13" s="307"/>
      <c r="B13" s="318"/>
      <c r="C13" s="311"/>
      <c r="D13" s="320"/>
      <c r="E13" s="298">
        <v>68397.72184350001</v>
      </c>
      <c r="F13" s="299"/>
      <c r="G13" s="83">
        <v>68397.72184350001</v>
      </c>
    </row>
    <row r="14" spans="1:7" s="36" customFormat="1" hidden="1" x14ac:dyDescent="0.2">
      <c r="A14" s="306">
        <v>4</v>
      </c>
      <c r="B14" s="308" t="s">
        <v>356</v>
      </c>
      <c r="C14" s="310">
        <v>0</v>
      </c>
      <c r="D14" s="316">
        <v>0</v>
      </c>
      <c r="E14" s="300">
        <v>1</v>
      </c>
      <c r="F14" s="301"/>
      <c r="G14" s="58">
        <v>1</v>
      </c>
    </row>
    <row r="15" spans="1:7" s="36" customFormat="1" hidden="1" x14ac:dyDescent="0.2">
      <c r="A15" s="307"/>
      <c r="B15" s="309"/>
      <c r="C15" s="311"/>
      <c r="D15" s="317"/>
      <c r="E15" s="298">
        <v>0</v>
      </c>
      <c r="F15" s="299"/>
      <c r="G15" s="92">
        <v>0</v>
      </c>
    </row>
    <row r="16" spans="1:7" s="36" customFormat="1" hidden="1" x14ac:dyDescent="0.2">
      <c r="A16" s="306">
        <v>5</v>
      </c>
      <c r="B16" s="308" t="s">
        <v>367</v>
      </c>
      <c r="C16" s="310">
        <v>0</v>
      </c>
      <c r="D16" s="312">
        <v>0</v>
      </c>
      <c r="E16" s="300">
        <v>1</v>
      </c>
      <c r="F16" s="301"/>
      <c r="G16" s="58">
        <v>1</v>
      </c>
    </row>
    <row r="17" spans="1:11" s="36" customFormat="1" hidden="1" x14ac:dyDescent="0.2">
      <c r="A17" s="307"/>
      <c r="B17" s="309"/>
      <c r="C17" s="311"/>
      <c r="D17" s="313"/>
      <c r="E17" s="298">
        <v>0</v>
      </c>
      <c r="F17" s="299"/>
      <c r="G17" s="61">
        <v>0</v>
      </c>
    </row>
    <row r="18" spans="1:11" s="36" customFormat="1" x14ac:dyDescent="0.2">
      <c r="A18" s="314" t="s">
        <v>90</v>
      </c>
      <c r="B18" s="315"/>
      <c r="C18" s="46"/>
      <c r="D18" s="127">
        <v>1</v>
      </c>
      <c r="E18" s="300">
        <v>1</v>
      </c>
      <c r="F18" s="301"/>
      <c r="G18" s="58">
        <v>1</v>
      </c>
    </row>
    <row r="19" spans="1:11" s="36" customFormat="1" x14ac:dyDescent="0.2">
      <c r="A19" s="314" t="s">
        <v>91</v>
      </c>
      <c r="B19" s="315"/>
      <c r="C19" s="47"/>
      <c r="D19" s="48"/>
      <c r="E19" s="296"/>
      <c r="F19" s="297"/>
      <c r="G19" s="123">
        <v>190263.14023521001</v>
      </c>
    </row>
    <row r="20" spans="1:11" s="36" customFormat="1" x14ac:dyDescent="0.2">
      <c r="A20" s="304" t="s">
        <v>92</v>
      </c>
      <c r="B20" s="305"/>
      <c r="C20" s="49"/>
      <c r="D20" s="50"/>
      <c r="E20" s="296">
        <v>190263.14023521001</v>
      </c>
      <c r="F20" s="297"/>
      <c r="G20" s="124">
        <v>190263.14023521001</v>
      </c>
      <c r="H20" s="126"/>
      <c r="K20" s="126"/>
    </row>
    <row r="21" spans="1:11" s="36" customFormat="1" x14ac:dyDescent="0.2">
      <c r="F21" s="126"/>
      <c r="K21" s="126"/>
    </row>
    <row r="22" spans="1:11" x14ac:dyDescent="0.2">
      <c r="C22" s="108"/>
      <c r="F22" s="108"/>
      <c r="G22" s="108"/>
      <c r="K22" s="108"/>
    </row>
    <row r="23" spans="1:11" x14ac:dyDescent="0.2">
      <c r="G23" s="108"/>
      <c r="J23" s="125"/>
      <c r="K23" s="108"/>
    </row>
    <row r="24" spans="1:11" x14ac:dyDescent="0.2">
      <c r="F24" s="108"/>
      <c r="G24" s="108"/>
      <c r="K24" s="108"/>
    </row>
    <row r="25" spans="1:11" x14ac:dyDescent="0.2">
      <c r="B25" s="108"/>
      <c r="G25" s="108"/>
      <c r="K25" s="108"/>
    </row>
    <row r="26" spans="1:11" x14ac:dyDescent="0.2">
      <c r="G26" s="146"/>
    </row>
    <row r="27" spans="1:11" x14ac:dyDescent="0.2">
      <c r="D27" s="108"/>
      <c r="G27" s="108"/>
    </row>
    <row r="28" spans="1:11" x14ac:dyDescent="0.2">
      <c r="G28" s="108"/>
    </row>
  </sheetData>
  <mergeCells count="44">
    <mergeCell ref="A8:A9"/>
    <mergeCell ref="B8:B9"/>
    <mergeCell ref="C8:C9"/>
    <mergeCell ref="D8:D9"/>
    <mergeCell ref="A10:A11"/>
    <mergeCell ref="B10:B11"/>
    <mergeCell ref="C10:C11"/>
    <mergeCell ref="D10:D11"/>
    <mergeCell ref="A1:G1"/>
    <mergeCell ref="A2:D3"/>
    <mergeCell ref="E2:G2"/>
    <mergeCell ref="E3:G3"/>
    <mergeCell ref="A6:G6"/>
    <mergeCell ref="E4:F4"/>
    <mergeCell ref="E5:F5"/>
    <mergeCell ref="E12:F12"/>
    <mergeCell ref="A20:B20"/>
    <mergeCell ref="A16:A17"/>
    <mergeCell ref="B16:B17"/>
    <mergeCell ref="C16:C17"/>
    <mergeCell ref="D16:D17"/>
    <mergeCell ref="A18:B18"/>
    <mergeCell ref="A19:B19"/>
    <mergeCell ref="A14:A15"/>
    <mergeCell ref="B14:B15"/>
    <mergeCell ref="C14:C15"/>
    <mergeCell ref="D14:D15"/>
    <mergeCell ref="A12:A13"/>
    <mergeCell ref="B12:B13"/>
    <mergeCell ref="C12:C13"/>
    <mergeCell ref="D12:D13"/>
    <mergeCell ref="E7:F7"/>
    <mergeCell ref="E8:F8"/>
    <mergeCell ref="E9:F9"/>
    <mergeCell ref="E10:F10"/>
    <mergeCell ref="E11:F11"/>
    <mergeCell ref="E20:F20"/>
    <mergeCell ref="E13:F13"/>
    <mergeCell ref="E14:F14"/>
    <mergeCell ref="E15:F15"/>
    <mergeCell ref="E18:F18"/>
    <mergeCell ref="E19:F19"/>
    <mergeCell ref="E16:F16"/>
    <mergeCell ref="E17:F17"/>
  </mergeCells>
  <printOptions horizontalCentered="1"/>
  <pageMargins left="0.11811023622047245" right="0.11811023622047245" top="1.4960629921259843" bottom="0.74803149606299213" header="0" footer="0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K31"/>
  <sheetViews>
    <sheetView showGridLines="0" view="pageBreakPreview" zoomScaleNormal="100" zoomScaleSheetLayoutView="100" workbookViewId="0">
      <selection activeCell="B5" sqref="B5:E5"/>
    </sheetView>
  </sheetViews>
  <sheetFormatPr defaultColWidth="9.33203125" defaultRowHeight="15" x14ac:dyDescent="0.2"/>
  <cols>
    <col min="1" max="1" width="12" style="1" bestFit="1" customWidth="1"/>
    <col min="2" max="2" width="40.33203125" style="1" customWidth="1"/>
    <col min="3" max="4" width="16.6640625" style="1" bestFit="1" customWidth="1"/>
    <col min="5" max="5" width="21.1640625" style="1" customWidth="1"/>
    <col min="6" max="6" width="19.6640625" style="1" customWidth="1"/>
    <col min="7" max="7" width="16.33203125" style="1" customWidth="1"/>
    <col min="8" max="8" width="17.1640625" style="1" customWidth="1"/>
    <col min="9" max="9" width="16.6640625" style="1" bestFit="1" customWidth="1"/>
    <col min="10" max="10" width="30" style="1" customWidth="1"/>
    <col min="11" max="11" width="16.83203125" style="1" bestFit="1" customWidth="1"/>
    <col min="12" max="16384" width="9.33203125" style="1"/>
  </cols>
  <sheetData>
    <row r="1" spans="1:11" x14ac:dyDescent="0.2">
      <c r="A1" s="358" t="s">
        <v>24</v>
      </c>
      <c r="B1" s="359"/>
      <c r="C1" s="359"/>
      <c r="D1" s="359"/>
      <c r="E1" s="359"/>
      <c r="F1" s="359"/>
      <c r="G1" s="359"/>
      <c r="H1" s="359"/>
      <c r="I1" s="360"/>
    </row>
    <row r="2" spans="1:11" ht="45" customHeight="1" x14ac:dyDescent="0.2">
      <c r="A2" s="361" t="s">
        <v>380</v>
      </c>
      <c r="B2" s="362"/>
      <c r="C2" s="362"/>
      <c r="D2" s="362"/>
      <c r="E2" s="362"/>
      <c r="F2" s="362"/>
      <c r="G2" s="362"/>
      <c r="H2" s="362"/>
      <c r="I2" s="363"/>
    </row>
    <row r="3" spans="1:11" x14ac:dyDescent="0.2">
      <c r="A3" s="10" t="s">
        <v>3</v>
      </c>
      <c r="B3" s="338" t="s">
        <v>391</v>
      </c>
      <c r="C3" s="338"/>
      <c r="D3" s="338"/>
      <c r="E3" s="338"/>
      <c r="F3" s="339" t="s">
        <v>0</v>
      </c>
      <c r="G3" s="339"/>
      <c r="H3" s="357" t="s">
        <v>1</v>
      </c>
      <c r="I3" s="335"/>
    </row>
    <row r="4" spans="1:11" x14ac:dyDescent="0.2">
      <c r="A4" s="10" t="s">
        <v>4</v>
      </c>
      <c r="B4" s="338" t="s">
        <v>388</v>
      </c>
      <c r="C4" s="338"/>
      <c r="D4" s="338"/>
      <c r="E4" s="338"/>
      <c r="F4" s="11"/>
      <c r="G4" s="12"/>
      <c r="H4" s="357" t="s">
        <v>2</v>
      </c>
      <c r="I4" s="335"/>
    </row>
    <row r="5" spans="1:11" ht="34.5" customHeight="1" x14ac:dyDescent="0.2">
      <c r="A5" s="147" t="s">
        <v>5</v>
      </c>
      <c r="B5" s="338" t="s">
        <v>390</v>
      </c>
      <c r="C5" s="338"/>
      <c r="D5" s="338"/>
      <c r="E5" s="338"/>
      <c r="F5" s="339" t="s">
        <v>6</v>
      </c>
      <c r="G5" s="339"/>
      <c r="H5" s="334">
        <v>45839</v>
      </c>
      <c r="I5" s="335"/>
    </row>
    <row r="6" spans="1:11" ht="15.75" x14ac:dyDescent="0.2">
      <c r="A6" s="13" t="s">
        <v>8</v>
      </c>
      <c r="B6" s="242">
        <v>68.3</v>
      </c>
      <c r="C6" s="337" t="s">
        <v>386</v>
      </c>
      <c r="D6" s="337"/>
      <c r="E6" s="337"/>
      <c r="F6" s="336" t="s">
        <v>7</v>
      </c>
      <c r="G6" s="336"/>
      <c r="H6" s="121">
        <v>30</v>
      </c>
      <c r="I6" s="122" t="s">
        <v>368</v>
      </c>
    </row>
    <row r="7" spans="1:11" x14ac:dyDescent="0.2">
      <c r="A7" s="347" t="s">
        <v>25</v>
      </c>
      <c r="B7" s="348"/>
      <c r="C7" s="349" t="s">
        <v>26</v>
      </c>
      <c r="D7" s="351" t="s">
        <v>27</v>
      </c>
      <c r="E7" s="351" t="s">
        <v>28</v>
      </c>
      <c r="F7" s="351" t="s">
        <v>29</v>
      </c>
      <c r="G7" s="351" t="s">
        <v>30</v>
      </c>
      <c r="H7" s="342" t="s">
        <v>31</v>
      </c>
      <c r="I7" s="14" t="s">
        <v>32</v>
      </c>
    </row>
    <row r="8" spans="1:11" x14ac:dyDescent="0.2">
      <c r="A8" s="347"/>
      <c r="B8" s="348"/>
      <c r="C8" s="350"/>
      <c r="D8" s="352"/>
      <c r="E8" s="352"/>
      <c r="F8" s="352"/>
      <c r="G8" s="353"/>
      <c r="H8" s="343"/>
      <c r="I8" s="111">
        <v>0.4511</v>
      </c>
    </row>
    <row r="9" spans="1:11" x14ac:dyDescent="0.2">
      <c r="A9" s="328"/>
      <c r="B9" s="329"/>
      <c r="C9" s="15" t="s">
        <v>33</v>
      </c>
      <c r="D9" s="16" t="s">
        <v>34</v>
      </c>
      <c r="E9" s="16" t="s">
        <v>35</v>
      </c>
      <c r="F9" s="16" t="s">
        <v>36</v>
      </c>
      <c r="G9" s="16" t="s">
        <v>37</v>
      </c>
      <c r="H9" s="16"/>
      <c r="I9" s="17" t="s">
        <v>38</v>
      </c>
    </row>
    <row r="10" spans="1:11" x14ac:dyDescent="0.2">
      <c r="A10" s="325" t="s">
        <v>39</v>
      </c>
      <c r="B10" s="326"/>
      <c r="C10" s="326"/>
      <c r="D10" s="326"/>
      <c r="E10" s="326"/>
      <c r="F10" s="326"/>
      <c r="G10" s="326"/>
      <c r="H10" s="326"/>
      <c r="I10" s="327"/>
    </row>
    <row r="11" spans="1:11" ht="30" x14ac:dyDescent="0.2">
      <c r="A11" s="64"/>
      <c r="B11" s="65"/>
      <c r="C11" s="82" t="s">
        <v>26</v>
      </c>
      <c r="D11" s="82" t="s">
        <v>27</v>
      </c>
      <c r="E11" s="82" t="s">
        <v>28</v>
      </c>
      <c r="F11" s="82" t="s">
        <v>29</v>
      </c>
      <c r="G11" s="82"/>
      <c r="H11" s="82"/>
      <c r="I11" s="84"/>
    </row>
    <row r="12" spans="1:11" x14ac:dyDescent="0.2">
      <c r="A12" s="344" t="s">
        <v>40</v>
      </c>
      <c r="B12" s="345"/>
      <c r="C12" s="19">
        <v>8643.9599999999991</v>
      </c>
      <c r="D12" s="354">
        <v>7966.5036</v>
      </c>
      <c r="E12" s="354">
        <v>9023.58</v>
      </c>
      <c r="F12" s="354">
        <v>2673.88</v>
      </c>
      <c r="G12" s="57">
        <v>0.21589903270375119</v>
      </c>
      <c r="H12" s="20">
        <v>28307.923599999998</v>
      </c>
      <c r="I12" s="21">
        <v>41077.627935960001</v>
      </c>
      <c r="J12" s="332"/>
      <c r="K12" s="108"/>
    </row>
    <row r="13" spans="1:11" ht="29.25" customHeight="1" x14ac:dyDescent="0.2">
      <c r="A13" s="346" t="s">
        <v>374</v>
      </c>
      <c r="B13" s="346"/>
      <c r="C13" s="19">
        <v>55673.482499999998</v>
      </c>
      <c r="D13" s="355"/>
      <c r="E13" s="355"/>
      <c r="F13" s="355"/>
      <c r="G13" s="57">
        <v>0.42461083295417751</v>
      </c>
      <c r="H13" s="20">
        <v>55673.482499999998</v>
      </c>
      <c r="I13" s="21">
        <v>80787.790455750001</v>
      </c>
      <c r="J13" s="332"/>
    </row>
    <row r="14" spans="1:11" ht="29.25" customHeight="1" x14ac:dyDescent="0.2">
      <c r="A14" s="344" t="s">
        <v>372</v>
      </c>
      <c r="B14" s="345"/>
      <c r="C14" s="19">
        <v>47135.085000000006</v>
      </c>
      <c r="D14" s="355"/>
      <c r="E14" s="355"/>
      <c r="F14" s="355"/>
      <c r="G14" s="57">
        <v>0.35949013434207144</v>
      </c>
      <c r="H14" s="20">
        <v>47135.085000000006</v>
      </c>
      <c r="I14" s="21">
        <v>68397.72184350001</v>
      </c>
      <c r="J14" s="332"/>
    </row>
    <row r="15" spans="1:11" ht="31.5" hidden="1" customHeight="1" x14ac:dyDescent="0.2">
      <c r="A15" s="346" t="s">
        <v>375</v>
      </c>
      <c r="B15" s="346"/>
      <c r="C15" s="19">
        <v>0</v>
      </c>
      <c r="D15" s="355"/>
      <c r="E15" s="355"/>
      <c r="F15" s="355"/>
      <c r="G15" s="57">
        <v>0</v>
      </c>
      <c r="H15" s="20">
        <v>0</v>
      </c>
      <c r="I15" s="21">
        <v>0</v>
      </c>
      <c r="J15" s="332"/>
    </row>
    <row r="16" spans="1:11" ht="30.75" hidden="1" customHeight="1" x14ac:dyDescent="0.2">
      <c r="A16" s="346" t="s">
        <v>373</v>
      </c>
      <c r="B16" s="346"/>
      <c r="C16" s="76">
        <v>0</v>
      </c>
      <c r="D16" s="356"/>
      <c r="E16" s="356"/>
      <c r="F16" s="356"/>
      <c r="G16" s="57">
        <v>0</v>
      </c>
      <c r="H16" s="77">
        <v>0</v>
      </c>
      <c r="I16" s="21">
        <v>0</v>
      </c>
      <c r="J16" s="142"/>
    </row>
    <row r="17" spans="1:10" x14ac:dyDescent="0.2">
      <c r="A17" s="340" t="s">
        <v>11</v>
      </c>
      <c r="B17" s="341"/>
      <c r="C17" s="22">
        <v>111452.5275</v>
      </c>
      <c r="D17" s="23">
        <v>7966.5036</v>
      </c>
      <c r="E17" s="23">
        <v>9023.58</v>
      </c>
      <c r="F17" s="23">
        <v>2673.88</v>
      </c>
      <c r="G17" s="24">
        <v>1</v>
      </c>
      <c r="H17" s="23">
        <v>131116.49109999998</v>
      </c>
      <c r="I17" s="25">
        <v>190263.14023521001</v>
      </c>
      <c r="J17" s="142"/>
    </row>
    <row r="18" spans="1:10" x14ac:dyDescent="0.2">
      <c r="C18" s="9"/>
    </row>
    <row r="19" spans="1:10" x14ac:dyDescent="0.2">
      <c r="D19" s="333"/>
      <c r="E19" s="247"/>
      <c r="F19" s="247"/>
      <c r="H19" s="108"/>
      <c r="I19" s="108"/>
    </row>
    <row r="20" spans="1:10" x14ac:dyDescent="0.2">
      <c r="I20" s="208"/>
    </row>
    <row r="21" spans="1:10" x14ac:dyDescent="0.2">
      <c r="I21" s="208"/>
    </row>
    <row r="22" spans="1:10" x14ac:dyDescent="0.2">
      <c r="I22" s="208"/>
    </row>
    <row r="23" spans="1:10" x14ac:dyDescent="0.2">
      <c r="E23" s="108"/>
      <c r="F23" s="108"/>
    </row>
    <row r="25" spans="1:10" x14ac:dyDescent="0.2">
      <c r="H25" s="125"/>
    </row>
    <row r="26" spans="1:10" x14ac:dyDescent="0.2">
      <c r="D26" s="108"/>
      <c r="G26" s="145"/>
      <c r="H26" s="125"/>
    </row>
    <row r="28" spans="1:10" x14ac:dyDescent="0.2">
      <c r="G28" s="145"/>
    </row>
    <row r="29" spans="1:10" x14ac:dyDescent="0.2">
      <c r="G29" s="145"/>
    </row>
    <row r="30" spans="1:10" x14ac:dyDescent="0.2">
      <c r="G30" s="145"/>
      <c r="H30" s="109"/>
    </row>
    <row r="31" spans="1:10" x14ac:dyDescent="0.2">
      <c r="H31" s="109"/>
    </row>
  </sheetData>
  <mergeCells count="31">
    <mergeCell ref="H4:I4"/>
    <mergeCell ref="A1:I1"/>
    <mergeCell ref="A2:I2"/>
    <mergeCell ref="B3:E3"/>
    <mergeCell ref="F3:G3"/>
    <mergeCell ref="H3:I3"/>
    <mergeCell ref="B4:E4"/>
    <mergeCell ref="F7:F8"/>
    <mergeCell ref="G7:G8"/>
    <mergeCell ref="A15:B15"/>
    <mergeCell ref="A16:B16"/>
    <mergeCell ref="D12:D16"/>
    <mergeCell ref="E12:E16"/>
    <mergeCell ref="F12:F16"/>
    <mergeCell ref="A14:B14"/>
    <mergeCell ref="J12:J15"/>
    <mergeCell ref="D19:F19"/>
    <mergeCell ref="H5:I5"/>
    <mergeCell ref="F6:G6"/>
    <mergeCell ref="C6:E6"/>
    <mergeCell ref="B5:E5"/>
    <mergeCell ref="F5:G5"/>
    <mergeCell ref="A17:B17"/>
    <mergeCell ref="H7:H8"/>
    <mergeCell ref="A10:I10"/>
    <mergeCell ref="A12:B12"/>
    <mergeCell ref="A13:B13"/>
    <mergeCell ref="A7:B9"/>
    <mergeCell ref="C7:C8"/>
    <mergeCell ref="D7:D8"/>
    <mergeCell ref="E7:E8"/>
  </mergeCells>
  <printOptions horizontalCentered="1"/>
  <pageMargins left="0.11811023622047245" right="0.11811023622047245" top="1.4960629921259843" bottom="0.74803149606299213" header="0" footer="0"/>
  <pageSetup paperSize="9" scale="91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O47"/>
  <sheetViews>
    <sheetView showGridLines="0" view="pageBreakPreview" topLeftCell="A2" zoomScale="96" zoomScaleNormal="100" zoomScaleSheetLayoutView="96" workbookViewId="0">
      <selection activeCell="B4" sqref="B4:H4"/>
    </sheetView>
  </sheetViews>
  <sheetFormatPr defaultColWidth="9.33203125" defaultRowHeight="15" x14ac:dyDescent="0.2"/>
  <cols>
    <col min="1" max="1" width="12" style="1" bestFit="1" customWidth="1"/>
    <col min="2" max="2" width="16.33203125" style="1" customWidth="1"/>
    <col min="3" max="3" width="36.83203125" style="1" customWidth="1"/>
    <col min="4" max="4" width="11.33203125" style="1" customWidth="1"/>
    <col min="5" max="7" width="9.6640625" style="1" customWidth="1"/>
    <col min="8" max="8" width="6.33203125" style="1" customWidth="1"/>
    <col min="9" max="9" width="14.1640625" style="1" customWidth="1"/>
    <col min="10" max="11" width="11" style="1" customWidth="1"/>
    <col min="12" max="12" width="10.6640625" style="1" bestFit="1" customWidth="1"/>
    <col min="13" max="13" width="13.83203125" style="1" customWidth="1"/>
    <col min="14" max="14" width="25.33203125" style="81" customWidth="1"/>
    <col min="15" max="15" width="68" style="1" customWidth="1"/>
    <col min="16" max="16384" width="9.33203125" style="1"/>
  </cols>
  <sheetData>
    <row r="1" spans="1:15" ht="45" hidden="1" customHeight="1" x14ac:dyDescent="0.2">
      <c r="A1" s="361">
        <v>440</v>
      </c>
      <c r="B1" s="362"/>
      <c r="C1" s="362"/>
      <c r="D1" s="362"/>
      <c r="E1" s="362"/>
      <c r="F1" s="362"/>
      <c r="G1" s="362"/>
      <c r="H1" s="362"/>
      <c r="I1" s="362"/>
      <c r="J1" s="362"/>
      <c r="K1" s="362"/>
      <c r="L1" s="362"/>
      <c r="M1" s="363"/>
      <c r="N1" s="78"/>
    </row>
    <row r="2" spans="1:15" x14ac:dyDescent="0.2">
      <c r="A2" s="10" t="s">
        <v>3</v>
      </c>
      <c r="B2" s="338" t="s">
        <v>391</v>
      </c>
      <c r="C2" s="338"/>
      <c r="D2" s="338"/>
      <c r="E2" s="338"/>
      <c r="F2" s="338"/>
      <c r="G2" s="338"/>
      <c r="H2" s="338"/>
      <c r="I2" s="339" t="s">
        <v>0</v>
      </c>
      <c r="J2" s="339"/>
      <c r="K2" s="357" t="s">
        <v>1</v>
      </c>
      <c r="L2" s="357"/>
      <c r="M2" s="335"/>
      <c r="N2" s="79"/>
    </row>
    <row r="3" spans="1:15" x14ac:dyDescent="0.2">
      <c r="A3" s="10" t="s">
        <v>4</v>
      </c>
      <c r="B3" s="338" t="s">
        <v>388</v>
      </c>
      <c r="C3" s="338"/>
      <c r="D3" s="338"/>
      <c r="E3" s="338"/>
      <c r="F3" s="338"/>
      <c r="G3" s="338"/>
      <c r="H3" s="338"/>
      <c r="I3" s="11"/>
      <c r="J3" s="12"/>
      <c r="K3" s="357" t="s">
        <v>2</v>
      </c>
      <c r="L3" s="357"/>
      <c r="M3" s="335"/>
      <c r="N3" s="79"/>
    </row>
    <row r="4" spans="1:15" ht="34.5" customHeight="1" x14ac:dyDescent="0.2">
      <c r="A4" s="147" t="s">
        <v>5</v>
      </c>
      <c r="B4" s="338" t="s">
        <v>390</v>
      </c>
      <c r="C4" s="338"/>
      <c r="D4" s="338"/>
      <c r="E4" s="338"/>
      <c r="F4" s="338"/>
      <c r="G4" s="338"/>
      <c r="H4" s="338"/>
      <c r="I4" s="339" t="s">
        <v>6</v>
      </c>
      <c r="J4" s="339"/>
      <c r="K4" s="334">
        <v>45839</v>
      </c>
      <c r="L4" s="357"/>
      <c r="M4" s="335"/>
      <c r="N4" s="79"/>
    </row>
    <row r="5" spans="1:15" x14ac:dyDescent="0.2">
      <c r="A5" s="10" t="s">
        <v>8</v>
      </c>
      <c r="B5" s="242">
        <v>68.3</v>
      </c>
      <c r="C5" s="56" t="s">
        <v>386</v>
      </c>
      <c r="D5" s="56"/>
      <c r="E5" s="56"/>
      <c r="F5" s="56"/>
      <c r="G5" s="56"/>
      <c r="H5" s="56"/>
      <c r="I5" s="339" t="s">
        <v>7</v>
      </c>
      <c r="J5" s="339"/>
      <c r="K5" s="205">
        <v>30</v>
      </c>
      <c r="L5" s="121" t="s">
        <v>368</v>
      </c>
      <c r="M5" s="122"/>
      <c r="N5" s="79"/>
    </row>
    <row r="6" spans="1:15" x14ac:dyDescent="0.2">
      <c r="A6" s="364" t="s">
        <v>119</v>
      </c>
      <c r="B6" s="359"/>
      <c r="C6" s="359"/>
      <c r="D6" s="359"/>
      <c r="E6" s="359"/>
      <c r="F6" s="359"/>
      <c r="G6" s="359"/>
      <c r="H6" s="359"/>
      <c r="I6" s="359"/>
      <c r="J6" s="359"/>
      <c r="K6" s="359"/>
      <c r="L6" s="359"/>
      <c r="M6" s="360"/>
      <c r="N6" s="80"/>
    </row>
    <row r="7" spans="1:15" ht="29.25" customHeight="1" x14ac:dyDescent="0.2">
      <c r="A7" s="346" t="s">
        <v>110</v>
      </c>
      <c r="B7" s="346"/>
      <c r="C7" s="366" t="s">
        <v>109</v>
      </c>
      <c r="D7" s="366"/>
      <c r="E7" s="18" t="s">
        <v>108</v>
      </c>
      <c r="F7" s="18" t="s">
        <v>107</v>
      </c>
      <c r="G7" s="18" t="s">
        <v>106</v>
      </c>
      <c r="H7" s="18" t="s">
        <v>105</v>
      </c>
      <c r="I7" s="18" t="s">
        <v>104</v>
      </c>
      <c r="J7" s="18" t="s">
        <v>103</v>
      </c>
      <c r="K7" s="18" t="s">
        <v>102</v>
      </c>
      <c r="L7" s="18" t="s">
        <v>101</v>
      </c>
      <c r="M7" s="278" t="s">
        <v>88</v>
      </c>
      <c r="N7" s="368"/>
    </row>
    <row r="8" spans="1:15" ht="30.75" thickBot="1" x14ac:dyDescent="0.25">
      <c r="A8" s="365"/>
      <c r="B8" s="365"/>
      <c r="C8" s="178" t="s">
        <v>100</v>
      </c>
      <c r="D8" s="178" t="s">
        <v>99</v>
      </c>
      <c r="E8" s="178" t="s">
        <v>63</v>
      </c>
      <c r="F8" s="178" t="s">
        <v>64</v>
      </c>
      <c r="G8" s="178" t="s">
        <v>65</v>
      </c>
      <c r="H8" s="178" t="s">
        <v>66</v>
      </c>
      <c r="I8" s="179" t="s">
        <v>98</v>
      </c>
      <c r="J8" s="178" t="s">
        <v>97</v>
      </c>
      <c r="K8" s="178" t="s">
        <v>96</v>
      </c>
      <c r="L8" s="178" t="s">
        <v>95</v>
      </c>
      <c r="M8" s="367"/>
      <c r="N8" s="369"/>
    </row>
    <row r="9" spans="1:15" hidden="1" x14ac:dyDescent="0.25">
      <c r="A9" s="372" t="s">
        <v>40</v>
      </c>
      <c r="B9" s="372"/>
      <c r="C9" s="102" t="s">
        <v>233</v>
      </c>
      <c r="D9" s="171" t="s">
        <v>232</v>
      </c>
      <c r="E9" s="172">
        <v>0</v>
      </c>
      <c r="F9" s="172">
        <v>0</v>
      </c>
      <c r="G9" s="172">
        <v>6</v>
      </c>
      <c r="H9" s="173"/>
      <c r="I9" s="172">
        <v>0</v>
      </c>
      <c r="J9" s="172">
        <v>0</v>
      </c>
      <c r="K9" s="174">
        <v>35694.82</v>
      </c>
      <c r="L9" s="174">
        <v>0</v>
      </c>
      <c r="M9" s="175">
        <v>0</v>
      </c>
      <c r="N9" s="156"/>
      <c r="O9" s="54"/>
    </row>
    <row r="10" spans="1:15" ht="15" hidden="1" customHeight="1" x14ac:dyDescent="0.25">
      <c r="A10" s="346"/>
      <c r="B10" s="346"/>
      <c r="C10" s="101" t="s">
        <v>176</v>
      </c>
      <c r="D10" s="162" t="s">
        <v>175</v>
      </c>
      <c r="E10" s="163">
        <v>0</v>
      </c>
      <c r="F10" s="163">
        <v>0</v>
      </c>
      <c r="G10" s="163">
        <v>6</v>
      </c>
      <c r="H10" s="155">
        <v>30</v>
      </c>
      <c r="I10" s="163">
        <v>0</v>
      </c>
      <c r="J10" s="163">
        <v>0</v>
      </c>
      <c r="K10" s="164">
        <v>22895.93</v>
      </c>
      <c r="L10" s="164">
        <v>0</v>
      </c>
      <c r="M10" s="165">
        <v>0</v>
      </c>
      <c r="N10" s="156"/>
      <c r="O10" s="54"/>
    </row>
    <row r="11" spans="1:15" ht="20.45" customHeight="1" x14ac:dyDescent="0.25">
      <c r="A11" s="346"/>
      <c r="B11" s="346"/>
      <c r="C11" s="101" t="s">
        <v>288</v>
      </c>
      <c r="D11" s="162" t="s">
        <v>287</v>
      </c>
      <c r="E11" s="163">
        <v>1</v>
      </c>
      <c r="F11" s="163">
        <v>1</v>
      </c>
      <c r="G11" s="163">
        <v>6</v>
      </c>
      <c r="H11" s="155">
        <v>30</v>
      </c>
      <c r="I11" s="163">
        <v>165</v>
      </c>
      <c r="J11" s="163">
        <v>0.75</v>
      </c>
      <c r="K11" s="164">
        <v>6373.42</v>
      </c>
      <c r="L11" s="164">
        <v>4780.0650000000005</v>
      </c>
      <c r="M11" s="165">
        <v>4780.0650000000005</v>
      </c>
      <c r="N11" s="156"/>
      <c r="O11" s="54"/>
    </row>
    <row r="12" spans="1:15" ht="16.5" customHeight="1" thickBot="1" x14ac:dyDescent="0.3">
      <c r="A12" s="365"/>
      <c r="B12" s="365"/>
      <c r="C12" s="103" t="s">
        <v>94</v>
      </c>
      <c r="D12" s="167" t="s">
        <v>16</v>
      </c>
      <c r="E12" s="168">
        <v>1</v>
      </c>
      <c r="F12" s="168">
        <v>1</v>
      </c>
      <c r="G12" s="168">
        <v>6</v>
      </c>
      <c r="H12" s="157">
        <v>30</v>
      </c>
      <c r="I12" s="168">
        <v>165</v>
      </c>
      <c r="J12" s="168">
        <v>0.75</v>
      </c>
      <c r="K12" s="169"/>
      <c r="L12" s="169">
        <v>3863.8949999999995</v>
      </c>
      <c r="M12" s="176">
        <v>3863.8949999999995</v>
      </c>
      <c r="N12" s="170"/>
      <c r="O12" s="54"/>
    </row>
    <row r="13" spans="1:15" ht="14.45" customHeight="1" x14ac:dyDescent="0.25">
      <c r="A13" s="372" t="s">
        <v>376</v>
      </c>
      <c r="B13" s="372"/>
      <c r="C13" s="102" t="s">
        <v>118</v>
      </c>
      <c r="D13" s="171" t="s">
        <v>117</v>
      </c>
      <c r="E13" s="172">
        <v>1</v>
      </c>
      <c r="F13" s="172">
        <v>1</v>
      </c>
      <c r="G13" s="172">
        <v>6</v>
      </c>
      <c r="H13" s="173">
        <v>30</v>
      </c>
      <c r="I13" s="172">
        <v>165</v>
      </c>
      <c r="J13" s="172">
        <v>0.75</v>
      </c>
      <c r="K13" s="174">
        <v>8821.9</v>
      </c>
      <c r="L13" s="174">
        <v>6616.4249999999993</v>
      </c>
      <c r="M13" s="175">
        <v>6616.4249999999993</v>
      </c>
      <c r="N13" s="156"/>
      <c r="O13" s="54"/>
    </row>
    <row r="14" spans="1:15" x14ac:dyDescent="0.25">
      <c r="A14" s="346"/>
      <c r="B14" s="346"/>
      <c r="C14" s="101" t="s">
        <v>13</v>
      </c>
      <c r="D14" s="162" t="s">
        <v>12</v>
      </c>
      <c r="E14" s="163">
        <v>1</v>
      </c>
      <c r="F14" s="163">
        <v>1</v>
      </c>
      <c r="G14" s="163">
        <v>6</v>
      </c>
      <c r="H14" s="155">
        <v>30</v>
      </c>
      <c r="I14" s="163">
        <v>165</v>
      </c>
      <c r="J14" s="163">
        <v>0.75</v>
      </c>
      <c r="K14" s="164">
        <v>26666.38</v>
      </c>
      <c r="L14" s="164">
        <v>19999.785</v>
      </c>
      <c r="M14" s="165">
        <v>19999.785</v>
      </c>
      <c r="N14" s="156"/>
      <c r="O14" s="54"/>
    </row>
    <row r="15" spans="1:15" hidden="1" x14ac:dyDescent="0.25">
      <c r="A15" s="346"/>
      <c r="B15" s="346"/>
      <c r="C15" s="101" t="s">
        <v>249</v>
      </c>
      <c r="D15" s="162" t="s">
        <v>248</v>
      </c>
      <c r="E15" s="163">
        <v>0</v>
      </c>
      <c r="F15" s="163">
        <v>0</v>
      </c>
      <c r="G15" s="163">
        <v>8</v>
      </c>
      <c r="H15" s="155">
        <v>30</v>
      </c>
      <c r="I15" s="163">
        <v>0</v>
      </c>
      <c r="J15" s="163">
        <v>0</v>
      </c>
      <c r="K15" s="164">
        <v>26458.45</v>
      </c>
      <c r="L15" s="164">
        <v>0</v>
      </c>
      <c r="M15" s="165">
        <v>0</v>
      </c>
      <c r="N15" s="156"/>
      <c r="O15" s="54"/>
    </row>
    <row r="16" spans="1:15" x14ac:dyDescent="0.25">
      <c r="A16" s="346"/>
      <c r="B16" s="346"/>
      <c r="C16" s="101" t="s">
        <v>243</v>
      </c>
      <c r="D16" s="162" t="s">
        <v>242</v>
      </c>
      <c r="E16" s="163">
        <v>1</v>
      </c>
      <c r="F16" s="163">
        <v>1</v>
      </c>
      <c r="G16" s="163">
        <v>6</v>
      </c>
      <c r="H16" s="155">
        <v>30</v>
      </c>
      <c r="I16" s="163">
        <v>165</v>
      </c>
      <c r="J16" s="163">
        <v>0.75</v>
      </c>
      <c r="K16" s="164">
        <v>27345.84</v>
      </c>
      <c r="L16" s="164">
        <v>20509.38</v>
      </c>
      <c r="M16" s="165">
        <v>20509.38</v>
      </c>
      <c r="N16" s="156"/>
      <c r="O16" s="54"/>
    </row>
    <row r="17" spans="1:15" ht="15" customHeight="1" x14ac:dyDescent="0.25">
      <c r="A17" s="346"/>
      <c r="B17" s="346"/>
      <c r="C17" s="101" t="s">
        <v>15</v>
      </c>
      <c r="D17" s="162" t="s">
        <v>14</v>
      </c>
      <c r="E17" s="163">
        <v>1</v>
      </c>
      <c r="F17" s="163">
        <v>1</v>
      </c>
      <c r="G17" s="163">
        <v>6</v>
      </c>
      <c r="H17" s="155">
        <v>30</v>
      </c>
      <c r="I17" s="163">
        <v>165</v>
      </c>
      <c r="J17" s="163"/>
      <c r="K17" s="164">
        <v>6630.52</v>
      </c>
      <c r="L17" s="164">
        <v>4972.8900000000003</v>
      </c>
      <c r="M17" s="165">
        <v>4972.8900000000003</v>
      </c>
      <c r="N17" s="156"/>
      <c r="O17" s="54"/>
    </row>
    <row r="18" spans="1:15" ht="15.75" thickBot="1" x14ac:dyDescent="0.3">
      <c r="A18" s="365"/>
      <c r="B18" s="365"/>
      <c r="C18" s="103"/>
      <c r="D18" s="167" t="s">
        <v>197</v>
      </c>
      <c r="E18" s="168">
        <v>1</v>
      </c>
      <c r="F18" s="168">
        <v>1</v>
      </c>
      <c r="G18" s="168">
        <v>6</v>
      </c>
      <c r="H18" s="157"/>
      <c r="I18" s="168">
        <v>165</v>
      </c>
      <c r="J18" s="168">
        <v>0.75</v>
      </c>
      <c r="K18" s="169">
        <v>4766.67</v>
      </c>
      <c r="L18" s="169">
        <v>3575.0025000000001</v>
      </c>
      <c r="M18" s="176">
        <v>3575.0025000000001</v>
      </c>
      <c r="N18" s="170"/>
      <c r="O18" s="59"/>
    </row>
    <row r="19" spans="1:15" x14ac:dyDescent="0.25">
      <c r="A19" s="372" t="s">
        <v>372</v>
      </c>
      <c r="B19" s="372"/>
      <c r="C19" s="102" t="s">
        <v>249</v>
      </c>
      <c r="D19" s="171"/>
      <c r="E19" s="172"/>
      <c r="F19" s="172"/>
      <c r="G19" s="172">
        <v>6</v>
      </c>
      <c r="H19" s="173"/>
      <c r="I19" s="172"/>
      <c r="J19" s="172">
        <v>0.75</v>
      </c>
      <c r="K19" s="174">
        <v>26458.45</v>
      </c>
      <c r="L19" s="174">
        <v>19843.837500000001</v>
      </c>
      <c r="M19" s="175">
        <v>19843.837500000001</v>
      </c>
      <c r="N19" s="156"/>
      <c r="O19" s="59"/>
    </row>
    <row r="20" spans="1:15" x14ac:dyDescent="0.25">
      <c r="A20" s="346"/>
      <c r="B20" s="346"/>
      <c r="C20" s="101" t="s">
        <v>120</v>
      </c>
      <c r="D20" s="162" t="s">
        <v>121</v>
      </c>
      <c r="E20" s="163">
        <v>1</v>
      </c>
      <c r="F20" s="163">
        <v>1</v>
      </c>
      <c r="G20" s="163">
        <v>6</v>
      </c>
      <c r="H20" s="155"/>
      <c r="I20" s="163"/>
      <c r="J20" s="163">
        <v>0.75</v>
      </c>
      <c r="K20" s="164">
        <v>24991.14</v>
      </c>
      <c r="L20" s="164">
        <v>18743.355</v>
      </c>
      <c r="M20" s="165">
        <v>18743.355</v>
      </c>
      <c r="N20" s="156"/>
      <c r="O20" s="59"/>
    </row>
    <row r="21" spans="1:15" x14ac:dyDescent="0.25">
      <c r="A21" s="346"/>
      <c r="B21" s="346"/>
      <c r="C21" s="101" t="s">
        <v>15</v>
      </c>
      <c r="D21" s="162" t="s">
        <v>14</v>
      </c>
      <c r="E21" s="163">
        <v>1</v>
      </c>
      <c r="F21" s="163"/>
      <c r="G21" s="163">
        <v>6</v>
      </c>
      <c r="H21" s="155">
        <v>30</v>
      </c>
      <c r="I21" s="163"/>
      <c r="J21" s="163">
        <v>0.75</v>
      </c>
      <c r="K21" s="164">
        <v>6630.52</v>
      </c>
      <c r="L21" s="164">
        <v>4972.8900000000003</v>
      </c>
      <c r="M21" s="165">
        <v>4972.8900000000003</v>
      </c>
      <c r="N21" s="156"/>
      <c r="O21" s="59"/>
    </row>
    <row r="22" spans="1:15" ht="15.75" thickBot="1" x14ac:dyDescent="0.3">
      <c r="A22" s="346"/>
      <c r="B22" s="346"/>
      <c r="C22" s="101"/>
      <c r="D22" s="162" t="s">
        <v>197</v>
      </c>
      <c r="E22" s="163">
        <v>1</v>
      </c>
      <c r="F22" s="163"/>
      <c r="G22" s="163">
        <v>6</v>
      </c>
      <c r="H22" s="155">
        <v>30</v>
      </c>
      <c r="I22" s="163"/>
      <c r="J22" s="163"/>
      <c r="K22" s="164">
        <v>4766.67</v>
      </c>
      <c r="L22" s="164">
        <v>3575.0025000000001</v>
      </c>
      <c r="M22" s="165">
        <v>3575.0025000000001</v>
      </c>
      <c r="N22" s="170"/>
      <c r="O22" s="59"/>
    </row>
    <row r="23" spans="1:15" ht="15.75" hidden="1" thickBot="1" x14ac:dyDescent="0.3">
      <c r="A23" s="365"/>
      <c r="B23" s="365"/>
      <c r="C23" s="103" t="s">
        <v>198</v>
      </c>
      <c r="D23" s="167" t="s">
        <v>197</v>
      </c>
      <c r="E23" s="168">
        <v>0</v>
      </c>
      <c r="F23" s="168">
        <v>0</v>
      </c>
      <c r="G23" s="168"/>
      <c r="H23" s="157">
        <v>30</v>
      </c>
      <c r="I23" s="168">
        <v>0</v>
      </c>
      <c r="J23" s="168">
        <v>0</v>
      </c>
      <c r="K23" s="169">
        <v>4766.67</v>
      </c>
      <c r="L23" s="169">
        <v>0</v>
      </c>
      <c r="M23" s="169">
        <v>0</v>
      </c>
      <c r="N23" s="156">
        <v>47135.085000000006</v>
      </c>
      <c r="O23" s="370" t="s">
        <v>123</v>
      </c>
    </row>
    <row r="24" spans="1:15" ht="15" hidden="1" customHeight="1" x14ac:dyDescent="0.25">
      <c r="A24" s="372" t="s">
        <v>356</v>
      </c>
      <c r="B24" s="372"/>
      <c r="C24" s="102" t="s">
        <v>120</v>
      </c>
      <c r="D24" s="171" t="s">
        <v>121</v>
      </c>
      <c r="E24" s="172">
        <v>0</v>
      </c>
      <c r="F24" s="172"/>
      <c r="G24" s="172">
        <v>8</v>
      </c>
      <c r="H24" s="173">
        <v>30</v>
      </c>
      <c r="I24" s="172">
        <v>0</v>
      </c>
      <c r="J24" s="172">
        <v>0</v>
      </c>
      <c r="K24" s="174">
        <v>24991.14</v>
      </c>
      <c r="L24" s="174">
        <v>0</v>
      </c>
      <c r="M24" s="175">
        <v>0</v>
      </c>
      <c r="N24" s="180"/>
      <c r="O24" s="371"/>
    </row>
    <row r="25" spans="1:15" hidden="1" x14ac:dyDescent="0.25">
      <c r="A25" s="346"/>
      <c r="B25" s="346"/>
      <c r="C25" s="101" t="s">
        <v>13</v>
      </c>
      <c r="D25" s="162" t="s">
        <v>12</v>
      </c>
      <c r="E25" s="163">
        <v>0</v>
      </c>
      <c r="F25" s="163">
        <v>0</v>
      </c>
      <c r="G25" s="163">
        <v>8</v>
      </c>
      <c r="H25" s="155"/>
      <c r="I25" s="163">
        <v>0</v>
      </c>
      <c r="J25" s="163">
        <v>0</v>
      </c>
      <c r="K25" s="164">
        <v>26666.38</v>
      </c>
      <c r="L25" s="164">
        <v>0</v>
      </c>
      <c r="M25" s="165">
        <v>0</v>
      </c>
      <c r="N25" s="156"/>
      <c r="O25" s="371"/>
    </row>
    <row r="26" spans="1:15" hidden="1" x14ac:dyDescent="0.25">
      <c r="A26" s="346"/>
      <c r="B26" s="346"/>
      <c r="C26" s="101"/>
      <c r="D26" s="162"/>
      <c r="E26" s="163">
        <v>0</v>
      </c>
      <c r="F26" s="163">
        <v>0</v>
      </c>
      <c r="G26" s="163"/>
      <c r="H26" s="155">
        <v>30</v>
      </c>
      <c r="I26" s="163">
        <v>0</v>
      </c>
      <c r="J26" s="163">
        <v>0</v>
      </c>
      <c r="K26" s="164">
        <v>4334.04</v>
      </c>
      <c r="L26" s="164">
        <v>0</v>
      </c>
      <c r="M26" s="165">
        <v>0</v>
      </c>
      <c r="N26" s="156"/>
      <c r="O26" s="371"/>
    </row>
    <row r="27" spans="1:15" hidden="1" x14ac:dyDescent="0.25">
      <c r="A27" s="346"/>
      <c r="B27" s="346"/>
      <c r="C27" s="101" t="s">
        <v>15</v>
      </c>
      <c r="D27" s="162"/>
      <c r="E27" s="163">
        <v>0</v>
      </c>
      <c r="F27" s="163">
        <v>0</v>
      </c>
      <c r="G27" s="163">
        <v>8</v>
      </c>
      <c r="H27" s="155">
        <v>30</v>
      </c>
      <c r="I27" s="163">
        <v>0</v>
      </c>
      <c r="J27" s="163">
        <v>0</v>
      </c>
      <c r="K27" s="164">
        <v>6630.52</v>
      </c>
      <c r="L27" s="164">
        <v>0</v>
      </c>
      <c r="M27" s="165">
        <v>0</v>
      </c>
      <c r="N27" s="156"/>
      <c r="O27" s="371"/>
    </row>
    <row r="28" spans="1:15" ht="15.75" hidden="1" thickBot="1" x14ac:dyDescent="0.3">
      <c r="A28" s="365"/>
      <c r="B28" s="365"/>
      <c r="C28" s="103" t="s">
        <v>198</v>
      </c>
      <c r="D28" s="167" t="s">
        <v>197</v>
      </c>
      <c r="E28" s="168">
        <v>0</v>
      </c>
      <c r="F28" s="168">
        <v>0</v>
      </c>
      <c r="G28" s="168"/>
      <c r="H28" s="157">
        <v>30</v>
      </c>
      <c r="I28" s="168">
        <v>0</v>
      </c>
      <c r="J28" s="168">
        <v>0</v>
      </c>
      <c r="K28" s="169">
        <v>4766.67</v>
      </c>
      <c r="L28" s="169">
        <v>0</v>
      </c>
      <c r="M28" s="176">
        <v>0</v>
      </c>
      <c r="N28" s="170">
        <v>0</v>
      </c>
      <c r="O28" s="110">
        <v>55673.482499999998</v>
      </c>
    </row>
    <row r="29" spans="1:15" hidden="1" x14ac:dyDescent="0.25">
      <c r="A29" s="372" t="s">
        <v>367</v>
      </c>
      <c r="B29" s="372"/>
      <c r="C29" s="102" t="s">
        <v>176</v>
      </c>
      <c r="D29" s="171" t="s">
        <v>175</v>
      </c>
      <c r="E29" s="172">
        <v>0</v>
      </c>
      <c r="F29" s="172">
        <v>0</v>
      </c>
      <c r="G29" s="172"/>
      <c r="H29" s="173">
        <v>30</v>
      </c>
      <c r="I29" s="172">
        <v>0</v>
      </c>
      <c r="J29" s="172">
        <v>0</v>
      </c>
      <c r="K29" s="174">
        <v>22895.93</v>
      </c>
      <c r="L29" s="174">
        <v>0</v>
      </c>
      <c r="M29" s="175">
        <v>0</v>
      </c>
      <c r="N29" s="156"/>
      <c r="O29" s="110"/>
    </row>
    <row r="30" spans="1:15" hidden="1" x14ac:dyDescent="0.25">
      <c r="A30" s="346"/>
      <c r="B30" s="346"/>
      <c r="C30" s="101" t="s">
        <v>330</v>
      </c>
      <c r="D30" s="162" t="s">
        <v>329</v>
      </c>
      <c r="E30" s="163">
        <v>0</v>
      </c>
      <c r="F30" s="163">
        <v>0</v>
      </c>
      <c r="G30" s="163"/>
      <c r="H30" s="155"/>
      <c r="I30" s="163">
        <v>0</v>
      </c>
      <c r="J30" s="163">
        <v>0</v>
      </c>
      <c r="K30" s="164">
        <v>6623.02</v>
      </c>
      <c r="L30" s="166">
        <v>0</v>
      </c>
      <c r="M30" s="165">
        <v>0</v>
      </c>
      <c r="N30" s="156"/>
      <c r="O30" s="110"/>
    </row>
    <row r="31" spans="1:15" hidden="1" x14ac:dyDescent="0.25">
      <c r="A31" s="346"/>
      <c r="B31" s="346"/>
      <c r="C31" s="101" t="s">
        <v>336</v>
      </c>
      <c r="D31" s="162" t="s">
        <v>335</v>
      </c>
      <c r="E31" s="163">
        <v>0</v>
      </c>
      <c r="F31" s="163">
        <v>0</v>
      </c>
      <c r="G31" s="163"/>
      <c r="H31" s="155"/>
      <c r="I31" s="163">
        <v>0</v>
      </c>
      <c r="J31" s="163">
        <v>0</v>
      </c>
      <c r="K31" s="164">
        <v>8657.15</v>
      </c>
      <c r="L31" s="164">
        <v>0</v>
      </c>
      <c r="M31" s="165">
        <v>0</v>
      </c>
      <c r="N31" s="156"/>
      <c r="O31" s="110"/>
    </row>
    <row r="32" spans="1:15" hidden="1" x14ac:dyDescent="0.25">
      <c r="A32" s="346"/>
      <c r="B32" s="346"/>
      <c r="C32" s="101" t="s">
        <v>206</v>
      </c>
      <c r="D32" s="162" t="s">
        <v>205</v>
      </c>
      <c r="E32" s="163">
        <v>0</v>
      </c>
      <c r="F32" s="163">
        <v>0</v>
      </c>
      <c r="G32" s="163">
        <v>8</v>
      </c>
      <c r="H32" s="155"/>
      <c r="I32" s="163">
        <v>0</v>
      </c>
      <c r="J32" s="163">
        <v>0</v>
      </c>
      <c r="K32" s="164">
        <v>15174.42</v>
      </c>
      <c r="L32" s="164">
        <v>0</v>
      </c>
      <c r="M32" s="165">
        <v>0</v>
      </c>
      <c r="N32" s="156"/>
      <c r="O32" s="110"/>
    </row>
    <row r="33" spans="1:15" hidden="1" x14ac:dyDescent="0.25">
      <c r="A33" s="346"/>
      <c r="B33" s="346"/>
      <c r="C33" s="101" t="s">
        <v>324</v>
      </c>
      <c r="D33" s="162" t="s">
        <v>323</v>
      </c>
      <c r="E33" s="163">
        <v>0</v>
      </c>
      <c r="F33" s="163">
        <v>0</v>
      </c>
      <c r="G33" s="163">
        <v>8</v>
      </c>
      <c r="H33" s="155">
        <v>30</v>
      </c>
      <c r="I33" s="163">
        <v>0</v>
      </c>
      <c r="J33" s="163">
        <v>0</v>
      </c>
      <c r="K33" s="164">
        <v>7664.65</v>
      </c>
      <c r="L33" s="164">
        <v>0</v>
      </c>
      <c r="M33" s="165">
        <v>0</v>
      </c>
      <c r="N33" s="156"/>
      <c r="O33" s="100"/>
    </row>
    <row r="34" spans="1:15" hidden="1" x14ac:dyDescent="0.25">
      <c r="A34" s="346"/>
      <c r="B34" s="346"/>
      <c r="C34" s="101" t="s">
        <v>257</v>
      </c>
      <c r="D34" s="162" t="s">
        <v>256</v>
      </c>
      <c r="E34" s="163">
        <v>0</v>
      </c>
      <c r="F34" s="163">
        <v>0</v>
      </c>
      <c r="G34" s="163">
        <v>8</v>
      </c>
      <c r="H34" s="155">
        <v>30</v>
      </c>
      <c r="I34" s="163">
        <v>0</v>
      </c>
      <c r="J34" s="163">
        <v>0</v>
      </c>
      <c r="K34" s="164">
        <v>27556.94</v>
      </c>
      <c r="L34" s="164">
        <v>0</v>
      </c>
      <c r="M34" s="165">
        <v>0</v>
      </c>
      <c r="N34" s="156"/>
      <c r="O34" s="100">
        <v>0</v>
      </c>
    </row>
    <row r="35" spans="1:15" hidden="1" x14ac:dyDescent="0.25">
      <c r="A35" s="346"/>
      <c r="B35" s="346"/>
      <c r="C35" s="101" t="s">
        <v>272</v>
      </c>
      <c r="D35" s="162" t="s">
        <v>271</v>
      </c>
      <c r="E35" s="163">
        <v>0</v>
      </c>
      <c r="F35" s="163">
        <v>0</v>
      </c>
      <c r="G35" s="163">
        <v>8</v>
      </c>
      <c r="H35" s="155"/>
      <c r="I35" s="163">
        <v>0</v>
      </c>
      <c r="J35" s="163">
        <v>0</v>
      </c>
      <c r="K35" s="164">
        <v>22449.08</v>
      </c>
      <c r="L35" s="164">
        <v>0</v>
      </c>
      <c r="M35" s="165">
        <v>0</v>
      </c>
      <c r="N35" s="156"/>
      <c r="O35" s="100"/>
    </row>
    <row r="36" spans="1:15" ht="30" hidden="1" x14ac:dyDescent="0.25">
      <c r="A36" s="346"/>
      <c r="B36" s="346"/>
      <c r="C36" s="101" t="s">
        <v>354</v>
      </c>
      <c r="D36" s="162" t="s">
        <v>353</v>
      </c>
      <c r="E36" s="163">
        <v>0</v>
      </c>
      <c r="F36" s="163">
        <v>0</v>
      </c>
      <c r="G36" s="163">
        <v>8</v>
      </c>
      <c r="H36" s="155">
        <v>30</v>
      </c>
      <c r="I36" s="163">
        <v>0</v>
      </c>
      <c r="J36" s="163">
        <v>0</v>
      </c>
      <c r="K36" s="164">
        <v>27.89</v>
      </c>
      <c r="L36" s="164">
        <v>0</v>
      </c>
      <c r="M36" s="165">
        <v>0</v>
      </c>
      <c r="N36" s="156"/>
      <c r="O36" s="100"/>
    </row>
    <row r="37" spans="1:15" hidden="1" x14ac:dyDescent="0.25">
      <c r="A37" s="346"/>
      <c r="B37" s="346"/>
      <c r="C37" s="101" t="s">
        <v>300</v>
      </c>
      <c r="D37" s="162" t="s">
        <v>299</v>
      </c>
      <c r="E37" s="163">
        <v>0</v>
      </c>
      <c r="F37" s="163">
        <v>0</v>
      </c>
      <c r="G37" s="163">
        <v>8</v>
      </c>
      <c r="H37" s="155">
        <v>30</v>
      </c>
      <c r="I37" s="163">
        <v>0</v>
      </c>
      <c r="J37" s="163">
        <v>0</v>
      </c>
      <c r="K37" s="164">
        <v>6192.78</v>
      </c>
      <c r="L37" s="164">
        <v>0</v>
      </c>
      <c r="M37" s="165">
        <v>0</v>
      </c>
      <c r="N37" s="156"/>
      <c r="O37" s="100"/>
    </row>
    <row r="38" spans="1:15" hidden="1" x14ac:dyDescent="0.25">
      <c r="A38" s="346"/>
      <c r="B38" s="346"/>
      <c r="C38" s="101" t="s">
        <v>15</v>
      </c>
      <c r="D38" s="162" t="s">
        <v>14</v>
      </c>
      <c r="E38" s="163">
        <v>0</v>
      </c>
      <c r="F38" s="163">
        <v>0</v>
      </c>
      <c r="G38" s="163">
        <v>8</v>
      </c>
      <c r="H38" s="155">
        <v>30</v>
      </c>
      <c r="I38" s="163">
        <v>0</v>
      </c>
      <c r="J38" s="163">
        <v>0</v>
      </c>
      <c r="K38" s="164">
        <v>6630.52</v>
      </c>
      <c r="L38" s="164">
        <v>0</v>
      </c>
      <c r="M38" s="165">
        <v>0</v>
      </c>
      <c r="N38" s="156"/>
      <c r="O38" s="100"/>
    </row>
    <row r="39" spans="1:15" hidden="1" x14ac:dyDescent="0.25">
      <c r="A39" s="346"/>
      <c r="B39" s="346"/>
      <c r="C39" s="101" t="e">
        <v>#N/A</v>
      </c>
      <c r="D39" s="162"/>
      <c r="E39" s="163"/>
      <c r="F39" s="163"/>
      <c r="G39" s="163"/>
      <c r="H39" s="155"/>
      <c r="I39" s="163"/>
      <c r="J39" s="163"/>
      <c r="K39" s="164"/>
      <c r="L39" s="164"/>
      <c r="M39" s="165"/>
      <c r="N39" s="156"/>
      <c r="O39" s="100"/>
    </row>
    <row r="40" spans="1:15" ht="15.75" hidden="1" thickBot="1" x14ac:dyDescent="0.3">
      <c r="A40" s="365"/>
      <c r="B40" s="365"/>
      <c r="C40" s="103" t="s">
        <v>198</v>
      </c>
      <c r="D40" s="167" t="s">
        <v>197</v>
      </c>
      <c r="E40" s="168">
        <v>0</v>
      </c>
      <c r="F40" s="168">
        <v>0</v>
      </c>
      <c r="G40" s="168">
        <v>8</v>
      </c>
      <c r="H40" s="157">
        <v>30</v>
      </c>
      <c r="I40" s="168">
        <v>0</v>
      </c>
      <c r="J40" s="168">
        <v>0</v>
      </c>
      <c r="K40" s="169">
        <v>4766.67</v>
      </c>
      <c r="L40" s="169">
        <v>0</v>
      </c>
      <c r="M40" s="176">
        <v>0</v>
      </c>
      <c r="N40" s="170">
        <v>0</v>
      </c>
      <c r="O40" s="100">
        <v>0</v>
      </c>
    </row>
    <row r="41" spans="1:15" x14ac:dyDescent="0.25">
      <c r="A41" s="158"/>
      <c r="B41" s="159"/>
      <c r="C41" s="106"/>
      <c r="D41" s="106"/>
      <c r="E41" s="104" t="s">
        <v>93</v>
      </c>
      <c r="F41" s="105">
        <v>11</v>
      </c>
      <c r="G41" s="106"/>
      <c r="H41" s="106"/>
      <c r="I41" s="106"/>
      <c r="J41" s="106"/>
      <c r="K41" s="106"/>
      <c r="L41" s="160" t="s">
        <v>93</v>
      </c>
      <c r="M41" s="161">
        <v>111452.5275</v>
      </c>
      <c r="N41" s="177"/>
      <c r="O41" s="55"/>
    </row>
    <row r="42" spans="1:15" x14ac:dyDescent="0.2">
      <c r="O42" s="55"/>
    </row>
    <row r="43" spans="1:15" x14ac:dyDescent="0.2">
      <c r="N43" s="107"/>
    </row>
    <row r="45" spans="1:15" x14ac:dyDescent="0.2">
      <c r="A45" s="373"/>
      <c r="B45" s="373"/>
    </row>
    <row r="46" spans="1:15" x14ac:dyDescent="0.2">
      <c r="A46" s="373"/>
      <c r="B46" s="373"/>
    </row>
    <row r="47" spans="1:15" x14ac:dyDescent="0.2">
      <c r="A47" s="373"/>
      <c r="B47" s="373"/>
    </row>
  </sheetData>
  <mergeCells count="22">
    <mergeCell ref="N7:N8"/>
    <mergeCell ref="O23:O27"/>
    <mergeCell ref="A9:B12"/>
    <mergeCell ref="A45:B47"/>
    <mergeCell ref="A24:B28"/>
    <mergeCell ref="A29:B40"/>
    <mergeCell ref="A13:B18"/>
    <mergeCell ref="A19:B23"/>
    <mergeCell ref="A6:M6"/>
    <mergeCell ref="A7:B8"/>
    <mergeCell ref="C7:D7"/>
    <mergeCell ref="M7:M8"/>
    <mergeCell ref="A1:M1"/>
    <mergeCell ref="K2:M2"/>
    <mergeCell ref="K3:M3"/>
    <mergeCell ref="K4:M4"/>
    <mergeCell ref="B2:H2"/>
    <mergeCell ref="B3:H3"/>
    <mergeCell ref="B4:H4"/>
    <mergeCell ref="I2:J2"/>
    <mergeCell ref="I4:J4"/>
    <mergeCell ref="I5:J5"/>
  </mergeCells>
  <printOptions horizontalCentered="1"/>
  <pageMargins left="0.11811023622047245" right="0.11811023622047245" top="1.4960629921259843" bottom="0.74803149606299213" header="0" footer="0"/>
  <pageSetup paperSize="9" scale="94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L12"/>
  <sheetViews>
    <sheetView showGridLines="0" view="pageBreakPreview" zoomScaleNormal="100" zoomScaleSheetLayoutView="100" workbookViewId="0">
      <selection activeCell="B4" sqref="B4:H4"/>
    </sheetView>
  </sheetViews>
  <sheetFormatPr defaultColWidth="9.83203125" defaultRowHeight="15" x14ac:dyDescent="0.2"/>
  <cols>
    <col min="1" max="1" width="12" style="1" bestFit="1" customWidth="1"/>
    <col min="2" max="2" width="8.33203125" style="1" bestFit="1" customWidth="1"/>
    <col min="3" max="3" width="24.83203125" style="1" customWidth="1"/>
    <col min="4" max="4" width="14.83203125" style="1" customWidth="1"/>
    <col min="5" max="5" width="17.6640625" style="1" customWidth="1"/>
    <col min="6" max="6" width="11" style="1" customWidth="1"/>
    <col min="7" max="7" width="13.83203125" style="1" customWidth="1"/>
    <col min="8" max="8" width="11.33203125" style="1" customWidth="1"/>
    <col min="9" max="9" width="14.1640625" style="1" bestFit="1" customWidth="1"/>
    <col min="10" max="10" width="13.5" style="1" bestFit="1" customWidth="1"/>
    <col min="11" max="11" width="7.83203125" style="1" bestFit="1" customWidth="1"/>
    <col min="12" max="12" width="10.6640625" style="1" bestFit="1" customWidth="1"/>
    <col min="13" max="16384" width="9.83203125" style="1"/>
  </cols>
  <sheetData>
    <row r="1" spans="1:12" ht="45.75" customHeight="1" x14ac:dyDescent="0.2">
      <c r="A1" s="361" t="s">
        <v>380</v>
      </c>
      <c r="B1" s="362"/>
      <c r="C1" s="362"/>
      <c r="D1" s="362"/>
      <c r="E1" s="362"/>
      <c r="F1" s="362"/>
      <c r="G1" s="362"/>
      <c r="H1" s="362"/>
      <c r="I1" s="362"/>
      <c r="J1" s="362"/>
      <c r="K1" s="362"/>
      <c r="L1" s="363"/>
    </row>
    <row r="2" spans="1:12" x14ac:dyDescent="0.2">
      <c r="A2" s="10" t="s">
        <v>3</v>
      </c>
      <c r="B2" s="338" t="s">
        <v>391</v>
      </c>
      <c r="C2" s="338"/>
      <c r="D2" s="338"/>
      <c r="E2" s="338"/>
      <c r="F2" s="338"/>
      <c r="G2" s="338"/>
      <c r="H2" s="338"/>
      <c r="I2" s="26" t="s">
        <v>0</v>
      </c>
      <c r="J2" s="357" t="s">
        <v>1</v>
      </c>
      <c r="K2" s="357"/>
      <c r="L2" s="335"/>
    </row>
    <row r="3" spans="1:12" ht="14.45" customHeight="1" x14ac:dyDescent="0.2">
      <c r="A3" s="10" t="s">
        <v>4</v>
      </c>
      <c r="B3" s="338" t="s">
        <v>388</v>
      </c>
      <c r="C3" s="338"/>
      <c r="D3" s="338"/>
      <c r="E3" s="338"/>
      <c r="F3" s="338"/>
      <c r="G3" s="338"/>
      <c r="H3" s="338"/>
      <c r="I3" s="11"/>
      <c r="J3" s="357" t="s">
        <v>2</v>
      </c>
      <c r="K3" s="357"/>
      <c r="L3" s="335"/>
    </row>
    <row r="4" spans="1:12" ht="50.25" customHeight="1" x14ac:dyDescent="0.2">
      <c r="A4" s="147" t="s">
        <v>5</v>
      </c>
      <c r="B4" s="338" t="s">
        <v>390</v>
      </c>
      <c r="C4" s="338"/>
      <c r="D4" s="338"/>
      <c r="E4" s="338"/>
      <c r="F4" s="338"/>
      <c r="G4" s="338"/>
      <c r="H4" s="338"/>
      <c r="I4" s="26" t="s">
        <v>6</v>
      </c>
      <c r="J4" s="334">
        <v>45839</v>
      </c>
      <c r="K4" s="357"/>
      <c r="L4" s="335"/>
    </row>
    <row r="5" spans="1:12" ht="14.45" customHeight="1" x14ac:dyDescent="0.2">
      <c r="A5" s="10" t="s">
        <v>8</v>
      </c>
      <c r="B5" s="244">
        <v>68.3</v>
      </c>
      <c r="C5" s="243" t="s">
        <v>386</v>
      </c>
      <c r="D5" s="243"/>
      <c r="E5" s="243"/>
      <c r="F5" s="243"/>
      <c r="G5" s="243"/>
      <c r="H5" s="243"/>
      <c r="I5" s="26" t="s">
        <v>7</v>
      </c>
      <c r="J5" s="121">
        <v>30</v>
      </c>
      <c r="K5" s="388" t="s">
        <v>368</v>
      </c>
      <c r="L5" s="389"/>
    </row>
    <row r="6" spans="1:12" x14ac:dyDescent="0.2">
      <c r="A6" s="383" t="s">
        <v>41</v>
      </c>
      <c r="B6" s="384"/>
      <c r="C6" s="384"/>
      <c r="D6" s="384"/>
      <c r="E6" s="384"/>
      <c r="F6" s="384"/>
      <c r="G6" s="384"/>
      <c r="H6" s="384"/>
      <c r="I6" s="384"/>
      <c r="J6" s="384"/>
      <c r="K6" s="384"/>
      <c r="L6" s="385"/>
    </row>
    <row r="7" spans="1:12" x14ac:dyDescent="0.2">
      <c r="A7" s="386" t="s">
        <v>42</v>
      </c>
      <c r="B7" s="376" t="s">
        <v>43</v>
      </c>
      <c r="C7" s="376" t="s">
        <v>44</v>
      </c>
      <c r="D7" s="374" t="s">
        <v>45</v>
      </c>
      <c r="E7" s="375"/>
      <c r="F7" s="374" t="s">
        <v>46</v>
      </c>
      <c r="G7" s="375"/>
      <c r="H7" s="374" t="s">
        <v>47</v>
      </c>
      <c r="I7" s="375"/>
      <c r="J7" s="376" t="s">
        <v>48</v>
      </c>
      <c r="K7" s="376" t="s">
        <v>49</v>
      </c>
      <c r="L7" s="390" t="s">
        <v>11</v>
      </c>
    </row>
    <row r="8" spans="1:12" ht="45" x14ac:dyDescent="0.2">
      <c r="A8" s="387"/>
      <c r="B8" s="352"/>
      <c r="C8" s="352"/>
      <c r="D8" s="16" t="s">
        <v>50</v>
      </c>
      <c r="E8" s="16" t="s">
        <v>51</v>
      </c>
      <c r="F8" s="16" t="s">
        <v>52</v>
      </c>
      <c r="G8" s="16" t="s">
        <v>53</v>
      </c>
      <c r="H8" s="16" t="s">
        <v>54</v>
      </c>
      <c r="I8" s="16" t="s">
        <v>55</v>
      </c>
      <c r="J8" s="352"/>
      <c r="K8" s="352"/>
      <c r="L8" s="391"/>
    </row>
    <row r="9" spans="1:12" ht="60" x14ac:dyDescent="0.2">
      <c r="A9" s="27" t="s">
        <v>27</v>
      </c>
      <c r="B9" s="16" t="s">
        <v>56</v>
      </c>
      <c r="C9" s="16" t="s">
        <v>370</v>
      </c>
      <c r="D9" s="28">
        <v>78.98</v>
      </c>
      <c r="E9" s="28">
        <v>23.64</v>
      </c>
      <c r="F9" s="28">
        <v>66</v>
      </c>
      <c r="G9" s="28">
        <v>116.49</v>
      </c>
      <c r="H9" s="29"/>
      <c r="I9" s="29">
        <v>2753.8236000000002</v>
      </c>
      <c r="J9" s="28">
        <v>1</v>
      </c>
      <c r="K9" s="28">
        <v>1</v>
      </c>
      <c r="L9" s="73">
        <v>7966.5036</v>
      </c>
    </row>
    <row r="10" spans="1:12" x14ac:dyDescent="0.2">
      <c r="A10" s="378"/>
      <c r="B10" s="379"/>
      <c r="C10" s="379"/>
      <c r="D10" s="379"/>
      <c r="E10" s="379"/>
      <c r="F10" s="379"/>
      <c r="G10" s="379"/>
      <c r="H10" s="379"/>
      <c r="I10" s="380"/>
      <c r="J10" s="381" t="s">
        <v>57</v>
      </c>
      <c r="K10" s="382"/>
      <c r="L10" s="30">
        <v>7966.5036</v>
      </c>
    </row>
    <row r="12" spans="1:12" x14ac:dyDescent="0.2">
      <c r="A12" s="377"/>
      <c r="B12" s="377"/>
      <c r="C12" s="377"/>
      <c r="D12" s="377"/>
      <c r="E12" s="377"/>
      <c r="F12" s="377"/>
      <c r="G12" s="377"/>
      <c r="H12" s="377"/>
    </row>
  </sheetData>
  <mergeCells count="21">
    <mergeCell ref="A12:H12"/>
    <mergeCell ref="B4:H4"/>
    <mergeCell ref="J4:L4"/>
    <mergeCell ref="A1:L1"/>
    <mergeCell ref="B2:H2"/>
    <mergeCell ref="J2:L2"/>
    <mergeCell ref="B3:H3"/>
    <mergeCell ref="J3:L3"/>
    <mergeCell ref="A10:I10"/>
    <mergeCell ref="J10:K10"/>
    <mergeCell ref="A6:L6"/>
    <mergeCell ref="A7:A8"/>
    <mergeCell ref="B7:B8"/>
    <mergeCell ref="C7:C8"/>
    <mergeCell ref="K5:L5"/>
    <mergeCell ref="L7:L8"/>
    <mergeCell ref="D7:E7"/>
    <mergeCell ref="F7:G7"/>
    <mergeCell ref="H7:I7"/>
    <mergeCell ref="J7:J8"/>
    <mergeCell ref="K7:K8"/>
  </mergeCells>
  <printOptions horizontalCentered="1"/>
  <pageMargins left="0.11811023622047245" right="0.11811023622047245" top="1.4960629921259843" bottom="0.74803149606299213" header="0" footer="0"/>
  <pageSetup paperSize="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H16"/>
  <sheetViews>
    <sheetView showGridLines="0" view="pageBreakPreview" zoomScaleNormal="100" zoomScaleSheetLayoutView="100" workbookViewId="0">
      <selection activeCell="B4" sqref="B4:D4"/>
    </sheetView>
  </sheetViews>
  <sheetFormatPr defaultColWidth="9.33203125" defaultRowHeight="15" x14ac:dyDescent="0.2"/>
  <cols>
    <col min="1" max="1" width="12" style="1" bestFit="1" customWidth="1"/>
    <col min="2" max="2" width="24.1640625" style="1" customWidth="1"/>
    <col min="3" max="3" width="8.33203125" style="1" bestFit="1" customWidth="1"/>
    <col min="4" max="4" width="34.6640625" style="1" customWidth="1"/>
    <col min="5" max="5" width="6.6640625" style="1" bestFit="1" customWidth="1"/>
    <col min="6" max="6" width="13.6640625" style="1" bestFit="1" customWidth="1"/>
    <col min="7" max="7" width="19.6640625" style="1" bestFit="1" customWidth="1"/>
    <col min="8" max="8" width="12.33203125" style="1" bestFit="1" customWidth="1"/>
    <col min="9" max="16384" width="9.33203125" style="1"/>
  </cols>
  <sheetData>
    <row r="1" spans="1:8" ht="46.5" customHeight="1" x14ac:dyDescent="0.2">
      <c r="A1" s="361" t="s">
        <v>380</v>
      </c>
      <c r="B1" s="362"/>
      <c r="C1" s="362"/>
      <c r="D1" s="362"/>
      <c r="E1" s="362"/>
      <c r="F1" s="362"/>
      <c r="G1" s="362"/>
      <c r="H1" s="363"/>
    </row>
    <row r="2" spans="1:8" x14ac:dyDescent="0.2">
      <c r="A2" s="10" t="s">
        <v>3</v>
      </c>
      <c r="B2" s="338" t="s">
        <v>391</v>
      </c>
      <c r="C2" s="338"/>
      <c r="D2" s="338"/>
      <c r="E2" s="392" t="s">
        <v>0</v>
      </c>
      <c r="F2" s="392"/>
      <c r="G2" s="357" t="s">
        <v>1</v>
      </c>
      <c r="H2" s="335"/>
    </row>
    <row r="3" spans="1:8" x14ac:dyDescent="0.2">
      <c r="A3" s="10" t="s">
        <v>4</v>
      </c>
      <c r="B3" s="338" t="s">
        <v>388</v>
      </c>
      <c r="C3" s="338"/>
      <c r="D3" s="338"/>
      <c r="E3" s="11"/>
      <c r="F3" s="26"/>
      <c r="G3" s="357" t="s">
        <v>2</v>
      </c>
      <c r="H3" s="335"/>
    </row>
    <row r="4" spans="1:8" ht="33.75" customHeight="1" x14ac:dyDescent="0.2">
      <c r="A4" s="147" t="s">
        <v>5</v>
      </c>
      <c r="B4" s="338" t="s">
        <v>390</v>
      </c>
      <c r="C4" s="338"/>
      <c r="D4" s="338"/>
      <c r="E4" s="392" t="s">
        <v>6</v>
      </c>
      <c r="F4" s="392"/>
      <c r="G4" s="334">
        <v>45839</v>
      </c>
      <c r="H4" s="335"/>
    </row>
    <row r="5" spans="1:8" x14ac:dyDescent="0.2">
      <c r="A5" s="10" t="s">
        <v>8</v>
      </c>
      <c r="B5" s="242">
        <v>68.3</v>
      </c>
      <c r="C5" s="56" t="s">
        <v>386</v>
      </c>
      <c r="D5" s="56"/>
      <c r="E5" s="392" t="s">
        <v>7</v>
      </c>
      <c r="F5" s="392"/>
      <c r="G5" s="121">
        <v>30</v>
      </c>
      <c r="H5" s="122" t="s">
        <v>368</v>
      </c>
    </row>
    <row r="6" spans="1:8" x14ac:dyDescent="0.2">
      <c r="A6" s="249" t="s">
        <v>111</v>
      </c>
      <c r="B6" s="250"/>
      <c r="C6" s="250"/>
      <c r="D6" s="250"/>
      <c r="E6" s="250"/>
      <c r="F6" s="250"/>
      <c r="G6" s="250"/>
      <c r="H6" s="393"/>
    </row>
    <row r="7" spans="1:8" x14ac:dyDescent="0.2">
      <c r="A7" s="346" t="s">
        <v>42</v>
      </c>
      <c r="B7" s="346"/>
      <c r="C7" s="394" t="s">
        <v>43</v>
      </c>
      <c r="D7" s="376" t="s">
        <v>44</v>
      </c>
      <c r="E7" s="16" t="s">
        <v>59</v>
      </c>
      <c r="F7" s="16" t="s">
        <v>49</v>
      </c>
      <c r="G7" s="16" t="s">
        <v>112</v>
      </c>
      <c r="H7" s="44" t="s">
        <v>11</v>
      </c>
    </row>
    <row r="8" spans="1:8" x14ac:dyDescent="0.2">
      <c r="A8" s="346"/>
      <c r="B8" s="346"/>
      <c r="C8" s="350"/>
      <c r="D8" s="352"/>
      <c r="E8" s="16" t="s">
        <v>63</v>
      </c>
      <c r="F8" s="16" t="s">
        <v>64</v>
      </c>
      <c r="G8" s="16" t="s">
        <v>65</v>
      </c>
      <c r="H8" s="44" t="s">
        <v>113</v>
      </c>
    </row>
    <row r="9" spans="1:8" x14ac:dyDescent="0.2">
      <c r="A9" s="398" t="s">
        <v>114</v>
      </c>
      <c r="B9" s="399"/>
      <c r="C9" s="62" t="s">
        <v>151</v>
      </c>
      <c r="D9" s="63" t="s">
        <v>152</v>
      </c>
      <c r="E9" s="16">
        <v>1</v>
      </c>
      <c r="F9" s="93">
        <v>1</v>
      </c>
      <c r="G9" s="74">
        <v>3597.39</v>
      </c>
      <c r="H9" s="75"/>
    </row>
    <row r="10" spans="1:8" ht="30" customHeight="1" x14ac:dyDescent="0.2">
      <c r="A10" s="328"/>
      <c r="B10" s="329"/>
      <c r="C10" s="15" t="s">
        <v>115</v>
      </c>
      <c r="D10" s="51" t="s">
        <v>116</v>
      </c>
      <c r="E10" s="52">
        <v>1</v>
      </c>
      <c r="F10" s="28">
        <v>1</v>
      </c>
      <c r="G10" s="29">
        <v>5426.19</v>
      </c>
      <c r="H10" s="75">
        <v>5426.19</v>
      </c>
    </row>
    <row r="11" spans="1:8" x14ac:dyDescent="0.2">
      <c r="A11" s="395" t="s">
        <v>57</v>
      </c>
      <c r="B11" s="396"/>
      <c r="C11" s="396"/>
      <c r="D11" s="396"/>
      <c r="E11" s="396"/>
      <c r="F11" s="396"/>
      <c r="G11" s="397"/>
      <c r="H11" s="53">
        <v>9023.58</v>
      </c>
    </row>
    <row r="13" spans="1:8" x14ac:dyDescent="0.2">
      <c r="A13" s="377"/>
      <c r="B13" s="377"/>
      <c r="C13" s="377"/>
      <c r="D13" s="377"/>
      <c r="E13" s="377"/>
      <c r="F13" s="377"/>
      <c r="G13" s="377"/>
      <c r="H13" s="377"/>
    </row>
    <row r="16" spans="1:8" x14ac:dyDescent="0.2">
      <c r="G16" s="9"/>
    </row>
  </sheetData>
  <mergeCells count="17">
    <mergeCell ref="A1:H1"/>
    <mergeCell ref="B2:D2"/>
    <mergeCell ref="E2:F2"/>
    <mergeCell ref="G2:H2"/>
    <mergeCell ref="B3:D3"/>
    <mergeCell ref="G3:H3"/>
    <mergeCell ref="B4:D4"/>
    <mergeCell ref="E4:F4"/>
    <mergeCell ref="G4:H4"/>
    <mergeCell ref="E5:F5"/>
    <mergeCell ref="A13:H13"/>
    <mergeCell ref="A6:H6"/>
    <mergeCell ref="A7:B8"/>
    <mergeCell ref="C7:C8"/>
    <mergeCell ref="D7:D8"/>
    <mergeCell ref="A11:G11"/>
    <mergeCell ref="A9:B10"/>
  </mergeCells>
  <printOptions horizontalCentered="1"/>
  <pageMargins left="0.11811023622047245" right="0.11811023622047245" top="1.4960629921259843" bottom="0.74803149606299213" header="0" footer="0"/>
  <pageSetup paperSize="9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showGridLines="0" view="pageBreakPreview" zoomScaleNormal="100" zoomScaleSheetLayoutView="100" workbookViewId="0">
      <selection activeCell="D30" sqref="D30"/>
    </sheetView>
  </sheetViews>
  <sheetFormatPr defaultColWidth="9.33203125" defaultRowHeight="15" x14ac:dyDescent="0.2"/>
  <cols>
    <col min="1" max="1" width="12" style="1" bestFit="1" customWidth="1"/>
    <col min="2" max="2" width="13.33203125" style="1" customWidth="1"/>
    <col min="3" max="3" width="8.33203125" style="1" bestFit="1" customWidth="1"/>
    <col min="4" max="4" width="23.33203125" style="1" customWidth="1"/>
    <col min="5" max="5" width="17.6640625" style="1" bestFit="1" customWidth="1"/>
    <col min="6" max="6" width="25.33203125" style="1" bestFit="1" customWidth="1"/>
    <col min="7" max="7" width="13.5" style="1" bestFit="1" customWidth="1"/>
    <col min="8" max="8" width="12.1640625" style="1" bestFit="1" customWidth="1"/>
    <col min="9" max="9" width="11" style="1" bestFit="1" customWidth="1"/>
    <col min="10" max="10" width="7.83203125" style="1" bestFit="1" customWidth="1"/>
    <col min="11" max="11" width="12.33203125" style="1" bestFit="1" customWidth="1"/>
    <col min="12" max="16384" width="9.33203125" style="1"/>
  </cols>
  <sheetData>
    <row r="1" spans="1:11" ht="49.5" customHeight="1" x14ac:dyDescent="0.2">
      <c r="A1" s="406" t="s">
        <v>380</v>
      </c>
      <c r="B1" s="338"/>
      <c r="C1" s="338"/>
      <c r="D1" s="338"/>
      <c r="E1" s="338"/>
      <c r="F1" s="338"/>
      <c r="G1" s="338"/>
      <c r="H1" s="338"/>
      <c r="I1" s="338"/>
      <c r="J1" s="338"/>
      <c r="K1" s="407"/>
    </row>
    <row r="2" spans="1:11" x14ac:dyDescent="0.2">
      <c r="A2" s="10" t="s">
        <v>3</v>
      </c>
      <c r="B2" s="338" t="s">
        <v>391</v>
      </c>
      <c r="C2" s="338"/>
      <c r="D2" s="338"/>
      <c r="E2" s="338"/>
      <c r="F2" s="338"/>
      <c r="G2" s="392" t="s">
        <v>0</v>
      </c>
      <c r="H2" s="392"/>
      <c r="I2" s="357" t="s">
        <v>1</v>
      </c>
      <c r="J2" s="357"/>
      <c r="K2" s="335"/>
    </row>
    <row r="3" spans="1:11" ht="14.45" customHeight="1" x14ac:dyDescent="0.2">
      <c r="A3" s="10" t="s">
        <v>4</v>
      </c>
      <c r="B3" s="338" t="s">
        <v>388</v>
      </c>
      <c r="C3" s="338"/>
      <c r="D3" s="338"/>
      <c r="E3" s="338"/>
      <c r="F3" s="338"/>
      <c r="G3" s="11"/>
      <c r="H3" s="31"/>
      <c r="I3" s="357" t="s">
        <v>2</v>
      </c>
      <c r="J3" s="357"/>
      <c r="K3" s="335"/>
    </row>
    <row r="4" spans="1:11" ht="31.5" customHeight="1" x14ac:dyDescent="0.2">
      <c r="A4" s="147" t="s">
        <v>5</v>
      </c>
      <c r="B4" s="338" t="s">
        <v>390</v>
      </c>
      <c r="C4" s="338"/>
      <c r="D4" s="338"/>
      <c r="E4" s="338"/>
      <c r="F4" s="338"/>
      <c r="G4" s="392" t="s">
        <v>6</v>
      </c>
      <c r="H4" s="392"/>
      <c r="I4" s="334">
        <v>45839</v>
      </c>
      <c r="J4" s="357"/>
      <c r="K4" s="335"/>
    </row>
    <row r="5" spans="1:11" x14ac:dyDescent="0.2">
      <c r="A5" s="10" t="s">
        <v>8</v>
      </c>
      <c r="B5" s="242">
        <v>68.3</v>
      </c>
      <c r="C5" s="56" t="s">
        <v>386</v>
      </c>
      <c r="D5" s="56"/>
      <c r="E5" s="56"/>
      <c r="F5" s="56"/>
      <c r="G5" s="392" t="s">
        <v>7</v>
      </c>
      <c r="H5" s="392"/>
      <c r="I5" s="121">
        <v>30</v>
      </c>
      <c r="J5" s="121" t="s">
        <v>368</v>
      </c>
      <c r="K5" s="122"/>
    </row>
    <row r="6" spans="1:11" x14ac:dyDescent="0.2">
      <c r="A6" s="325" t="s">
        <v>58</v>
      </c>
      <c r="B6" s="326"/>
      <c r="C6" s="326"/>
      <c r="D6" s="326"/>
      <c r="E6" s="326"/>
      <c r="F6" s="326"/>
      <c r="G6" s="326"/>
      <c r="H6" s="326"/>
      <c r="I6" s="326"/>
      <c r="J6" s="326"/>
      <c r="K6" s="327"/>
    </row>
    <row r="7" spans="1:11" x14ac:dyDescent="0.2">
      <c r="A7" s="346" t="s">
        <v>42</v>
      </c>
      <c r="B7" s="346"/>
      <c r="C7" s="346" t="s">
        <v>43</v>
      </c>
      <c r="D7" s="346" t="s">
        <v>44</v>
      </c>
      <c r="E7" s="346" t="s">
        <v>59</v>
      </c>
      <c r="F7" s="32" t="s">
        <v>45</v>
      </c>
      <c r="G7" s="18" t="s">
        <v>48</v>
      </c>
      <c r="H7" s="346" t="s">
        <v>60</v>
      </c>
      <c r="I7" s="18" t="s">
        <v>61</v>
      </c>
      <c r="J7" s="18" t="s">
        <v>49</v>
      </c>
      <c r="K7" s="404" t="s">
        <v>62</v>
      </c>
    </row>
    <row r="8" spans="1:11" x14ac:dyDescent="0.2">
      <c r="A8" s="346"/>
      <c r="B8" s="346"/>
      <c r="C8" s="346"/>
      <c r="D8" s="346"/>
      <c r="E8" s="346"/>
      <c r="F8" s="18" t="s">
        <v>63</v>
      </c>
      <c r="G8" s="18" t="s">
        <v>64</v>
      </c>
      <c r="H8" s="346"/>
      <c r="I8" s="18" t="s">
        <v>65</v>
      </c>
      <c r="J8" s="18" t="s">
        <v>66</v>
      </c>
      <c r="K8" s="405"/>
    </row>
    <row r="9" spans="1:11" ht="30" x14ac:dyDescent="0.2">
      <c r="A9" s="346" t="s">
        <v>67</v>
      </c>
      <c r="B9" s="346"/>
      <c r="C9" s="18" t="s">
        <v>68</v>
      </c>
      <c r="D9" s="18" t="s">
        <v>69</v>
      </c>
      <c r="E9" s="18" t="s">
        <v>70</v>
      </c>
      <c r="F9" s="33">
        <v>50.23</v>
      </c>
      <c r="G9" s="33">
        <v>1</v>
      </c>
      <c r="H9" s="33"/>
      <c r="I9" s="33">
        <v>55</v>
      </c>
      <c r="J9" s="33">
        <v>1</v>
      </c>
      <c r="K9" s="34">
        <v>552.53</v>
      </c>
    </row>
    <row r="10" spans="1:11" x14ac:dyDescent="0.2">
      <c r="A10" s="400" t="s">
        <v>71</v>
      </c>
      <c r="B10" s="400"/>
      <c r="C10" s="400"/>
      <c r="D10" s="400"/>
      <c r="E10" s="400"/>
      <c r="F10" s="400"/>
      <c r="G10" s="400"/>
      <c r="H10" s="400"/>
      <c r="I10" s="400"/>
      <c r="J10" s="400"/>
      <c r="K10" s="34">
        <v>552.53</v>
      </c>
    </row>
    <row r="11" spans="1:11" x14ac:dyDescent="0.2">
      <c r="A11" s="400" t="s">
        <v>71</v>
      </c>
      <c r="B11" s="400"/>
      <c r="C11" s="400"/>
      <c r="D11" s="400"/>
      <c r="E11" s="400"/>
      <c r="F11" s="400"/>
      <c r="G11" s="400"/>
      <c r="H11" s="400"/>
      <c r="I11" s="400"/>
      <c r="J11" s="400"/>
      <c r="K11" s="34">
        <v>552.53</v>
      </c>
    </row>
    <row r="12" spans="1:11" x14ac:dyDescent="0.2">
      <c r="A12" s="346" t="s">
        <v>72</v>
      </c>
      <c r="B12" s="346"/>
      <c r="C12" s="18" t="s">
        <v>73</v>
      </c>
      <c r="D12" s="18" t="s">
        <v>74</v>
      </c>
      <c r="E12" s="18" t="s">
        <v>75</v>
      </c>
      <c r="F12" s="33">
        <v>192.85</v>
      </c>
      <c r="G12" s="33">
        <v>1</v>
      </c>
      <c r="H12" s="33">
        <v>11</v>
      </c>
      <c r="I12" s="149">
        <v>55</v>
      </c>
      <c r="J12" s="33">
        <v>1</v>
      </c>
      <c r="K12" s="34"/>
    </row>
    <row r="13" spans="1:11" x14ac:dyDescent="0.2">
      <c r="A13" s="400" t="s">
        <v>76</v>
      </c>
      <c r="B13" s="400"/>
      <c r="C13" s="400"/>
      <c r="D13" s="400"/>
      <c r="E13" s="400"/>
      <c r="F13" s="400"/>
      <c r="G13" s="400"/>
      <c r="H13" s="400"/>
      <c r="I13" s="400"/>
      <c r="J13" s="400"/>
      <c r="K13" s="34">
        <v>2121.35</v>
      </c>
    </row>
    <row r="14" spans="1:11" x14ac:dyDescent="0.2">
      <c r="A14" s="401" t="s">
        <v>77</v>
      </c>
      <c r="B14" s="402"/>
      <c r="C14" s="402"/>
      <c r="D14" s="402"/>
      <c r="E14" s="402"/>
      <c r="F14" s="402"/>
      <c r="G14" s="402"/>
      <c r="H14" s="402"/>
      <c r="I14" s="402"/>
      <c r="J14" s="403"/>
      <c r="K14" s="35">
        <v>2673.88</v>
      </c>
    </row>
    <row r="16" spans="1:11" x14ac:dyDescent="0.2">
      <c r="A16" s="377"/>
      <c r="B16" s="377"/>
      <c r="C16" s="377"/>
      <c r="D16" s="377"/>
      <c r="E16" s="377"/>
      <c r="F16" s="377"/>
      <c r="G16" s="377"/>
      <c r="H16" s="377"/>
      <c r="I16" s="377"/>
    </row>
  </sheetData>
  <mergeCells count="24">
    <mergeCell ref="A1:K1"/>
    <mergeCell ref="B2:F2"/>
    <mergeCell ref="G2:H2"/>
    <mergeCell ref="I2:K2"/>
    <mergeCell ref="B3:F3"/>
    <mergeCell ref="I3:K3"/>
    <mergeCell ref="A16:I16"/>
    <mergeCell ref="A6:K6"/>
    <mergeCell ref="A7:B8"/>
    <mergeCell ref="C7:C8"/>
    <mergeCell ref="D7:D8"/>
    <mergeCell ref="E7:E8"/>
    <mergeCell ref="H7:H8"/>
    <mergeCell ref="K7:K8"/>
    <mergeCell ref="A11:J11"/>
    <mergeCell ref="A12:B12"/>
    <mergeCell ref="A13:J13"/>
    <mergeCell ref="A9:B9"/>
    <mergeCell ref="A10:J10"/>
    <mergeCell ref="A14:J14"/>
    <mergeCell ref="B4:F4"/>
    <mergeCell ref="G4:H4"/>
    <mergeCell ref="I4:K4"/>
    <mergeCell ref="G5:H5"/>
  </mergeCells>
  <printOptions horizontalCentered="1"/>
  <pageMargins left="0.11811023622047245" right="0.11811023622047245" top="1.4960629921259843" bottom="0.74803149606299213" header="0" footer="0"/>
  <pageSetup paperSize="9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B1:H27"/>
  <sheetViews>
    <sheetView showGridLines="0" showRuler="0" zoomScale="115" zoomScaleNormal="115" zoomScaleSheetLayoutView="115" zoomScalePageLayoutView="85" workbookViewId="0">
      <selection activeCell="I25" sqref="I25"/>
    </sheetView>
  </sheetViews>
  <sheetFormatPr defaultColWidth="4.5" defaultRowHeight="15" x14ac:dyDescent="0.2"/>
  <cols>
    <col min="1" max="1" width="8" style="67" customWidth="1"/>
    <col min="2" max="2" width="19.6640625" style="67" customWidth="1"/>
    <col min="3" max="3" width="15.83203125" style="67" customWidth="1"/>
    <col min="4" max="4" width="67" style="67" customWidth="1"/>
    <col min="5" max="5" width="15.5" style="67" customWidth="1"/>
    <col min="6" max="7" width="23.33203125" style="67" customWidth="1"/>
    <col min="8" max="8" width="8" style="67" customWidth="1"/>
    <col min="9" max="16384" width="4.5" style="67"/>
  </cols>
  <sheetData>
    <row r="1" spans="2:8" x14ac:dyDescent="0.2">
      <c r="B1" s="66">
        <f>'1 Quadro Resumo'!G8</f>
        <v>45839</v>
      </c>
      <c r="C1" s="69"/>
      <c r="D1" s="69"/>
      <c r="E1" s="69"/>
      <c r="F1" s="69"/>
      <c r="G1" s="69"/>
    </row>
    <row r="2" spans="2:8" s="68" customFormat="1" ht="20.25" customHeight="1" x14ac:dyDescent="0.25">
      <c r="B2" s="128" t="s">
        <v>124</v>
      </c>
      <c r="C2" s="129"/>
      <c r="D2" s="130"/>
      <c r="E2" s="129"/>
      <c r="F2" s="129"/>
      <c r="G2" s="129"/>
    </row>
    <row r="3" spans="2:8" s="68" customFormat="1" ht="24" customHeight="1" x14ac:dyDescent="0.25">
      <c r="B3" s="131" t="str">
        <f>"Tabela de Preços de Consultoria - mês de referência: "&amp;TEXT(B1,"MMMM")&amp;" de "&amp;TEXT(B1,"AAAA")</f>
        <v>Tabela de Preços de Consultoria - mês de referência: julho de 2025</v>
      </c>
      <c r="C3" s="132"/>
      <c r="D3" s="132"/>
      <c r="E3" s="132"/>
      <c r="F3" s="132"/>
      <c r="G3" s="132"/>
    </row>
    <row r="4" spans="2:8" ht="27" customHeight="1" x14ac:dyDescent="0.2">
      <c r="B4" s="415" t="s">
        <v>42</v>
      </c>
      <c r="C4" s="414" t="s">
        <v>43</v>
      </c>
      <c r="D4" s="414" t="s">
        <v>44</v>
      </c>
      <c r="E4" s="414" t="s">
        <v>125</v>
      </c>
      <c r="F4" s="414" t="s">
        <v>126</v>
      </c>
      <c r="G4" s="416"/>
      <c r="H4" s="69" t="s">
        <v>127</v>
      </c>
    </row>
    <row r="5" spans="2:8" ht="28.5" customHeight="1" x14ac:dyDescent="0.2">
      <c r="B5" s="415"/>
      <c r="C5" s="414"/>
      <c r="D5" s="414"/>
      <c r="E5" s="414"/>
      <c r="F5" s="133" t="s">
        <v>128</v>
      </c>
      <c r="G5" s="134" t="s">
        <v>129</v>
      </c>
    </row>
    <row r="6" spans="2:8" ht="33.75" customHeight="1" x14ac:dyDescent="0.2">
      <c r="B6" s="410" t="s">
        <v>27</v>
      </c>
      <c r="C6" s="94" t="s">
        <v>130</v>
      </c>
      <c r="D6" s="95" t="s">
        <v>131</v>
      </c>
      <c r="E6" s="94" t="s">
        <v>132</v>
      </c>
      <c r="F6" s="181">
        <v>36.65</v>
      </c>
      <c r="G6" s="183">
        <v>6.69</v>
      </c>
    </row>
    <row r="7" spans="2:8" ht="33.75" customHeight="1" x14ac:dyDescent="0.2">
      <c r="B7" s="410"/>
      <c r="C7" s="94" t="s">
        <v>358</v>
      </c>
      <c r="D7" s="95" t="s">
        <v>359</v>
      </c>
      <c r="E7" s="94" t="s">
        <v>132</v>
      </c>
      <c r="F7" s="181">
        <v>64.540000000000006</v>
      </c>
      <c r="G7" s="183">
        <v>34.57</v>
      </c>
    </row>
    <row r="8" spans="2:8" ht="33.75" customHeight="1" x14ac:dyDescent="0.2">
      <c r="B8" s="410"/>
      <c r="C8" s="94" t="s">
        <v>56</v>
      </c>
      <c r="D8" s="95" t="s">
        <v>370</v>
      </c>
      <c r="E8" s="94" t="s">
        <v>132</v>
      </c>
      <c r="F8" s="181">
        <v>78.98</v>
      </c>
      <c r="G8" s="183">
        <v>23.64</v>
      </c>
    </row>
    <row r="9" spans="2:8" ht="30" x14ac:dyDescent="0.2">
      <c r="B9" s="410"/>
      <c r="C9" s="94" t="s">
        <v>360</v>
      </c>
      <c r="D9" s="95" t="s">
        <v>361</v>
      </c>
      <c r="E9" s="94" t="s">
        <v>132</v>
      </c>
      <c r="F9" s="181">
        <v>54.56</v>
      </c>
      <c r="G9" s="183">
        <v>16.899999999999999</v>
      </c>
    </row>
    <row r="10" spans="2:8" ht="35.1" customHeight="1" x14ac:dyDescent="0.2">
      <c r="B10" s="410"/>
      <c r="C10" s="94" t="s">
        <v>133</v>
      </c>
      <c r="D10" s="95" t="s">
        <v>134</v>
      </c>
      <c r="E10" s="94" t="s">
        <v>132</v>
      </c>
      <c r="F10" s="181">
        <v>82.44</v>
      </c>
      <c r="G10" s="183">
        <v>44.79</v>
      </c>
    </row>
    <row r="11" spans="2:8" s="68" customFormat="1" ht="20.25" customHeight="1" x14ac:dyDescent="0.25">
      <c r="B11" s="135" t="s">
        <v>135</v>
      </c>
      <c r="C11" s="136"/>
      <c r="D11" s="137"/>
      <c r="E11" s="136"/>
      <c r="F11" s="138"/>
      <c r="G11" s="138"/>
    </row>
    <row r="12" spans="2:8" s="68" customFormat="1" ht="24" customHeight="1" x14ac:dyDescent="0.25">
      <c r="B12" s="67"/>
      <c r="C12" s="67"/>
      <c r="D12" s="67"/>
      <c r="E12" s="67"/>
      <c r="F12" s="67"/>
      <c r="G12" s="67"/>
    </row>
    <row r="13" spans="2:8" ht="18" x14ac:dyDescent="0.25">
      <c r="B13" s="128" t="s">
        <v>136</v>
      </c>
      <c r="C13" s="129"/>
      <c r="D13" s="130"/>
      <c r="E13" s="129"/>
      <c r="F13" s="129"/>
      <c r="G13" s="129"/>
    </row>
    <row r="14" spans="2:8" ht="27" customHeight="1" x14ac:dyDescent="0.2">
      <c r="B14" s="131" t="str">
        <f>"Tabela de Preços de Consultoria - mês de referência: "&amp;TEXT(B1,"MMMM")&amp;" de "&amp;TEXT(B1,"AAAA")</f>
        <v>Tabela de Preços de Consultoria - mês de referência: julho de 2025</v>
      </c>
      <c r="C14" s="132"/>
      <c r="D14" s="132"/>
      <c r="E14" s="132"/>
      <c r="F14" s="132"/>
      <c r="G14" s="132"/>
    </row>
    <row r="15" spans="2:8" ht="27" customHeight="1" x14ac:dyDescent="0.2">
      <c r="B15" s="139" t="s">
        <v>42</v>
      </c>
      <c r="C15" s="133" t="s">
        <v>43</v>
      </c>
      <c r="D15" s="414" t="s">
        <v>44</v>
      </c>
      <c r="E15" s="414"/>
      <c r="F15" s="133" t="s">
        <v>125</v>
      </c>
      <c r="G15" s="134" t="s">
        <v>137</v>
      </c>
    </row>
    <row r="16" spans="2:8" ht="27" customHeight="1" x14ac:dyDescent="0.2">
      <c r="B16" s="410" t="s">
        <v>138</v>
      </c>
      <c r="C16" s="94" t="s">
        <v>68</v>
      </c>
      <c r="D16" s="408" t="s">
        <v>362</v>
      </c>
      <c r="E16" s="409"/>
      <c r="F16" s="94" t="s">
        <v>139</v>
      </c>
      <c r="G16" s="236">
        <v>50.23</v>
      </c>
    </row>
    <row r="17" spans="2:7" ht="27" customHeight="1" x14ac:dyDescent="0.2">
      <c r="B17" s="410"/>
      <c r="C17" s="94" t="s">
        <v>140</v>
      </c>
      <c r="D17" s="408" t="s">
        <v>363</v>
      </c>
      <c r="E17" s="409"/>
      <c r="F17" s="94" t="s">
        <v>139</v>
      </c>
      <c r="G17" s="236">
        <v>48.26</v>
      </c>
    </row>
    <row r="18" spans="2:7" ht="27" customHeight="1" x14ac:dyDescent="0.2">
      <c r="B18" s="410" t="s">
        <v>141</v>
      </c>
      <c r="C18" s="94" t="s">
        <v>142</v>
      </c>
      <c r="D18" s="408" t="s">
        <v>74</v>
      </c>
      <c r="E18" s="409"/>
      <c r="F18" s="94" t="s">
        <v>75</v>
      </c>
      <c r="G18" s="236">
        <v>478.38</v>
      </c>
    </row>
    <row r="19" spans="2:7" ht="27" customHeight="1" x14ac:dyDescent="0.2">
      <c r="B19" s="410"/>
      <c r="C19" s="94" t="s">
        <v>143</v>
      </c>
      <c r="D19" s="408" t="s">
        <v>144</v>
      </c>
      <c r="E19" s="409"/>
      <c r="F19" s="94" t="s">
        <v>75</v>
      </c>
      <c r="G19" s="236">
        <v>43.06</v>
      </c>
    </row>
    <row r="20" spans="2:7" ht="27" customHeight="1" x14ac:dyDescent="0.2">
      <c r="B20" s="411" t="s">
        <v>145</v>
      </c>
      <c r="C20" s="94" t="s">
        <v>146</v>
      </c>
      <c r="D20" s="408" t="s">
        <v>147</v>
      </c>
      <c r="E20" s="409"/>
      <c r="F20" s="94" t="s">
        <v>148</v>
      </c>
      <c r="G20" s="236">
        <v>5879.5</v>
      </c>
    </row>
    <row r="21" spans="2:7" ht="27" customHeight="1" x14ac:dyDescent="0.2">
      <c r="B21" s="412"/>
      <c r="C21" s="94" t="s">
        <v>149</v>
      </c>
      <c r="D21" s="408" t="s">
        <v>150</v>
      </c>
      <c r="E21" s="409"/>
      <c r="F21" s="94" t="s">
        <v>148</v>
      </c>
      <c r="G21" s="236">
        <v>4714.4799999999996</v>
      </c>
    </row>
    <row r="22" spans="2:7" ht="27" customHeight="1" x14ac:dyDescent="0.2">
      <c r="B22" s="412"/>
      <c r="C22" s="94" t="s">
        <v>151</v>
      </c>
      <c r="D22" s="408" t="s">
        <v>152</v>
      </c>
      <c r="E22" s="409"/>
      <c r="F22" s="94" t="s">
        <v>148</v>
      </c>
      <c r="G22" s="236">
        <v>3597.39</v>
      </c>
    </row>
    <row r="23" spans="2:7" ht="27" customHeight="1" x14ac:dyDescent="0.2">
      <c r="B23" s="412"/>
      <c r="C23" s="94" t="s">
        <v>115</v>
      </c>
      <c r="D23" s="408" t="s">
        <v>153</v>
      </c>
      <c r="E23" s="409"/>
      <c r="F23" s="94" t="s">
        <v>148</v>
      </c>
      <c r="G23" s="236">
        <v>5426.19</v>
      </c>
    </row>
    <row r="24" spans="2:7" x14ac:dyDescent="0.2">
      <c r="B24" s="413"/>
      <c r="C24" s="94" t="s">
        <v>364</v>
      </c>
      <c r="D24" s="96" t="s">
        <v>365</v>
      </c>
      <c r="E24" s="97"/>
      <c r="F24" s="94" t="s">
        <v>148</v>
      </c>
      <c r="G24" s="236">
        <v>904.73</v>
      </c>
    </row>
    <row r="25" spans="2:7" ht="15" customHeight="1" x14ac:dyDescent="0.2">
      <c r="B25" s="410" t="s">
        <v>154</v>
      </c>
      <c r="C25" s="94" t="s">
        <v>73</v>
      </c>
      <c r="D25" s="408" t="s">
        <v>74</v>
      </c>
      <c r="E25" s="409"/>
      <c r="F25" s="94" t="s">
        <v>75</v>
      </c>
      <c r="G25" s="236">
        <v>192.85</v>
      </c>
    </row>
    <row r="26" spans="2:7" x14ac:dyDescent="0.2">
      <c r="B26" s="410"/>
      <c r="C26" s="94" t="s">
        <v>155</v>
      </c>
      <c r="D26" s="408" t="s">
        <v>144</v>
      </c>
      <c r="E26" s="409"/>
      <c r="F26" s="94" t="s">
        <v>75</v>
      </c>
      <c r="G26" s="236">
        <v>251.57</v>
      </c>
    </row>
    <row r="27" spans="2:7" x14ac:dyDescent="0.2">
      <c r="B27" s="135" t="s">
        <v>135</v>
      </c>
      <c r="C27" s="140"/>
      <c r="D27" s="140"/>
      <c r="E27" s="140"/>
      <c r="F27" s="140"/>
      <c r="G27" s="140"/>
    </row>
  </sheetData>
  <mergeCells count="21">
    <mergeCell ref="B4:B5"/>
    <mergeCell ref="C4:C5"/>
    <mergeCell ref="D4:D5"/>
    <mergeCell ref="E4:E5"/>
    <mergeCell ref="F4:G4"/>
    <mergeCell ref="D25:E25"/>
    <mergeCell ref="D26:E26"/>
    <mergeCell ref="B6:B10"/>
    <mergeCell ref="B18:B19"/>
    <mergeCell ref="B20:B24"/>
    <mergeCell ref="B25:B26"/>
    <mergeCell ref="D22:E22"/>
    <mergeCell ref="D23:E23"/>
    <mergeCell ref="D15:E15"/>
    <mergeCell ref="B16:B17"/>
    <mergeCell ref="D16:E16"/>
    <mergeCell ref="D17:E17"/>
    <mergeCell ref="D18:E18"/>
    <mergeCell ref="D19:E19"/>
    <mergeCell ref="D20:E20"/>
    <mergeCell ref="D21:E21"/>
  </mergeCells>
  <pageMargins left="0.19685039370078741" right="0.19685039370078741" top="1.2" bottom="0.6692913385826772" header="0.25" footer="0.19685039370078741"/>
  <pageSetup paperSize="9" scale="62" fitToHeight="0" orientation="portrait" horizontalDpi="1200" verticalDpi="1200" r:id="rId1"/>
  <headerFooter>
    <oddHeader>&amp;C&amp;"Arial,Negrito"&amp;12&amp;G
&amp;16RELATÓRIO DE CUSTOS GERAIS</oddHeader>
    <oddFooter>&amp;C&amp;"Arial,Negrito"&amp;10
&amp;12&amp;P&amp;11
&amp;G</oddFooter>
    <firstHeader>&amp;C&amp;"Arial,Negrito"&amp;G
RELATÓRIO DE CUSTOS GERAIS E BENEFÍCIOS E DESPESAS INDIRETAS - BDI</firstHeader>
    <firstFooter>&amp;C
&amp;"Arial,Negrito"&amp;8&amp;P&amp;"Arial,Normal"&amp;11
&amp;G</firstFooter>
  </headerFooter>
  <rowBreaks count="3" manualBreakCount="3">
    <brk id="25" min="1" max="13" man="1"/>
    <brk id="51" max="16383" man="1"/>
    <brk id="75" min="1" max="13" man="1"/>
  </rowBreaks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B1:AA108"/>
  <sheetViews>
    <sheetView showGridLines="0" topLeftCell="A49" zoomScale="90" zoomScaleNormal="90" zoomScaleSheetLayoutView="70" zoomScalePageLayoutView="55" workbookViewId="0">
      <selection activeCell="A67" sqref="A67:XFD67"/>
    </sheetView>
  </sheetViews>
  <sheetFormatPr defaultColWidth="50.6640625" defaultRowHeight="14.25" x14ac:dyDescent="0.2"/>
  <cols>
    <col min="1" max="1" width="7.33203125" style="70" customWidth="1"/>
    <col min="2" max="2" width="17.1640625" style="70" customWidth="1"/>
    <col min="3" max="3" width="53.33203125" style="70" customWidth="1"/>
    <col min="4" max="4" width="14.1640625" style="70" bestFit="1" customWidth="1"/>
    <col min="5" max="5" width="15.1640625" style="70" customWidth="1"/>
    <col min="6" max="6" width="14.33203125" style="70" customWidth="1"/>
    <col min="7" max="7" width="13.5" style="70" customWidth="1"/>
    <col min="8" max="8" width="11.1640625" style="70" customWidth="1"/>
    <col min="9" max="9" width="10.6640625" style="70" customWidth="1"/>
    <col min="10" max="10" width="10.83203125" style="70" customWidth="1"/>
    <col min="11" max="11" width="8.33203125" style="70" customWidth="1"/>
    <col min="12" max="12" width="10.1640625" style="70" customWidth="1"/>
    <col min="13" max="13" width="7.6640625" style="70" customWidth="1"/>
    <col min="14" max="14" width="10.83203125" style="70" customWidth="1"/>
    <col min="15" max="15" width="9.33203125" style="70" bestFit="1" customWidth="1"/>
    <col min="16" max="16" width="11.6640625" style="70" customWidth="1"/>
    <col min="17" max="17" width="8.33203125" style="70" customWidth="1"/>
    <col min="18" max="18" width="10.5" style="70" customWidth="1"/>
    <col min="19" max="19" width="8.1640625" style="70" customWidth="1"/>
    <col min="20" max="21" width="10.1640625" style="70" customWidth="1"/>
    <col min="22" max="22" width="11.5" style="70" customWidth="1"/>
    <col min="23" max="23" width="7.83203125" style="70" customWidth="1"/>
    <col min="24" max="24" width="12.83203125" style="70" customWidth="1"/>
    <col min="25" max="25" width="14" style="70" customWidth="1"/>
    <col min="26" max="26" width="16" style="70" customWidth="1"/>
    <col min="27" max="27" width="7.33203125" style="70" customWidth="1"/>
    <col min="28" max="16384" width="50.6640625" style="70"/>
  </cols>
  <sheetData>
    <row r="1" spans="2:27" ht="28.35" customHeight="1" x14ac:dyDescent="0.2">
      <c r="B1" s="417" t="s">
        <v>43</v>
      </c>
      <c r="C1" s="418" t="s">
        <v>109</v>
      </c>
      <c r="D1" s="418" t="s">
        <v>59</v>
      </c>
      <c r="E1" s="418" t="s">
        <v>156</v>
      </c>
      <c r="F1" s="418" t="s">
        <v>157</v>
      </c>
      <c r="G1" s="418"/>
      <c r="H1" s="418" t="s">
        <v>158</v>
      </c>
      <c r="I1" s="418"/>
      <c r="J1" s="418"/>
      <c r="K1" s="418"/>
      <c r="L1" s="418"/>
      <c r="M1" s="418"/>
      <c r="N1" s="418"/>
      <c r="O1" s="418"/>
      <c r="P1" s="418"/>
      <c r="Q1" s="418"/>
      <c r="R1" s="418" t="s">
        <v>159</v>
      </c>
      <c r="S1" s="418"/>
      <c r="T1" s="418"/>
      <c r="U1" s="418"/>
      <c r="V1" s="418"/>
      <c r="W1" s="418"/>
      <c r="X1" s="418" t="s">
        <v>160</v>
      </c>
      <c r="Y1" s="418"/>
      <c r="Z1" s="419" t="s">
        <v>161</v>
      </c>
    </row>
    <row r="2" spans="2:27" ht="36" customHeight="1" x14ac:dyDescent="0.2">
      <c r="B2" s="417"/>
      <c r="C2" s="418"/>
      <c r="D2" s="418"/>
      <c r="E2" s="418"/>
      <c r="F2" s="418"/>
      <c r="G2" s="418"/>
      <c r="H2" s="418" t="s">
        <v>162</v>
      </c>
      <c r="I2" s="418"/>
      <c r="J2" s="418" t="s">
        <v>163</v>
      </c>
      <c r="K2" s="418"/>
      <c r="L2" s="418" t="s">
        <v>164</v>
      </c>
      <c r="M2" s="418"/>
      <c r="N2" s="418" t="s">
        <v>165</v>
      </c>
      <c r="O2" s="418"/>
      <c r="P2" s="418" t="s">
        <v>166</v>
      </c>
      <c r="Q2" s="418"/>
      <c r="R2" s="418" t="s">
        <v>167</v>
      </c>
      <c r="S2" s="418"/>
      <c r="T2" s="418" t="s">
        <v>168</v>
      </c>
      <c r="U2" s="418"/>
      <c r="V2" s="418" t="s">
        <v>169</v>
      </c>
      <c r="W2" s="418"/>
      <c r="X2" s="418"/>
      <c r="Y2" s="418"/>
      <c r="Z2" s="419"/>
    </row>
    <row r="3" spans="2:27" ht="28.35" customHeight="1" x14ac:dyDescent="0.2">
      <c r="B3" s="417"/>
      <c r="C3" s="418"/>
      <c r="D3" s="418"/>
      <c r="E3" s="71" t="s">
        <v>170</v>
      </c>
      <c r="F3" s="71" t="s">
        <v>87</v>
      </c>
      <c r="G3" s="71" t="s">
        <v>170</v>
      </c>
      <c r="H3" s="71" t="s">
        <v>87</v>
      </c>
      <c r="I3" s="71" t="s">
        <v>170</v>
      </c>
      <c r="J3" s="71" t="s">
        <v>87</v>
      </c>
      <c r="K3" s="71" t="s">
        <v>170</v>
      </c>
      <c r="L3" s="71" t="s">
        <v>87</v>
      </c>
      <c r="M3" s="71" t="s">
        <v>170</v>
      </c>
      <c r="N3" s="71" t="s">
        <v>87</v>
      </c>
      <c r="O3" s="71" t="s">
        <v>170</v>
      </c>
      <c r="P3" s="71" t="s">
        <v>87</v>
      </c>
      <c r="Q3" s="71" t="s">
        <v>170</v>
      </c>
      <c r="R3" s="71" t="s">
        <v>87</v>
      </c>
      <c r="S3" s="71" t="s">
        <v>170</v>
      </c>
      <c r="T3" s="71" t="s">
        <v>87</v>
      </c>
      <c r="U3" s="71" t="s">
        <v>170</v>
      </c>
      <c r="V3" s="71" t="s">
        <v>87</v>
      </c>
      <c r="W3" s="71" t="s">
        <v>170</v>
      </c>
      <c r="X3" s="71" t="s">
        <v>87</v>
      </c>
      <c r="Y3" s="71" t="s">
        <v>170</v>
      </c>
      <c r="Z3" s="72" t="s">
        <v>170</v>
      </c>
    </row>
    <row r="4" spans="2:27" ht="28.35" customHeight="1" x14ac:dyDescent="0.2">
      <c r="B4" s="187" t="s">
        <v>171</v>
      </c>
      <c r="C4" s="185" t="s">
        <v>172</v>
      </c>
      <c r="D4" s="186" t="s">
        <v>148</v>
      </c>
      <c r="E4" s="181">
        <v>5064.07</v>
      </c>
      <c r="F4" s="182">
        <v>78.11</v>
      </c>
      <c r="G4" s="181">
        <v>3955.55</v>
      </c>
      <c r="H4" s="182">
        <v>15.33</v>
      </c>
      <c r="I4" s="181">
        <v>776.57</v>
      </c>
      <c r="J4" s="182">
        <v>0.52</v>
      </c>
      <c r="K4" s="181">
        <v>26.49</v>
      </c>
      <c r="L4" s="182">
        <v>0</v>
      </c>
      <c r="M4" s="181">
        <v>0</v>
      </c>
      <c r="N4" s="182">
        <v>0</v>
      </c>
      <c r="O4" s="181">
        <v>0</v>
      </c>
      <c r="P4" s="182">
        <v>0.06</v>
      </c>
      <c r="Q4" s="181">
        <v>3.1</v>
      </c>
      <c r="R4" s="182">
        <v>0</v>
      </c>
      <c r="S4" s="181">
        <v>0</v>
      </c>
      <c r="T4" s="182">
        <v>6.06</v>
      </c>
      <c r="U4" s="181">
        <v>306.83999999999997</v>
      </c>
      <c r="V4" s="182">
        <v>0.2</v>
      </c>
      <c r="W4" s="181">
        <v>9.98</v>
      </c>
      <c r="X4" s="182">
        <v>100.2855</v>
      </c>
      <c r="Y4" s="181">
        <v>5078.53</v>
      </c>
      <c r="Z4" s="183">
        <v>10142.6</v>
      </c>
      <c r="AA4" s="195"/>
    </row>
    <row r="5" spans="2:27" s="184" customFormat="1" ht="28.35" customHeight="1" x14ac:dyDescent="0.2">
      <c r="B5" s="187" t="s">
        <v>173</v>
      </c>
      <c r="C5" s="185" t="s">
        <v>174</v>
      </c>
      <c r="D5" s="186" t="s">
        <v>148</v>
      </c>
      <c r="E5" s="181">
        <v>6752.09</v>
      </c>
      <c r="F5" s="182">
        <v>78.11</v>
      </c>
      <c r="G5" s="181">
        <v>5274.06</v>
      </c>
      <c r="H5" s="182">
        <v>11.5</v>
      </c>
      <c r="I5" s="181">
        <v>776.57</v>
      </c>
      <c r="J5" s="182">
        <v>0.39</v>
      </c>
      <c r="K5" s="181">
        <v>26.49</v>
      </c>
      <c r="L5" s="182">
        <v>0</v>
      </c>
      <c r="M5" s="181">
        <v>0</v>
      </c>
      <c r="N5" s="182">
        <v>0</v>
      </c>
      <c r="O5" s="181">
        <v>0</v>
      </c>
      <c r="P5" s="182">
        <v>0.05</v>
      </c>
      <c r="Q5" s="181">
        <v>3.1</v>
      </c>
      <c r="R5" s="182">
        <v>0</v>
      </c>
      <c r="S5" s="181">
        <v>0</v>
      </c>
      <c r="T5" s="182">
        <v>4.54</v>
      </c>
      <c r="U5" s="181">
        <v>306.83999999999997</v>
      </c>
      <c r="V5" s="182">
        <v>0.15</v>
      </c>
      <c r="W5" s="181">
        <v>9.98</v>
      </c>
      <c r="X5" s="182">
        <v>94.741600000000005</v>
      </c>
      <c r="Y5" s="181">
        <v>6397.04</v>
      </c>
      <c r="Z5" s="183">
        <v>13149.14</v>
      </c>
      <c r="AA5" s="195"/>
    </row>
    <row r="6" spans="2:27" ht="28.35" customHeight="1" x14ac:dyDescent="0.2">
      <c r="B6" s="187" t="s">
        <v>175</v>
      </c>
      <c r="C6" s="185" t="s">
        <v>176</v>
      </c>
      <c r="D6" s="186" t="s">
        <v>148</v>
      </c>
      <c r="E6" s="181">
        <v>12224.44</v>
      </c>
      <c r="F6" s="182">
        <v>78.11</v>
      </c>
      <c r="G6" s="181">
        <v>9548.51</v>
      </c>
      <c r="H6" s="182">
        <v>6.35</v>
      </c>
      <c r="I6" s="181">
        <v>776.57</v>
      </c>
      <c r="J6" s="182">
        <v>0.22</v>
      </c>
      <c r="K6" s="181">
        <v>26.49</v>
      </c>
      <c r="L6" s="182">
        <v>0</v>
      </c>
      <c r="M6" s="181">
        <v>0</v>
      </c>
      <c r="N6" s="182">
        <v>0</v>
      </c>
      <c r="O6" s="181">
        <v>0</v>
      </c>
      <c r="P6" s="182">
        <v>0.03</v>
      </c>
      <c r="Q6" s="181">
        <v>3.1</v>
      </c>
      <c r="R6" s="182">
        <v>0</v>
      </c>
      <c r="S6" s="181">
        <v>0</v>
      </c>
      <c r="T6" s="182">
        <v>2.5099999999999998</v>
      </c>
      <c r="U6" s="181">
        <v>306.83999999999997</v>
      </c>
      <c r="V6" s="182">
        <v>0.08</v>
      </c>
      <c r="W6" s="181">
        <v>9.98</v>
      </c>
      <c r="X6" s="182">
        <v>87.296400000000006</v>
      </c>
      <c r="Y6" s="181">
        <v>10671.49</v>
      </c>
      <c r="Z6" s="183">
        <v>22895.93</v>
      </c>
      <c r="AA6" s="195"/>
    </row>
    <row r="7" spans="2:27" ht="28.35" customHeight="1" x14ac:dyDescent="0.2">
      <c r="B7" s="187" t="s">
        <v>177</v>
      </c>
      <c r="C7" s="185" t="s">
        <v>178</v>
      </c>
      <c r="D7" s="186" t="s">
        <v>148</v>
      </c>
      <c r="E7" s="181">
        <v>4278.79</v>
      </c>
      <c r="F7" s="182">
        <v>78.23</v>
      </c>
      <c r="G7" s="181">
        <v>3347.3</v>
      </c>
      <c r="H7" s="182">
        <v>18.149999999999999</v>
      </c>
      <c r="I7" s="181">
        <v>776.57</v>
      </c>
      <c r="J7" s="182">
        <v>0</v>
      </c>
      <c r="K7" s="181">
        <v>0</v>
      </c>
      <c r="L7" s="182">
        <v>0</v>
      </c>
      <c r="M7" s="181">
        <v>0</v>
      </c>
      <c r="N7" s="182">
        <v>0</v>
      </c>
      <c r="O7" s="181">
        <v>0</v>
      </c>
      <c r="P7" s="182">
        <v>7.0000000000000007E-2</v>
      </c>
      <c r="Q7" s="181">
        <v>3.03</v>
      </c>
      <c r="R7" s="182">
        <v>0</v>
      </c>
      <c r="S7" s="181">
        <v>0</v>
      </c>
      <c r="T7" s="182">
        <v>7.17</v>
      </c>
      <c r="U7" s="181">
        <v>306.83999999999997</v>
      </c>
      <c r="V7" s="182">
        <v>0.23</v>
      </c>
      <c r="W7" s="181">
        <v>9.98</v>
      </c>
      <c r="X7" s="182">
        <v>103.8545</v>
      </c>
      <c r="Y7" s="181">
        <v>4443.72</v>
      </c>
      <c r="Z7" s="183">
        <v>8722.5</v>
      </c>
      <c r="AA7" s="195"/>
    </row>
    <row r="8" spans="2:27" ht="28.35" customHeight="1" x14ac:dyDescent="0.2">
      <c r="B8" s="187" t="s">
        <v>179</v>
      </c>
      <c r="C8" s="185" t="s">
        <v>180</v>
      </c>
      <c r="D8" s="186" t="s">
        <v>148</v>
      </c>
      <c r="E8" s="181">
        <v>5705.05</v>
      </c>
      <c r="F8" s="182">
        <v>78.23</v>
      </c>
      <c r="G8" s="181">
        <v>4463.0600000000004</v>
      </c>
      <c r="H8" s="182">
        <v>13.61</v>
      </c>
      <c r="I8" s="181">
        <v>776.57</v>
      </c>
      <c r="J8" s="182">
        <v>0</v>
      </c>
      <c r="K8" s="181">
        <v>0</v>
      </c>
      <c r="L8" s="182">
        <v>0</v>
      </c>
      <c r="M8" s="181">
        <v>0</v>
      </c>
      <c r="N8" s="182">
        <v>0</v>
      </c>
      <c r="O8" s="181">
        <v>0</v>
      </c>
      <c r="P8" s="182">
        <v>0.05</v>
      </c>
      <c r="Q8" s="181">
        <v>3.03</v>
      </c>
      <c r="R8" s="182">
        <v>0</v>
      </c>
      <c r="S8" s="181">
        <v>0</v>
      </c>
      <c r="T8" s="182">
        <v>5.38</v>
      </c>
      <c r="U8" s="181">
        <v>306.83999999999997</v>
      </c>
      <c r="V8" s="182">
        <v>0.17</v>
      </c>
      <c r="W8" s="181">
        <v>9.98</v>
      </c>
      <c r="X8" s="182">
        <v>97.448400000000007</v>
      </c>
      <c r="Y8" s="181">
        <v>5559.48</v>
      </c>
      <c r="Z8" s="183">
        <v>11264.53</v>
      </c>
      <c r="AA8" s="195"/>
    </row>
    <row r="9" spans="2:27" ht="28.35" customHeight="1" x14ac:dyDescent="0.2">
      <c r="B9" s="187" t="s">
        <v>181</v>
      </c>
      <c r="C9" s="185" t="s">
        <v>182</v>
      </c>
      <c r="D9" s="186" t="s">
        <v>148</v>
      </c>
      <c r="E9" s="181">
        <v>10184.530000000001</v>
      </c>
      <c r="F9" s="182">
        <v>78.23</v>
      </c>
      <c r="G9" s="181">
        <v>7967.36</v>
      </c>
      <c r="H9" s="182">
        <v>7.62</v>
      </c>
      <c r="I9" s="181">
        <v>776.57</v>
      </c>
      <c r="J9" s="182">
        <v>0</v>
      </c>
      <c r="K9" s="181">
        <v>0</v>
      </c>
      <c r="L9" s="182">
        <v>0</v>
      </c>
      <c r="M9" s="181">
        <v>0</v>
      </c>
      <c r="N9" s="182">
        <v>0</v>
      </c>
      <c r="O9" s="181">
        <v>0</v>
      </c>
      <c r="P9" s="182">
        <v>0.03</v>
      </c>
      <c r="Q9" s="181">
        <v>3.03</v>
      </c>
      <c r="R9" s="182">
        <v>0</v>
      </c>
      <c r="S9" s="181">
        <v>0</v>
      </c>
      <c r="T9" s="182">
        <v>3.01</v>
      </c>
      <c r="U9" s="181">
        <v>306.83999999999997</v>
      </c>
      <c r="V9" s="182">
        <v>0.1</v>
      </c>
      <c r="W9" s="181">
        <v>9.98</v>
      </c>
      <c r="X9" s="182">
        <v>88.995500000000007</v>
      </c>
      <c r="Y9" s="181">
        <v>9063.7800000000007</v>
      </c>
      <c r="Z9" s="183">
        <v>19248.310000000001</v>
      </c>
      <c r="AA9" s="195"/>
    </row>
    <row r="10" spans="2:27" ht="28.35" customHeight="1" x14ac:dyDescent="0.2">
      <c r="B10" s="187" t="s">
        <v>183</v>
      </c>
      <c r="C10" s="185" t="s">
        <v>184</v>
      </c>
      <c r="D10" s="186" t="s">
        <v>148</v>
      </c>
      <c r="E10" s="181">
        <v>12443.57</v>
      </c>
      <c r="F10" s="182">
        <v>78.150000000000006</v>
      </c>
      <c r="G10" s="181">
        <v>9724.65</v>
      </c>
      <c r="H10" s="182">
        <v>6.24</v>
      </c>
      <c r="I10" s="181">
        <v>776.57</v>
      </c>
      <c r="J10" s="182">
        <v>0.21</v>
      </c>
      <c r="K10" s="181">
        <v>26.49</v>
      </c>
      <c r="L10" s="182">
        <v>0</v>
      </c>
      <c r="M10" s="181">
        <v>0</v>
      </c>
      <c r="N10" s="182">
        <v>0</v>
      </c>
      <c r="O10" s="181">
        <v>0</v>
      </c>
      <c r="P10" s="182">
        <v>0.02</v>
      </c>
      <c r="Q10" s="181">
        <v>2.74</v>
      </c>
      <c r="R10" s="182">
        <v>0</v>
      </c>
      <c r="S10" s="181">
        <v>0</v>
      </c>
      <c r="T10" s="182">
        <v>2.4700000000000002</v>
      </c>
      <c r="U10" s="181">
        <v>306.83999999999997</v>
      </c>
      <c r="V10" s="182">
        <v>0.08</v>
      </c>
      <c r="W10" s="181">
        <v>9.98</v>
      </c>
      <c r="X10" s="182">
        <v>87.171700000000001</v>
      </c>
      <c r="Y10" s="181">
        <v>10847.27</v>
      </c>
      <c r="Z10" s="183">
        <v>23290.84</v>
      </c>
      <c r="AA10" s="195"/>
    </row>
    <row r="11" spans="2:27" ht="28.35" customHeight="1" x14ac:dyDescent="0.2">
      <c r="B11" s="187" t="s">
        <v>185</v>
      </c>
      <c r="C11" s="185" t="s">
        <v>186</v>
      </c>
      <c r="D11" s="186" t="s">
        <v>148</v>
      </c>
      <c r="E11" s="181">
        <v>14617.04</v>
      </c>
      <c r="F11" s="182">
        <v>78.150000000000006</v>
      </c>
      <c r="G11" s="181">
        <v>11423.22</v>
      </c>
      <c r="H11" s="182">
        <v>5.31</v>
      </c>
      <c r="I11" s="181">
        <v>776.57</v>
      </c>
      <c r="J11" s="182">
        <v>0.18</v>
      </c>
      <c r="K11" s="181">
        <v>26.49</v>
      </c>
      <c r="L11" s="182">
        <v>0</v>
      </c>
      <c r="M11" s="181">
        <v>0</v>
      </c>
      <c r="N11" s="182">
        <v>0</v>
      </c>
      <c r="O11" s="181">
        <v>0</v>
      </c>
      <c r="P11" s="182">
        <v>0.02</v>
      </c>
      <c r="Q11" s="181">
        <v>2.74</v>
      </c>
      <c r="R11" s="182">
        <v>0</v>
      </c>
      <c r="S11" s="181">
        <v>0</v>
      </c>
      <c r="T11" s="182">
        <v>2.1</v>
      </c>
      <c r="U11" s="181">
        <v>306.83999999999997</v>
      </c>
      <c r="V11" s="182">
        <v>7.0000000000000007E-2</v>
      </c>
      <c r="W11" s="181">
        <v>9.98</v>
      </c>
      <c r="X11" s="182">
        <v>85.830200000000005</v>
      </c>
      <c r="Y11" s="181">
        <v>12545.84</v>
      </c>
      <c r="Z11" s="183">
        <v>27162.880000000001</v>
      </c>
      <c r="AA11" s="195"/>
    </row>
    <row r="12" spans="2:27" ht="28.35" customHeight="1" x14ac:dyDescent="0.2">
      <c r="B12" s="187" t="s">
        <v>187</v>
      </c>
      <c r="C12" s="185" t="s">
        <v>188</v>
      </c>
      <c r="D12" s="186" t="s">
        <v>148</v>
      </c>
      <c r="E12" s="181">
        <v>16790.52</v>
      </c>
      <c r="F12" s="182">
        <v>78.150000000000006</v>
      </c>
      <c r="G12" s="181">
        <v>13121.79</v>
      </c>
      <c r="H12" s="182">
        <v>4.63</v>
      </c>
      <c r="I12" s="181">
        <v>776.57</v>
      </c>
      <c r="J12" s="182">
        <v>0.16</v>
      </c>
      <c r="K12" s="181">
        <v>26.49</v>
      </c>
      <c r="L12" s="182">
        <v>0</v>
      </c>
      <c r="M12" s="181">
        <v>0</v>
      </c>
      <c r="N12" s="182">
        <v>0</v>
      </c>
      <c r="O12" s="181">
        <v>0</v>
      </c>
      <c r="P12" s="182">
        <v>0.02</v>
      </c>
      <c r="Q12" s="181">
        <v>2.74</v>
      </c>
      <c r="R12" s="182">
        <v>0</v>
      </c>
      <c r="S12" s="181">
        <v>0</v>
      </c>
      <c r="T12" s="182">
        <v>1.83</v>
      </c>
      <c r="U12" s="181">
        <v>306.83999999999997</v>
      </c>
      <c r="V12" s="182">
        <v>0.06</v>
      </c>
      <c r="W12" s="181">
        <v>9.98</v>
      </c>
      <c r="X12" s="182">
        <v>84.835999999999999</v>
      </c>
      <c r="Y12" s="181">
        <v>14244.41</v>
      </c>
      <c r="Z12" s="183">
        <v>31034.92</v>
      </c>
      <c r="AA12" s="195"/>
    </row>
    <row r="13" spans="2:27" ht="28.35" customHeight="1" x14ac:dyDescent="0.2">
      <c r="B13" s="187" t="s">
        <v>189</v>
      </c>
      <c r="C13" s="185" t="s">
        <v>190</v>
      </c>
      <c r="D13" s="186" t="s">
        <v>148</v>
      </c>
      <c r="E13" s="181">
        <v>3324.84</v>
      </c>
      <c r="F13" s="182">
        <v>78.8</v>
      </c>
      <c r="G13" s="181">
        <v>2619.9699999999998</v>
      </c>
      <c r="H13" s="182">
        <v>23.36</v>
      </c>
      <c r="I13" s="181">
        <v>776.57</v>
      </c>
      <c r="J13" s="182">
        <v>0.8</v>
      </c>
      <c r="K13" s="181">
        <v>26.49</v>
      </c>
      <c r="L13" s="182">
        <v>0</v>
      </c>
      <c r="M13" s="181">
        <v>0</v>
      </c>
      <c r="N13" s="182">
        <v>1.49</v>
      </c>
      <c r="O13" s="181">
        <v>49.41</v>
      </c>
      <c r="P13" s="182">
        <v>0.13</v>
      </c>
      <c r="Q13" s="181">
        <v>4.32</v>
      </c>
      <c r="R13" s="182">
        <v>0</v>
      </c>
      <c r="S13" s="181">
        <v>0</v>
      </c>
      <c r="T13" s="182">
        <v>9.23</v>
      </c>
      <c r="U13" s="181">
        <v>306.83999999999997</v>
      </c>
      <c r="V13" s="182">
        <v>0.3</v>
      </c>
      <c r="W13" s="181">
        <v>9.98</v>
      </c>
      <c r="X13" s="182">
        <v>114.09820000000001</v>
      </c>
      <c r="Y13" s="181">
        <v>3793.58</v>
      </c>
      <c r="Z13" s="183">
        <v>7118.43</v>
      </c>
      <c r="AA13" s="195"/>
    </row>
    <row r="14" spans="2:27" ht="28.35" customHeight="1" x14ac:dyDescent="0.2">
      <c r="B14" s="187" t="s">
        <v>191</v>
      </c>
      <c r="C14" s="185" t="s">
        <v>192</v>
      </c>
      <c r="D14" s="186" t="s">
        <v>148</v>
      </c>
      <c r="E14" s="181">
        <v>4433.12</v>
      </c>
      <c r="F14" s="182">
        <v>78.8</v>
      </c>
      <c r="G14" s="181">
        <v>3493.3</v>
      </c>
      <c r="H14" s="182">
        <v>17.52</v>
      </c>
      <c r="I14" s="181">
        <v>776.57</v>
      </c>
      <c r="J14" s="182">
        <v>0.6</v>
      </c>
      <c r="K14" s="181">
        <v>26.49</v>
      </c>
      <c r="L14" s="182">
        <v>0</v>
      </c>
      <c r="M14" s="181">
        <v>0</v>
      </c>
      <c r="N14" s="182">
        <v>0</v>
      </c>
      <c r="O14" s="181">
        <v>0</v>
      </c>
      <c r="P14" s="182">
        <v>0.1</v>
      </c>
      <c r="Q14" s="181">
        <v>4.32</v>
      </c>
      <c r="R14" s="182">
        <v>0</v>
      </c>
      <c r="S14" s="181">
        <v>0</v>
      </c>
      <c r="T14" s="182">
        <v>6.92</v>
      </c>
      <c r="U14" s="181">
        <v>306.83999999999997</v>
      </c>
      <c r="V14" s="182">
        <v>0.23</v>
      </c>
      <c r="W14" s="181">
        <v>9.98</v>
      </c>
      <c r="X14" s="182">
        <v>104.1591</v>
      </c>
      <c r="Y14" s="181">
        <v>4617.5</v>
      </c>
      <c r="Z14" s="183">
        <v>9050.6200000000008</v>
      </c>
      <c r="AA14" s="195"/>
    </row>
    <row r="15" spans="2:27" ht="28.35" customHeight="1" x14ac:dyDescent="0.2">
      <c r="B15" s="187" t="s">
        <v>193</v>
      </c>
      <c r="C15" s="185" t="s">
        <v>194</v>
      </c>
      <c r="D15" s="186" t="s">
        <v>148</v>
      </c>
      <c r="E15" s="181">
        <v>7555.65</v>
      </c>
      <c r="F15" s="182">
        <v>78.8</v>
      </c>
      <c r="G15" s="181">
        <v>5953.86</v>
      </c>
      <c r="H15" s="182">
        <v>10.28</v>
      </c>
      <c r="I15" s="181">
        <v>776.57</v>
      </c>
      <c r="J15" s="182">
        <v>0.35</v>
      </c>
      <c r="K15" s="181">
        <v>26.49</v>
      </c>
      <c r="L15" s="182">
        <v>0</v>
      </c>
      <c r="M15" s="181">
        <v>0</v>
      </c>
      <c r="N15" s="182">
        <v>0</v>
      </c>
      <c r="O15" s="181">
        <v>0</v>
      </c>
      <c r="P15" s="182">
        <v>0.06</v>
      </c>
      <c r="Q15" s="181">
        <v>4.32</v>
      </c>
      <c r="R15" s="182">
        <v>0</v>
      </c>
      <c r="S15" s="181">
        <v>0</v>
      </c>
      <c r="T15" s="182">
        <v>4.0599999999999996</v>
      </c>
      <c r="U15" s="181">
        <v>306.83999999999997</v>
      </c>
      <c r="V15" s="182">
        <v>0.13</v>
      </c>
      <c r="W15" s="181">
        <v>9.98</v>
      </c>
      <c r="X15" s="182">
        <v>93.678899999999999</v>
      </c>
      <c r="Y15" s="181">
        <v>7078.06</v>
      </c>
      <c r="Z15" s="183">
        <v>14633.71</v>
      </c>
      <c r="AA15" s="195"/>
    </row>
    <row r="16" spans="2:27" ht="28.35" customHeight="1" x14ac:dyDescent="0.2">
      <c r="B16" s="187" t="s">
        <v>195</v>
      </c>
      <c r="C16" s="185" t="s">
        <v>196</v>
      </c>
      <c r="D16" s="186" t="s">
        <v>148</v>
      </c>
      <c r="E16" s="181">
        <v>1706.03</v>
      </c>
      <c r="F16" s="182">
        <v>80.069999999999993</v>
      </c>
      <c r="G16" s="181">
        <v>1366.02</v>
      </c>
      <c r="H16" s="182">
        <v>45.52</v>
      </c>
      <c r="I16" s="181">
        <v>776.57</v>
      </c>
      <c r="J16" s="182">
        <v>1.89</v>
      </c>
      <c r="K16" s="181">
        <v>32.25</v>
      </c>
      <c r="L16" s="182">
        <v>0.1</v>
      </c>
      <c r="M16" s="181">
        <v>1.65</v>
      </c>
      <c r="N16" s="182">
        <v>8.59</v>
      </c>
      <c r="O16" s="181">
        <v>146.54</v>
      </c>
      <c r="P16" s="182">
        <v>0.27</v>
      </c>
      <c r="Q16" s="181">
        <v>4.63</v>
      </c>
      <c r="R16" s="182">
        <v>0</v>
      </c>
      <c r="S16" s="181">
        <v>0</v>
      </c>
      <c r="T16" s="182">
        <v>17.989999999999998</v>
      </c>
      <c r="U16" s="181">
        <v>306.83999999999997</v>
      </c>
      <c r="V16" s="182">
        <v>0.57999999999999996</v>
      </c>
      <c r="W16" s="181">
        <v>9.98</v>
      </c>
      <c r="X16" s="182">
        <v>155.00749999999999</v>
      </c>
      <c r="Y16" s="181">
        <v>2644.47</v>
      </c>
      <c r="Z16" s="183">
        <v>4350.5</v>
      </c>
      <c r="AA16" s="195"/>
    </row>
    <row r="17" spans="2:27" ht="28.35" customHeight="1" x14ac:dyDescent="0.2">
      <c r="B17" s="187" t="s">
        <v>197</v>
      </c>
      <c r="C17" s="185" t="s">
        <v>198</v>
      </c>
      <c r="D17" s="186" t="s">
        <v>148</v>
      </c>
      <c r="E17" s="181">
        <v>1977.58</v>
      </c>
      <c r="F17" s="182">
        <v>78.95</v>
      </c>
      <c r="G17" s="181">
        <v>1561.3</v>
      </c>
      <c r="H17" s="182">
        <v>39.270000000000003</v>
      </c>
      <c r="I17" s="181">
        <v>776.57</v>
      </c>
      <c r="J17" s="182">
        <v>0</v>
      </c>
      <c r="K17" s="181">
        <v>0</v>
      </c>
      <c r="L17" s="182">
        <v>0</v>
      </c>
      <c r="M17" s="181">
        <v>0</v>
      </c>
      <c r="N17" s="182">
        <v>6.59</v>
      </c>
      <c r="O17" s="181">
        <v>130.25</v>
      </c>
      <c r="P17" s="182">
        <v>0.21</v>
      </c>
      <c r="Q17" s="181">
        <v>4.16</v>
      </c>
      <c r="R17" s="182">
        <v>0</v>
      </c>
      <c r="S17" s="181">
        <v>0</v>
      </c>
      <c r="T17" s="182">
        <v>15.52</v>
      </c>
      <c r="U17" s="181">
        <v>306.83999999999997</v>
      </c>
      <c r="V17" s="182">
        <v>0.5</v>
      </c>
      <c r="W17" s="181">
        <v>9.98</v>
      </c>
      <c r="X17" s="182">
        <v>141.0359</v>
      </c>
      <c r="Y17" s="181">
        <v>2789.1</v>
      </c>
      <c r="Z17" s="183">
        <v>4766.67</v>
      </c>
      <c r="AA17" s="195"/>
    </row>
    <row r="18" spans="2:27" ht="28.35" customHeight="1" x14ac:dyDescent="0.2">
      <c r="B18" s="187" t="s">
        <v>199</v>
      </c>
      <c r="C18" s="185" t="s">
        <v>200</v>
      </c>
      <c r="D18" s="186" t="s">
        <v>148</v>
      </c>
      <c r="E18" s="181">
        <v>1886.7</v>
      </c>
      <c r="F18" s="182">
        <v>79.02</v>
      </c>
      <c r="G18" s="181">
        <v>1490.87</v>
      </c>
      <c r="H18" s="182">
        <v>41.16</v>
      </c>
      <c r="I18" s="181">
        <v>776.57</v>
      </c>
      <c r="J18" s="182">
        <v>1.71</v>
      </c>
      <c r="K18" s="181">
        <v>32.25</v>
      </c>
      <c r="L18" s="182">
        <v>0.18</v>
      </c>
      <c r="M18" s="181">
        <v>3.41</v>
      </c>
      <c r="N18" s="182">
        <v>7.19</v>
      </c>
      <c r="O18" s="181">
        <v>135.69999999999999</v>
      </c>
      <c r="P18" s="182">
        <v>0.23</v>
      </c>
      <c r="Q18" s="181">
        <v>4.42</v>
      </c>
      <c r="R18" s="182">
        <v>0</v>
      </c>
      <c r="S18" s="181">
        <v>0</v>
      </c>
      <c r="T18" s="182">
        <v>16.260000000000002</v>
      </c>
      <c r="U18" s="181">
        <v>306.83999999999997</v>
      </c>
      <c r="V18" s="182">
        <v>0.53</v>
      </c>
      <c r="W18" s="181">
        <v>9.98</v>
      </c>
      <c r="X18" s="182">
        <v>146.28899999999999</v>
      </c>
      <c r="Y18" s="181">
        <v>2760.03</v>
      </c>
      <c r="Z18" s="183">
        <v>4646.7299999999996</v>
      </c>
      <c r="AA18" s="195"/>
    </row>
    <row r="19" spans="2:27" ht="28.35" customHeight="1" x14ac:dyDescent="0.2">
      <c r="B19" s="187" t="s">
        <v>201</v>
      </c>
      <c r="C19" s="185" t="s">
        <v>202</v>
      </c>
      <c r="D19" s="186" t="s">
        <v>148</v>
      </c>
      <c r="E19" s="181">
        <v>1706.03</v>
      </c>
      <c r="F19" s="182">
        <v>79.13</v>
      </c>
      <c r="G19" s="181">
        <v>1349.98</v>
      </c>
      <c r="H19" s="182">
        <v>45.52</v>
      </c>
      <c r="I19" s="181">
        <v>776.57</v>
      </c>
      <c r="J19" s="182">
        <v>1.89</v>
      </c>
      <c r="K19" s="181">
        <v>32.25</v>
      </c>
      <c r="L19" s="182">
        <v>0.08</v>
      </c>
      <c r="M19" s="181">
        <v>1.44</v>
      </c>
      <c r="N19" s="182">
        <v>8.59</v>
      </c>
      <c r="O19" s="181">
        <v>146.54</v>
      </c>
      <c r="P19" s="182">
        <v>0.26</v>
      </c>
      <c r="Q19" s="181">
        <v>4.41</v>
      </c>
      <c r="R19" s="182">
        <v>0</v>
      </c>
      <c r="S19" s="181">
        <v>0</v>
      </c>
      <c r="T19" s="182">
        <v>17.989999999999998</v>
      </c>
      <c r="U19" s="181">
        <v>306.83999999999997</v>
      </c>
      <c r="V19" s="182">
        <v>0.57999999999999996</v>
      </c>
      <c r="W19" s="181">
        <v>9.98</v>
      </c>
      <c r="X19" s="182">
        <v>154.04249999999999</v>
      </c>
      <c r="Y19" s="181">
        <v>2628.01</v>
      </c>
      <c r="Z19" s="183">
        <v>4334.04</v>
      </c>
      <c r="AA19" s="195"/>
    </row>
    <row r="20" spans="2:27" ht="28.35" customHeight="1" x14ac:dyDescent="0.2">
      <c r="B20" s="187" t="s">
        <v>203</v>
      </c>
      <c r="C20" s="185" t="s">
        <v>204</v>
      </c>
      <c r="D20" s="186" t="s">
        <v>148</v>
      </c>
      <c r="E20" s="181">
        <v>3235.9</v>
      </c>
      <c r="F20" s="182">
        <v>78.44</v>
      </c>
      <c r="G20" s="181">
        <v>2538.2399999999998</v>
      </c>
      <c r="H20" s="182">
        <v>24</v>
      </c>
      <c r="I20" s="181">
        <v>776.57</v>
      </c>
      <c r="J20" s="182">
        <v>0.82</v>
      </c>
      <c r="K20" s="181">
        <v>26.49</v>
      </c>
      <c r="L20" s="182">
        <v>0</v>
      </c>
      <c r="M20" s="181">
        <v>0</v>
      </c>
      <c r="N20" s="182">
        <v>1.69</v>
      </c>
      <c r="O20" s="181">
        <v>54.75</v>
      </c>
      <c r="P20" s="182">
        <v>0.1</v>
      </c>
      <c r="Q20" s="181">
        <v>3.18</v>
      </c>
      <c r="R20" s="182">
        <v>0</v>
      </c>
      <c r="S20" s="181">
        <v>0</v>
      </c>
      <c r="T20" s="182">
        <v>9.48</v>
      </c>
      <c r="U20" s="181">
        <v>306.83999999999997</v>
      </c>
      <c r="V20" s="182">
        <v>0.31</v>
      </c>
      <c r="W20" s="181">
        <v>9.98</v>
      </c>
      <c r="X20" s="182">
        <v>114.8381</v>
      </c>
      <c r="Y20" s="181">
        <v>3716.04</v>
      </c>
      <c r="Z20" s="183">
        <v>6951.94</v>
      </c>
      <c r="AA20" s="195"/>
    </row>
    <row r="21" spans="2:27" ht="28.35" customHeight="1" x14ac:dyDescent="0.2">
      <c r="B21" s="187" t="s">
        <v>117</v>
      </c>
      <c r="C21" s="185" t="s">
        <v>118</v>
      </c>
      <c r="D21" s="186" t="s">
        <v>148</v>
      </c>
      <c r="E21" s="181">
        <v>4314.53</v>
      </c>
      <c r="F21" s="182">
        <v>78.44</v>
      </c>
      <c r="G21" s="181">
        <v>3384.32</v>
      </c>
      <c r="H21" s="182">
        <v>18</v>
      </c>
      <c r="I21" s="181">
        <v>776.57</v>
      </c>
      <c r="J21" s="182">
        <v>0.61</v>
      </c>
      <c r="K21" s="181">
        <v>26.49</v>
      </c>
      <c r="L21" s="182">
        <v>0</v>
      </c>
      <c r="M21" s="181">
        <v>0</v>
      </c>
      <c r="N21" s="182">
        <v>0</v>
      </c>
      <c r="O21" s="181">
        <v>0</v>
      </c>
      <c r="P21" s="182">
        <v>7.0000000000000007E-2</v>
      </c>
      <c r="Q21" s="181">
        <v>3.18</v>
      </c>
      <c r="R21" s="182">
        <v>0</v>
      </c>
      <c r="S21" s="181">
        <v>0</v>
      </c>
      <c r="T21" s="182">
        <v>7.11</v>
      </c>
      <c r="U21" s="181">
        <v>306.83999999999997</v>
      </c>
      <c r="V21" s="182">
        <v>0.23</v>
      </c>
      <c r="W21" s="181">
        <v>9.98</v>
      </c>
      <c r="X21" s="182">
        <v>104.4697</v>
      </c>
      <c r="Y21" s="181">
        <v>4507.38</v>
      </c>
      <c r="Z21" s="183">
        <v>8821.9</v>
      </c>
      <c r="AA21" s="195"/>
    </row>
    <row r="22" spans="2:27" ht="28.35" customHeight="1" x14ac:dyDescent="0.2">
      <c r="B22" s="187" t="s">
        <v>205</v>
      </c>
      <c r="C22" s="185" t="s">
        <v>206</v>
      </c>
      <c r="D22" s="186" t="s">
        <v>148</v>
      </c>
      <c r="E22" s="181">
        <v>7874.56</v>
      </c>
      <c r="F22" s="182">
        <v>78.44</v>
      </c>
      <c r="G22" s="181">
        <v>6176.8</v>
      </c>
      <c r="H22" s="182">
        <v>9.86</v>
      </c>
      <c r="I22" s="181">
        <v>776.57</v>
      </c>
      <c r="J22" s="182">
        <v>0.34</v>
      </c>
      <c r="K22" s="181">
        <v>26.49</v>
      </c>
      <c r="L22" s="182">
        <v>0</v>
      </c>
      <c r="M22" s="181">
        <v>0</v>
      </c>
      <c r="N22" s="182">
        <v>0</v>
      </c>
      <c r="O22" s="181">
        <v>0</v>
      </c>
      <c r="P22" s="182">
        <v>0.04</v>
      </c>
      <c r="Q22" s="181">
        <v>3.18</v>
      </c>
      <c r="R22" s="182">
        <v>0</v>
      </c>
      <c r="S22" s="181">
        <v>0</v>
      </c>
      <c r="T22" s="182">
        <v>3.9</v>
      </c>
      <c r="U22" s="181">
        <v>306.83999999999997</v>
      </c>
      <c r="V22" s="182">
        <v>0.13</v>
      </c>
      <c r="W22" s="181">
        <v>9.98</v>
      </c>
      <c r="X22" s="182">
        <v>92.701899999999995</v>
      </c>
      <c r="Y22" s="181">
        <v>7299.86</v>
      </c>
      <c r="Z22" s="183">
        <v>15174.42</v>
      </c>
      <c r="AA22" s="195"/>
    </row>
    <row r="23" spans="2:27" ht="28.35" customHeight="1" x14ac:dyDescent="0.2">
      <c r="B23" s="187" t="s">
        <v>207</v>
      </c>
      <c r="C23" s="185" t="s">
        <v>208</v>
      </c>
      <c r="D23" s="186" t="s">
        <v>148</v>
      </c>
      <c r="E23" s="181">
        <v>3743.41</v>
      </c>
      <c r="F23" s="182">
        <v>78.05</v>
      </c>
      <c r="G23" s="181">
        <v>2921.73</v>
      </c>
      <c r="H23" s="182">
        <v>20.74</v>
      </c>
      <c r="I23" s="181">
        <v>776.57</v>
      </c>
      <c r="J23" s="182">
        <v>0</v>
      </c>
      <c r="K23" s="181">
        <v>0</v>
      </c>
      <c r="L23" s="182">
        <v>0</v>
      </c>
      <c r="M23" s="181">
        <v>0</v>
      </c>
      <c r="N23" s="182">
        <v>0.65</v>
      </c>
      <c r="O23" s="181">
        <v>24.3</v>
      </c>
      <c r="P23" s="182">
        <v>0.06</v>
      </c>
      <c r="Q23" s="181">
        <v>2.19</v>
      </c>
      <c r="R23" s="182">
        <v>0</v>
      </c>
      <c r="S23" s="181">
        <v>0</v>
      </c>
      <c r="T23" s="182">
        <v>8.1999999999999993</v>
      </c>
      <c r="U23" s="181">
        <v>306.83999999999997</v>
      </c>
      <c r="V23" s="182">
        <v>0.27</v>
      </c>
      <c r="W23" s="181">
        <v>9.98</v>
      </c>
      <c r="X23" s="182">
        <v>107.96599999999999</v>
      </c>
      <c r="Y23" s="181">
        <v>4041.6</v>
      </c>
      <c r="Z23" s="183">
        <v>7785.01</v>
      </c>
      <c r="AA23" s="195"/>
    </row>
    <row r="24" spans="2:27" ht="28.35" customHeight="1" x14ac:dyDescent="0.2">
      <c r="B24" s="187" t="s">
        <v>209</v>
      </c>
      <c r="C24" s="185" t="s">
        <v>210</v>
      </c>
      <c r="D24" s="186" t="s">
        <v>148</v>
      </c>
      <c r="E24" s="181">
        <v>4450.3100000000004</v>
      </c>
      <c r="F24" s="182">
        <v>78.12</v>
      </c>
      <c r="G24" s="181">
        <v>3476.58</v>
      </c>
      <c r="H24" s="182">
        <v>17.45</v>
      </c>
      <c r="I24" s="181">
        <v>776.57</v>
      </c>
      <c r="J24" s="182">
        <v>0</v>
      </c>
      <c r="K24" s="181">
        <v>0</v>
      </c>
      <c r="L24" s="182">
        <v>0</v>
      </c>
      <c r="M24" s="181">
        <v>0</v>
      </c>
      <c r="N24" s="182">
        <v>0</v>
      </c>
      <c r="O24" s="181">
        <v>0</v>
      </c>
      <c r="P24" s="182">
        <v>0.06</v>
      </c>
      <c r="Q24" s="181">
        <v>2.48</v>
      </c>
      <c r="R24" s="182">
        <v>0</v>
      </c>
      <c r="S24" s="181">
        <v>0</v>
      </c>
      <c r="T24" s="182">
        <v>6.89</v>
      </c>
      <c r="U24" s="181">
        <v>306.83999999999997</v>
      </c>
      <c r="V24" s="182">
        <v>0.22</v>
      </c>
      <c r="W24" s="181">
        <v>9.98</v>
      </c>
      <c r="X24" s="182">
        <v>102.74460000000001</v>
      </c>
      <c r="Y24" s="181">
        <v>4572.45</v>
      </c>
      <c r="Z24" s="183">
        <v>9022.76</v>
      </c>
      <c r="AA24" s="195"/>
    </row>
    <row r="25" spans="2:27" ht="28.35" customHeight="1" x14ac:dyDescent="0.2">
      <c r="B25" s="187" t="s">
        <v>211</v>
      </c>
      <c r="C25" s="185" t="s">
        <v>212</v>
      </c>
      <c r="D25" s="186" t="s">
        <v>148</v>
      </c>
      <c r="E25" s="181">
        <v>5933.75</v>
      </c>
      <c r="F25" s="182">
        <v>78.12</v>
      </c>
      <c r="G25" s="181">
        <v>4635.4399999999996</v>
      </c>
      <c r="H25" s="182">
        <v>13.09</v>
      </c>
      <c r="I25" s="181">
        <v>776.57</v>
      </c>
      <c r="J25" s="182">
        <v>0</v>
      </c>
      <c r="K25" s="181">
        <v>0</v>
      </c>
      <c r="L25" s="182">
        <v>0</v>
      </c>
      <c r="M25" s="181">
        <v>0</v>
      </c>
      <c r="N25" s="182">
        <v>0</v>
      </c>
      <c r="O25" s="181">
        <v>0</v>
      </c>
      <c r="P25" s="182">
        <v>0.04</v>
      </c>
      <c r="Q25" s="181">
        <v>2.48</v>
      </c>
      <c r="R25" s="182">
        <v>0</v>
      </c>
      <c r="S25" s="181">
        <v>0</v>
      </c>
      <c r="T25" s="182">
        <v>5.17</v>
      </c>
      <c r="U25" s="181">
        <v>306.83999999999997</v>
      </c>
      <c r="V25" s="182">
        <v>0.17</v>
      </c>
      <c r="W25" s="181">
        <v>9.98</v>
      </c>
      <c r="X25" s="182">
        <v>96.588399999999993</v>
      </c>
      <c r="Y25" s="181">
        <v>5731.31</v>
      </c>
      <c r="Z25" s="183">
        <v>11665.06</v>
      </c>
      <c r="AA25" s="195"/>
    </row>
    <row r="26" spans="2:27" ht="28.35" customHeight="1" x14ac:dyDescent="0.2">
      <c r="B26" s="187" t="s">
        <v>213</v>
      </c>
      <c r="C26" s="185" t="s">
        <v>214</v>
      </c>
      <c r="D26" s="186" t="s">
        <v>148</v>
      </c>
      <c r="E26" s="181">
        <v>11336.95</v>
      </c>
      <c r="F26" s="182">
        <v>78.12</v>
      </c>
      <c r="G26" s="181">
        <v>8856.43</v>
      </c>
      <c r="H26" s="182">
        <v>6.85</v>
      </c>
      <c r="I26" s="181">
        <v>776.57</v>
      </c>
      <c r="J26" s="182">
        <v>0</v>
      </c>
      <c r="K26" s="181">
        <v>0</v>
      </c>
      <c r="L26" s="182">
        <v>0</v>
      </c>
      <c r="M26" s="181">
        <v>0</v>
      </c>
      <c r="N26" s="182">
        <v>0</v>
      </c>
      <c r="O26" s="181">
        <v>0</v>
      </c>
      <c r="P26" s="182">
        <v>0.02</v>
      </c>
      <c r="Q26" s="181">
        <v>2.48</v>
      </c>
      <c r="R26" s="182">
        <v>0</v>
      </c>
      <c r="S26" s="181">
        <v>0</v>
      </c>
      <c r="T26" s="182">
        <v>2.71</v>
      </c>
      <c r="U26" s="181">
        <v>306.83999999999997</v>
      </c>
      <c r="V26" s="182">
        <v>0.09</v>
      </c>
      <c r="W26" s="181">
        <v>9.98</v>
      </c>
      <c r="X26" s="182">
        <v>87.7864</v>
      </c>
      <c r="Y26" s="181">
        <v>9952.2999999999993</v>
      </c>
      <c r="Z26" s="183">
        <v>21289.25</v>
      </c>
      <c r="AA26" s="195"/>
    </row>
    <row r="27" spans="2:27" ht="28.35" customHeight="1" x14ac:dyDescent="0.2">
      <c r="B27" s="187" t="s">
        <v>215</v>
      </c>
      <c r="C27" s="185" t="s">
        <v>366</v>
      </c>
      <c r="D27" s="186" t="s">
        <v>148</v>
      </c>
      <c r="E27" s="181">
        <v>19218.439999999999</v>
      </c>
      <c r="F27" s="182">
        <v>78.599999999999994</v>
      </c>
      <c r="G27" s="181">
        <v>15105.7</v>
      </c>
      <c r="H27" s="182">
        <v>4.04</v>
      </c>
      <c r="I27" s="181">
        <v>776.57</v>
      </c>
      <c r="J27" s="182">
        <v>0.13</v>
      </c>
      <c r="K27" s="181">
        <v>24.19</v>
      </c>
      <c r="L27" s="182">
        <v>0</v>
      </c>
      <c r="M27" s="181">
        <v>0</v>
      </c>
      <c r="N27" s="182">
        <v>0</v>
      </c>
      <c r="O27" s="181">
        <v>0</v>
      </c>
      <c r="P27" s="182">
        <v>0.02</v>
      </c>
      <c r="Q27" s="181">
        <v>3.79</v>
      </c>
      <c r="R27" s="182">
        <v>0</v>
      </c>
      <c r="S27" s="181">
        <v>0</v>
      </c>
      <c r="T27" s="182">
        <v>1.6</v>
      </c>
      <c r="U27" s="181">
        <v>306.83999999999997</v>
      </c>
      <c r="V27" s="182">
        <v>0.05</v>
      </c>
      <c r="W27" s="181">
        <v>9.98</v>
      </c>
      <c r="X27" s="182">
        <v>84.434899999999999</v>
      </c>
      <c r="Y27" s="181">
        <v>16227.07</v>
      </c>
      <c r="Z27" s="183">
        <v>35445.51</v>
      </c>
      <c r="AA27" s="195"/>
    </row>
    <row r="28" spans="2:27" ht="28.35" customHeight="1" x14ac:dyDescent="0.2">
      <c r="B28" s="187" t="s">
        <v>216</v>
      </c>
      <c r="C28" s="185" t="s">
        <v>217</v>
      </c>
      <c r="D28" s="186" t="s">
        <v>148</v>
      </c>
      <c r="E28" s="181">
        <v>4787.47</v>
      </c>
      <c r="F28" s="182">
        <v>77.45</v>
      </c>
      <c r="G28" s="181">
        <v>3707.9</v>
      </c>
      <c r="H28" s="182">
        <v>16.22</v>
      </c>
      <c r="I28" s="181">
        <v>776.57</v>
      </c>
      <c r="J28" s="182">
        <v>0</v>
      </c>
      <c r="K28" s="181">
        <v>0</v>
      </c>
      <c r="L28" s="182">
        <v>0</v>
      </c>
      <c r="M28" s="181">
        <v>0</v>
      </c>
      <c r="N28" s="182">
        <v>0</v>
      </c>
      <c r="O28" s="181">
        <v>0</v>
      </c>
      <c r="P28" s="182">
        <v>0.04</v>
      </c>
      <c r="Q28" s="181">
        <v>2.0299999999999998</v>
      </c>
      <c r="R28" s="182">
        <v>0</v>
      </c>
      <c r="S28" s="181">
        <v>0</v>
      </c>
      <c r="T28" s="182">
        <v>6.41</v>
      </c>
      <c r="U28" s="181">
        <v>306.83999999999997</v>
      </c>
      <c r="V28" s="182">
        <v>0.21</v>
      </c>
      <c r="W28" s="181">
        <v>9.98</v>
      </c>
      <c r="X28" s="182">
        <v>100.3309</v>
      </c>
      <c r="Y28" s="181">
        <v>4803.3100000000004</v>
      </c>
      <c r="Z28" s="183">
        <v>9590.7800000000007</v>
      </c>
      <c r="AA28" s="195"/>
    </row>
    <row r="29" spans="2:27" ht="28.35" customHeight="1" x14ac:dyDescent="0.2">
      <c r="B29" s="187" t="s">
        <v>218</v>
      </c>
      <c r="C29" s="185" t="s">
        <v>219</v>
      </c>
      <c r="D29" s="186" t="s">
        <v>148</v>
      </c>
      <c r="E29" s="181">
        <v>6383.29</v>
      </c>
      <c r="F29" s="182">
        <v>77.45</v>
      </c>
      <c r="G29" s="181">
        <v>4943.8599999999997</v>
      </c>
      <c r="H29" s="182">
        <v>12.17</v>
      </c>
      <c r="I29" s="181">
        <v>776.57</v>
      </c>
      <c r="J29" s="182">
        <v>0</v>
      </c>
      <c r="K29" s="181">
        <v>0</v>
      </c>
      <c r="L29" s="182">
        <v>0</v>
      </c>
      <c r="M29" s="181">
        <v>0</v>
      </c>
      <c r="N29" s="182">
        <v>0</v>
      </c>
      <c r="O29" s="181">
        <v>0</v>
      </c>
      <c r="P29" s="182">
        <v>0.03</v>
      </c>
      <c r="Q29" s="181">
        <v>2.0299999999999998</v>
      </c>
      <c r="R29" s="182">
        <v>0</v>
      </c>
      <c r="S29" s="181">
        <v>0</v>
      </c>
      <c r="T29" s="182">
        <v>4.8099999999999996</v>
      </c>
      <c r="U29" s="181">
        <v>306.83999999999997</v>
      </c>
      <c r="V29" s="182">
        <v>0.16</v>
      </c>
      <c r="W29" s="181">
        <v>9.98</v>
      </c>
      <c r="X29" s="182">
        <v>94.610699999999994</v>
      </c>
      <c r="Y29" s="181">
        <v>6039.28</v>
      </c>
      <c r="Z29" s="183">
        <v>12422.57</v>
      </c>
      <c r="AA29" s="195"/>
    </row>
    <row r="30" spans="2:27" ht="28.35" customHeight="1" x14ac:dyDescent="0.2">
      <c r="B30" s="187" t="s">
        <v>220</v>
      </c>
      <c r="C30" s="185" t="s">
        <v>221</v>
      </c>
      <c r="D30" s="186" t="s">
        <v>148</v>
      </c>
      <c r="E30" s="181">
        <v>9385.69</v>
      </c>
      <c r="F30" s="182">
        <v>77.45</v>
      </c>
      <c r="G30" s="181">
        <v>7269.22</v>
      </c>
      <c r="H30" s="182">
        <v>8.27</v>
      </c>
      <c r="I30" s="181">
        <v>776.57</v>
      </c>
      <c r="J30" s="182">
        <v>0</v>
      </c>
      <c r="K30" s="181">
        <v>0</v>
      </c>
      <c r="L30" s="182">
        <v>0</v>
      </c>
      <c r="M30" s="181">
        <v>0</v>
      </c>
      <c r="N30" s="182">
        <v>0</v>
      </c>
      <c r="O30" s="181">
        <v>0</v>
      </c>
      <c r="P30" s="182">
        <v>0.02</v>
      </c>
      <c r="Q30" s="181">
        <v>2.0299999999999998</v>
      </c>
      <c r="R30" s="182">
        <v>0</v>
      </c>
      <c r="S30" s="181">
        <v>0</v>
      </c>
      <c r="T30" s="182">
        <v>3.27</v>
      </c>
      <c r="U30" s="181">
        <v>306.83999999999997</v>
      </c>
      <c r="V30" s="182">
        <v>0.11</v>
      </c>
      <c r="W30" s="181">
        <v>9.98</v>
      </c>
      <c r="X30" s="182">
        <v>89.121099999999998</v>
      </c>
      <c r="Y30" s="181">
        <v>8364.64</v>
      </c>
      <c r="Z30" s="183">
        <v>17750.330000000002</v>
      </c>
      <c r="AA30" s="195"/>
    </row>
    <row r="31" spans="2:27" ht="28.35" customHeight="1" x14ac:dyDescent="0.2">
      <c r="B31" s="187" t="s">
        <v>222</v>
      </c>
      <c r="C31" s="185" t="s">
        <v>223</v>
      </c>
      <c r="D31" s="186" t="s">
        <v>148</v>
      </c>
      <c r="E31" s="181">
        <v>12443.57</v>
      </c>
      <c r="F31" s="182">
        <v>78.05</v>
      </c>
      <c r="G31" s="181">
        <v>9712.2099999999991</v>
      </c>
      <c r="H31" s="182">
        <v>6.24</v>
      </c>
      <c r="I31" s="181">
        <v>776.57</v>
      </c>
      <c r="J31" s="182">
        <v>0.21</v>
      </c>
      <c r="K31" s="181">
        <v>26.49</v>
      </c>
      <c r="L31" s="182">
        <v>0</v>
      </c>
      <c r="M31" s="181">
        <v>0</v>
      </c>
      <c r="N31" s="182">
        <v>0</v>
      </c>
      <c r="O31" s="181">
        <v>0</v>
      </c>
      <c r="P31" s="182">
        <v>0.03</v>
      </c>
      <c r="Q31" s="181">
        <v>3.15</v>
      </c>
      <c r="R31" s="182">
        <v>0</v>
      </c>
      <c r="S31" s="181">
        <v>0</v>
      </c>
      <c r="T31" s="182">
        <v>2.4700000000000002</v>
      </c>
      <c r="U31" s="181">
        <v>306.83999999999997</v>
      </c>
      <c r="V31" s="182">
        <v>0.08</v>
      </c>
      <c r="W31" s="181">
        <v>9.98</v>
      </c>
      <c r="X31" s="182">
        <v>87.075000000000003</v>
      </c>
      <c r="Y31" s="181">
        <v>10835.24</v>
      </c>
      <c r="Z31" s="183">
        <v>23278.81</v>
      </c>
      <c r="AA31" s="195"/>
    </row>
    <row r="32" spans="2:27" ht="28.35" customHeight="1" x14ac:dyDescent="0.2">
      <c r="B32" s="187" t="s">
        <v>121</v>
      </c>
      <c r="C32" s="185" t="s">
        <v>120</v>
      </c>
      <c r="D32" s="186" t="s">
        <v>148</v>
      </c>
      <c r="E32" s="181">
        <v>13405.28</v>
      </c>
      <c r="F32" s="182">
        <v>78.05</v>
      </c>
      <c r="G32" s="181">
        <v>10462.82</v>
      </c>
      <c r="H32" s="182">
        <v>5.79</v>
      </c>
      <c r="I32" s="181">
        <v>776.57</v>
      </c>
      <c r="J32" s="182">
        <v>0.2</v>
      </c>
      <c r="K32" s="181">
        <v>26.49</v>
      </c>
      <c r="L32" s="182">
        <v>0</v>
      </c>
      <c r="M32" s="181">
        <v>0</v>
      </c>
      <c r="N32" s="182">
        <v>0</v>
      </c>
      <c r="O32" s="181">
        <v>0</v>
      </c>
      <c r="P32" s="182">
        <v>0.02</v>
      </c>
      <c r="Q32" s="181">
        <v>3.15</v>
      </c>
      <c r="R32" s="182">
        <v>0</v>
      </c>
      <c r="S32" s="181">
        <v>0</v>
      </c>
      <c r="T32" s="182">
        <v>2.29</v>
      </c>
      <c r="U32" s="181">
        <v>306.83999999999997</v>
      </c>
      <c r="V32" s="182">
        <v>7.0000000000000007E-2</v>
      </c>
      <c r="W32" s="181">
        <v>9.98</v>
      </c>
      <c r="X32" s="182">
        <v>86.427499999999995</v>
      </c>
      <c r="Y32" s="181">
        <v>11585.85</v>
      </c>
      <c r="Z32" s="183">
        <v>24991.14</v>
      </c>
      <c r="AA32" s="195"/>
    </row>
    <row r="33" spans="2:27" ht="28.35" customHeight="1" x14ac:dyDescent="0.2">
      <c r="B33" s="187" t="s">
        <v>224</v>
      </c>
      <c r="C33" s="185" t="s">
        <v>225</v>
      </c>
      <c r="D33" s="186" t="s">
        <v>148</v>
      </c>
      <c r="E33" s="181">
        <v>14367</v>
      </c>
      <c r="F33" s="182">
        <v>78.05</v>
      </c>
      <c r="G33" s="181">
        <v>11213.44</v>
      </c>
      <c r="H33" s="182">
        <v>5.41</v>
      </c>
      <c r="I33" s="181">
        <v>776.57</v>
      </c>
      <c r="J33" s="182">
        <v>0.18</v>
      </c>
      <c r="K33" s="181">
        <v>26.49</v>
      </c>
      <c r="L33" s="182">
        <v>0</v>
      </c>
      <c r="M33" s="181">
        <v>0</v>
      </c>
      <c r="N33" s="182">
        <v>0</v>
      </c>
      <c r="O33" s="181">
        <v>0</v>
      </c>
      <c r="P33" s="182">
        <v>0.02</v>
      </c>
      <c r="Q33" s="181">
        <v>3.15</v>
      </c>
      <c r="R33" s="182">
        <v>0</v>
      </c>
      <c r="S33" s="181">
        <v>0</v>
      </c>
      <c r="T33" s="182">
        <v>2.14</v>
      </c>
      <c r="U33" s="181">
        <v>306.83999999999997</v>
      </c>
      <c r="V33" s="182">
        <v>7.0000000000000007E-2</v>
      </c>
      <c r="W33" s="181">
        <v>9.98</v>
      </c>
      <c r="X33" s="182">
        <v>85.866699999999994</v>
      </c>
      <c r="Y33" s="181">
        <v>12336.47</v>
      </c>
      <c r="Z33" s="183">
        <v>26703.47</v>
      </c>
      <c r="AA33" s="195"/>
    </row>
    <row r="34" spans="2:27" ht="28.35" customHeight="1" x14ac:dyDescent="0.2">
      <c r="B34" s="187" t="s">
        <v>226</v>
      </c>
      <c r="C34" s="185" t="s">
        <v>227</v>
      </c>
      <c r="D34" s="186" t="s">
        <v>148</v>
      </c>
      <c r="E34" s="181">
        <v>12443.57</v>
      </c>
      <c r="F34" s="182">
        <v>78.760000000000005</v>
      </c>
      <c r="G34" s="181">
        <v>9800.56</v>
      </c>
      <c r="H34" s="182">
        <v>6.24</v>
      </c>
      <c r="I34" s="181">
        <v>776.57</v>
      </c>
      <c r="J34" s="182">
        <v>0.21</v>
      </c>
      <c r="K34" s="181">
        <v>26.49</v>
      </c>
      <c r="L34" s="182">
        <v>0</v>
      </c>
      <c r="M34" s="181">
        <v>0</v>
      </c>
      <c r="N34" s="182">
        <v>0</v>
      </c>
      <c r="O34" s="181">
        <v>0</v>
      </c>
      <c r="P34" s="182">
        <v>0.03</v>
      </c>
      <c r="Q34" s="181">
        <v>3.41</v>
      </c>
      <c r="R34" s="182">
        <v>0</v>
      </c>
      <c r="S34" s="181">
        <v>0</v>
      </c>
      <c r="T34" s="182">
        <v>2.4700000000000002</v>
      </c>
      <c r="U34" s="181">
        <v>306.83999999999997</v>
      </c>
      <c r="V34" s="182">
        <v>0.08</v>
      </c>
      <c r="W34" s="181">
        <v>9.98</v>
      </c>
      <c r="X34" s="182">
        <v>87.787000000000006</v>
      </c>
      <c r="Y34" s="181">
        <v>10923.84</v>
      </c>
      <c r="Z34" s="183">
        <v>23367.41</v>
      </c>
      <c r="AA34" s="195"/>
    </row>
    <row r="35" spans="2:27" ht="28.35" customHeight="1" x14ac:dyDescent="0.2">
      <c r="B35" s="187" t="s">
        <v>12</v>
      </c>
      <c r="C35" s="185" t="s">
        <v>13</v>
      </c>
      <c r="D35" s="186" t="s">
        <v>148</v>
      </c>
      <c r="E35" s="181">
        <v>14289.04</v>
      </c>
      <c r="F35" s="182">
        <v>78.760000000000005</v>
      </c>
      <c r="G35" s="181">
        <v>11254.05</v>
      </c>
      <c r="H35" s="182">
        <v>5.43</v>
      </c>
      <c r="I35" s="181">
        <v>776.57</v>
      </c>
      <c r="J35" s="182">
        <v>0.19</v>
      </c>
      <c r="K35" s="181">
        <v>26.49</v>
      </c>
      <c r="L35" s="182">
        <v>0</v>
      </c>
      <c r="M35" s="181">
        <v>0</v>
      </c>
      <c r="N35" s="182">
        <v>0</v>
      </c>
      <c r="O35" s="181">
        <v>0</v>
      </c>
      <c r="P35" s="182">
        <v>0.02</v>
      </c>
      <c r="Q35" s="181">
        <v>3.41</v>
      </c>
      <c r="R35" s="182">
        <v>0</v>
      </c>
      <c r="S35" s="181">
        <v>0</v>
      </c>
      <c r="T35" s="182">
        <v>2.15</v>
      </c>
      <c r="U35" s="181">
        <v>306.83999999999997</v>
      </c>
      <c r="V35" s="182">
        <v>7.0000000000000007E-2</v>
      </c>
      <c r="W35" s="181">
        <v>9.98</v>
      </c>
      <c r="X35" s="182">
        <v>86.621200000000002</v>
      </c>
      <c r="Y35" s="181">
        <v>12377.34</v>
      </c>
      <c r="Z35" s="183">
        <v>26666.38</v>
      </c>
      <c r="AA35" s="195"/>
    </row>
    <row r="36" spans="2:27" ht="28.35" customHeight="1" x14ac:dyDescent="0.2">
      <c r="B36" s="187" t="s">
        <v>228</v>
      </c>
      <c r="C36" s="185" t="s">
        <v>229</v>
      </c>
      <c r="D36" s="186" t="s">
        <v>148</v>
      </c>
      <c r="E36" s="181">
        <v>16134.52</v>
      </c>
      <c r="F36" s="182">
        <v>78.760000000000005</v>
      </c>
      <c r="G36" s="181">
        <v>12707.55</v>
      </c>
      <c r="H36" s="182">
        <v>4.8099999999999996</v>
      </c>
      <c r="I36" s="181">
        <v>776.57</v>
      </c>
      <c r="J36" s="182">
        <v>0.16</v>
      </c>
      <c r="K36" s="181">
        <v>26.49</v>
      </c>
      <c r="L36" s="182">
        <v>0</v>
      </c>
      <c r="M36" s="181">
        <v>0</v>
      </c>
      <c r="N36" s="182">
        <v>0</v>
      </c>
      <c r="O36" s="181">
        <v>0</v>
      </c>
      <c r="P36" s="182">
        <v>0.02</v>
      </c>
      <c r="Q36" s="181">
        <v>3.41</v>
      </c>
      <c r="R36" s="182">
        <v>0</v>
      </c>
      <c r="S36" s="181">
        <v>0</v>
      </c>
      <c r="T36" s="182">
        <v>1.9</v>
      </c>
      <c r="U36" s="181">
        <v>306.83999999999997</v>
      </c>
      <c r="V36" s="182">
        <v>0.06</v>
      </c>
      <c r="W36" s="181">
        <v>9.98</v>
      </c>
      <c r="X36" s="182">
        <v>85.721999999999994</v>
      </c>
      <c r="Y36" s="181">
        <v>13830.83</v>
      </c>
      <c r="Z36" s="183">
        <v>29965.35</v>
      </c>
      <c r="AA36" s="195"/>
    </row>
    <row r="37" spans="2:27" ht="28.35" customHeight="1" x14ac:dyDescent="0.2">
      <c r="B37" s="187" t="s">
        <v>230</v>
      </c>
      <c r="C37" s="185" t="s">
        <v>231</v>
      </c>
      <c r="D37" s="186" t="s">
        <v>148</v>
      </c>
      <c r="E37" s="181">
        <v>23254.78</v>
      </c>
      <c r="F37" s="182">
        <v>78.41</v>
      </c>
      <c r="G37" s="181">
        <v>18234.080000000002</v>
      </c>
      <c r="H37" s="182">
        <v>3.34</v>
      </c>
      <c r="I37" s="181">
        <v>776.57</v>
      </c>
      <c r="J37" s="182">
        <v>0.1</v>
      </c>
      <c r="K37" s="181">
        <v>24.19</v>
      </c>
      <c r="L37" s="182">
        <v>0</v>
      </c>
      <c r="M37" s="181">
        <v>0</v>
      </c>
      <c r="N37" s="182">
        <v>0</v>
      </c>
      <c r="O37" s="181">
        <v>0</v>
      </c>
      <c r="P37" s="182">
        <v>0.01</v>
      </c>
      <c r="Q37" s="181">
        <v>3.18</v>
      </c>
      <c r="R37" s="182">
        <v>0</v>
      </c>
      <c r="S37" s="181">
        <v>0</v>
      </c>
      <c r="T37" s="182">
        <v>1.32</v>
      </c>
      <c r="U37" s="181">
        <v>306.83999999999997</v>
      </c>
      <c r="V37" s="182">
        <v>0.04</v>
      </c>
      <c r="W37" s="181">
        <v>9.98</v>
      </c>
      <c r="X37" s="182">
        <v>83.229500000000002</v>
      </c>
      <c r="Y37" s="181">
        <v>19354.84</v>
      </c>
      <c r="Z37" s="183">
        <v>42609.63</v>
      </c>
      <c r="AA37" s="195"/>
    </row>
    <row r="38" spans="2:27" ht="28.35" customHeight="1" x14ac:dyDescent="0.2">
      <c r="B38" s="187" t="s">
        <v>232</v>
      </c>
      <c r="C38" s="185" t="s">
        <v>233</v>
      </c>
      <c r="D38" s="186" t="s">
        <v>148</v>
      </c>
      <c r="E38" s="181">
        <v>19378.990000000002</v>
      </c>
      <c r="F38" s="182">
        <v>78.41</v>
      </c>
      <c r="G38" s="181">
        <v>15195.06</v>
      </c>
      <c r="H38" s="182">
        <v>4.01</v>
      </c>
      <c r="I38" s="181">
        <v>776.57</v>
      </c>
      <c r="J38" s="182">
        <v>0.12</v>
      </c>
      <c r="K38" s="181">
        <v>24.19</v>
      </c>
      <c r="L38" s="182">
        <v>0</v>
      </c>
      <c r="M38" s="181">
        <v>0</v>
      </c>
      <c r="N38" s="182">
        <v>0</v>
      </c>
      <c r="O38" s="181">
        <v>0</v>
      </c>
      <c r="P38" s="182">
        <v>0.02</v>
      </c>
      <c r="Q38" s="181">
        <v>3.18</v>
      </c>
      <c r="R38" s="182">
        <v>0</v>
      </c>
      <c r="S38" s="181">
        <v>0</v>
      </c>
      <c r="T38" s="182">
        <v>1.58</v>
      </c>
      <c r="U38" s="181">
        <v>306.83999999999997</v>
      </c>
      <c r="V38" s="182">
        <v>0.05</v>
      </c>
      <c r="W38" s="181">
        <v>9.98</v>
      </c>
      <c r="X38" s="182">
        <v>84.193399999999997</v>
      </c>
      <c r="Y38" s="181">
        <v>16315.83</v>
      </c>
      <c r="Z38" s="183">
        <v>35694.82</v>
      </c>
      <c r="AA38" s="195"/>
    </row>
    <row r="39" spans="2:27" ht="28.35" customHeight="1" x14ac:dyDescent="0.2">
      <c r="B39" s="187" t="s">
        <v>234</v>
      </c>
      <c r="C39" s="185" t="s">
        <v>235</v>
      </c>
      <c r="D39" s="186" t="s">
        <v>148</v>
      </c>
      <c r="E39" s="181">
        <v>12443.57</v>
      </c>
      <c r="F39" s="182">
        <v>78.900000000000006</v>
      </c>
      <c r="G39" s="181">
        <v>9817.98</v>
      </c>
      <c r="H39" s="182">
        <v>6.24</v>
      </c>
      <c r="I39" s="181">
        <v>776.57</v>
      </c>
      <c r="J39" s="182">
        <v>0.21</v>
      </c>
      <c r="K39" s="181">
        <v>26.49</v>
      </c>
      <c r="L39" s="182">
        <v>0</v>
      </c>
      <c r="M39" s="181">
        <v>0</v>
      </c>
      <c r="N39" s="182">
        <v>0</v>
      </c>
      <c r="O39" s="181">
        <v>0</v>
      </c>
      <c r="P39" s="182">
        <v>0.04</v>
      </c>
      <c r="Q39" s="181">
        <v>4.59</v>
      </c>
      <c r="R39" s="182">
        <v>0</v>
      </c>
      <c r="S39" s="181">
        <v>0</v>
      </c>
      <c r="T39" s="182">
        <v>2.4700000000000002</v>
      </c>
      <c r="U39" s="181">
        <v>306.83999999999997</v>
      </c>
      <c r="V39" s="182">
        <v>0.08</v>
      </c>
      <c r="W39" s="181">
        <v>9.98</v>
      </c>
      <c r="X39" s="182">
        <v>87.936499999999995</v>
      </c>
      <c r="Y39" s="181">
        <v>10942.44</v>
      </c>
      <c r="Z39" s="183">
        <v>23386.01</v>
      </c>
      <c r="AA39" s="195"/>
    </row>
    <row r="40" spans="2:27" ht="28.35" customHeight="1" x14ac:dyDescent="0.2">
      <c r="B40" s="187" t="s">
        <v>236</v>
      </c>
      <c r="C40" s="185" t="s">
        <v>237</v>
      </c>
      <c r="D40" s="186" t="s">
        <v>148</v>
      </c>
      <c r="E40" s="181">
        <v>14160.98</v>
      </c>
      <c r="F40" s="182">
        <v>78.900000000000006</v>
      </c>
      <c r="G40" s="181">
        <v>11173.01</v>
      </c>
      <c r="H40" s="182">
        <v>5.48</v>
      </c>
      <c r="I40" s="181">
        <v>776.57</v>
      </c>
      <c r="J40" s="182">
        <v>0.19</v>
      </c>
      <c r="K40" s="181">
        <v>26.49</v>
      </c>
      <c r="L40" s="182">
        <v>0</v>
      </c>
      <c r="M40" s="181">
        <v>0</v>
      </c>
      <c r="N40" s="182">
        <v>0</v>
      </c>
      <c r="O40" s="181">
        <v>0</v>
      </c>
      <c r="P40" s="182">
        <v>0.03</v>
      </c>
      <c r="Q40" s="181">
        <v>4.59</v>
      </c>
      <c r="R40" s="182">
        <v>0</v>
      </c>
      <c r="S40" s="181">
        <v>0</v>
      </c>
      <c r="T40" s="182">
        <v>2.17</v>
      </c>
      <c r="U40" s="181">
        <v>306.83999999999997</v>
      </c>
      <c r="V40" s="182">
        <v>7.0000000000000007E-2</v>
      </c>
      <c r="W40" s="181">
        <v>9.98</v>
      </c>
      <c r="X40" s="182">
        <v>86.840599999999995</v>
      </c>
      <c r="Y40" s="181">
        <v>12297.47</v>
      </c>
      <c r="Z40" s="183">
        <v>26458.45</v>
      </c>
      <c r="AA40" s="195"/>
    </row>
    <row r="41" spans="2:27" ht="28.35" customHeight="1" x14ac:dyDescent="0.2">
      <c r="B41" s="187" t="s">
        <v>238</v>
      </c>
      <c r="C41" s="185" t="s">
        <v>239</v>
      </c>
      <c r="D41" s="186" t="s">
        <v>148</v>
      </c>
      <c r="E41" s="181">
        <v>15878.38</v>
      </c>
      <c r="F41" s="182">
        <v>78.900000000000006</v>
      </c>
      <c r="G41" s="181">
        <v>12528.04</v>
      </c>
      <c r="H41" s="182">
        <v>4.8899999999999997</v>
      </c>
      <c r="I41" s="181">
        <v>776.57</v>
      </c>
      <c r="J41" s="182">
        <v>0.17</v>
      </c>
      <c r="K41" s="181">
        <v>26.49</v>
      </c>
      <c r="L41" s="182">
        <v>0</v>
      </c>
      <c r="M41" s="181">
        <v>0</v>
      </c>
      <c r="N41" s="182">
        <v>0</v>
      </c>
      <c r="O41" s="181">
        <v>0</v>
      </c>
      <c r="P41" s="182">
        <v>0.03</v>
      </c>
      <c r="Q41" s="181">
        <v>4.59</v>
      </c>
      <c r="R41" s="182">
        <v>0</v>
      </c>
      <c r="S41" s="181">
        <v>0</v>
      </c>
      <c r="T41" s="182">
        <v>1.93</v>
      </c>
      <c r="U41" s="181">
        <v>306.83999999999997</v>
      </c>
      <c r="V41" s="182">
        <v>0.06</v>
      </c>
      <c r="W41" s="181">
        <v>9.98</v>
      </c>
      <c r="X41" s="182">
        <v>85.981700000000004</v>
      </c>
      <c r="Y41" s="181">
        <v>13652.51</v>
      </c>
      <c r="Z41" s="183">
        <v>29530.89</v>
      </c>
      <c r="AA41" s="195"/>
    </row>
    <row r="42" spans="2:27" ht="28.35" customHeight="1" x14ac:dyDescent="0.2">
      <c r="B42" s="187" t="s">
        <v>240</v>
      </c>
      <c r="C42" s="185" t="s">
        <v>241</v>
      </c>
      <c r="D42" s="186" t="s">
        <v>148</v>
      </c>
      <c r="E42" s="181">
        <v>12443.57</v>
      </c>
      <c r="F42" s="182">
        <v>78.41</v>
      </c>
      <c r="G42" s="181">
        <v>9757</v>
      </c>
      <c r="H42" s="182">
        <v>6.24</v>
      </c>
      <c r="I42" s="181">
        <v>776.57</v>
      </c>
      <c r="J42" s="182">
        <v>0.21</v>
      </c>
      <c r="K42" s="181">
        <v>26.49</v>
      </c>
      <c r="L42" s="182">
        <v>0</v>
      </c>
      <c r="M42" s="181">
        <v>0</v>
      </c>
      <c r="N42" s="182">
        <v>0</v>
      </c>
      <c r="O42" s="181">
        <v>0</v>
      </c>
      <c r="P42" s="182">
        <v>0.03</v>
      </c>
      <c r="Q42" s="181">
        <v>3.18</v>
      </c>
      <c r="R42" s="182">
        <v>0</v>
      </c>
      <c r="S42" s="181">
        <v>0</v>
      </c>
      <c r="T42" s="182">
        <v>2.4700000000000002</v>
      </c>
      <c r="U42" s="181">
        <v>306.83999999999997</v>
      </c>
      <c r="V42" s="182">
        <v>0.08</v>
      </c>
      <c r="W42" s="181">
        <v>9.98</v>
      </c>
      <c r="X42" s="182">
        <v>87.435199999999995</v>
      </c>
      <c r="Y42" s="181">
        <v>10880.07</v>
      </c>
      <c r="Z42" s="183">
        <v>23323.64</v>
      </c>
      <c r="AA42" s="195"/>
    </row>
    <row r="43" spans="2:27" ht="28.35" customHeight="1" x14ac:dyDescent="0.2">
      <c r="B43" s="187" t="s">
        <v>242</v>
      </c>
      <c r="C43" s="185" t="s">
        <v>243</v>
      </c>
      <c r="D43" s="186" t="s">
        <v>148</v>
      </c>
      <c r="E43" s="181">
        <v>14698.04</v>
      </c>
      <c r="F43" s="182">
        <v>78.41</v>
      </c>
      <c r="G43" s="181">
        <v>11524.73</v>
      </c>
      <c r="H43" s="182">
        <v>5.28</v>
      </c>
      <c r="I43" s="181">
        <v>776.57</v>
      </c>
      <c r="J43" s="182">
        <v>0.18</v>
      </c>
      <c r="K43" s="181">
        <v>26.49</v>
      </c>
      <c r="L43" s="182">
        <v>0</v>
      </c>
      <c r="M43" s="181">
        <v>0</v>
      </c>
      <c r="N43" s="182">
        <v>0</v>
      </c>
      <c r="O43" s="181">
        <v>0</v>
      </c>
      <c r="P43" s="182">
        <v>0.02</v>
      </c>
      <c r="Q43" s="181">
        <v>3.18</v>
      </c>
      <c r="R43" s="182">
        <v>0</v>
      </c>
      <c r="S43" s="181">
        <v>0</v>
      </c>
      <c r="T43" s="182">
        <v>2.09</v>
      </c>
      <c r="U43" s="181">
        <v>306.83999999999997</v>
      </c>
      <c r="V43" s="182">
        <v>7.0000000000000007E-2</v>
      </c>
      <c r="W43" s="181">
        <v>9.98</v>
      </c>
      <c r="X43" s="182">
        <v>86.050899999999999</v>
      </c>
      <c r="Y43" s="181">
        <v>12647.8</v>
      </c>
      <c r="Z43" s="183">
        <v>27345.84</v>
      </c>
      <c r="AA43" s="195"/>
    </row>
    <row r="44" spans="2:27" ht="28.35" customHeight="1" x14ac:dyDescent="0.2">
      <c r="B44" s="187" t="s">
        <v>244</v>
      </c>
      <c r="C44" s="185" t="s">
        <v>245</v>
      </c>
      <c r="D44" s="186" t="s">
        <v>148</v>
      </c>
      <c r="E44" s="181">
        <v>16952.509999999998</v>
      </c>
      <c r="F44" s="182">
        <v>78.41</v>
      </c>
      <c r="G44" s="181">
        <v>13292.46</v>
      </c>
      <c r="H44" s="182">
        <v>4.58</v>
      </c>
      <c r="I44" s="181">
        <v>776.57</v>
      </c>
      <c r="J44" s="182">
        <v>0.16</v>
      </c>
      <c r="K44" s="181">
        <v>26.49</v>
      </c>
      <c r="L44" s="182">
        <v>0</v>
      </c>
      <c r="M44" s="181">
        <v>0</v>
      </c>
      <c r="N44" s="182">
        <v>0</v>
      </c>
      <c r="O44" s="181">
        <v>0</v>
      </c>
      <c r="P44" s="182">
        <v>0.02</v>
      </c>
      <c r="Q44" s="181">
        <v>3.18</v>
      </c>
      <c r="R44" s="182">
        <v>0</v>
      </c>
      <c r="S44" s="181">
        <v>0</v>
      </c>
      <c r="T44" s="182">
        <v>1.81</v>
      </c>
      <c r="U44" s="181">
        <v>306.83999999999997</v>
      </c>
      <c r="V44" s="182">
        <v>0.06</v>
      </c>
      <c r="W44" s="181">
        <v>9.98</v>
      </c>
      <c r="X44" s="182">
        <v>85.034800000000004</v>
      </c>
      <c r="Y44" s="181">
        <v>14415.53</v>
      </c>
      <c r="Z44" s="183">
        <v>31368.04</v>
      </c>
      <c r="AA44" s="195"/>
    </row>
    <row r="45" spans="2:27" ht="28.35" customHeight="1" x14ac:dyDescent="0.2">
      <c r="B45" s="187" t="s">
        <v>246</v>
      </c>
      <c r="C45" s="185" t="s">
        <v>247</v>
      </c>
      <c r="D45" s="186" t="s">
        <v>148</v>
      </c>
      <c r="E45" s="181">
        <v>12443.57</v>
      </c>
      <c r="F45" s="182">
        <v>78.900000000000006</v>
      </c>
      <c r="G45" s="181">
        <v>9817.98</v>
      </c>
      <c r="H45" s="182">
        <v>6.24</v>
      </c>
      <c r="I45" s="181">
        <v>776.57</v>
      </c>
      <c r="J45" s="182">
        <v>0.21</v>
      </c>
      <c r="K45" s="181">
        <v>26.49</v>
      </c>
      <c r="L45" s="182">
        <v>0</v>
      </c>
      <c r="M45" s="181">
        <v>0</v>
      </c>
      <c r="N45" s="182">
        <v>0</v>
      </c>
      <c r="O45" s="181">
        <v>0</v>
      </c>
      <c r="P45" s="182">
        <v>0.04</v>
      </c>
      <c r="Q45" s="181">
        <v>4.59</v>
      </c>
      <c r="R45" s="182">
        <v>0</v>
      </c>
      <c r="S45" s="181">
        <v>0</v>
      </c>
      <c r="T45" s="182">
        <v>2.4700000000000002</v>
      </c>
      <c r="U45" s="181">
        <v>306.83999999999997</v>
      </c>
      <c r="V45" s="182">
        <v>0.08</v>
      </c>
      <c r="W45" s="181">
        <v>9.98</v>
      </c>
      <c r="X45" s="182">
        <v>87.936499999999995</v>
      </c>
      <c r="Y45" s="181">
        <v>10942.44</v>
      </c>
      <c r="Z45" s="183">
        <v>23386.01</v>
      </c>
      <c r="AA45" s="195"/>
    </row>
    <row r="46" spans="2:27" ht="28.35" customHeight="1" x14ac:dyDescent="0.2">
      <c r="B46" s="187" t="s">
        <v>248</v>
      </c>
      <c r="C46" s="185" t="s">
        <v>249</v>
      </c>
      <c r="D46" s="186" t="s">
        <v>148</v>
      </c>
      <c r="E46" s="181">
        <v>14160.98</v>
      </c>
      <c r="F46" s="182">
        <v>78.900000000000006</v>
      </c>
      <c r="G46" s="181">
        <v>11173.01</v>
      </c>
      <c r="H46" s="182">
        <v>5.48</v>
      </c>
      <c r="I46" s="181">
        <v>776.57</v>
      </c>
      <c r="J46" s="182">
        <v>0.19</v>
      </c>
      <c r="K46" s="181">
        <v>26.49</v>
      </c>
      <c r="L46" s="182">
        <v>0</v>
      </c>
      <c r="M46" s="181">
        <v>0</v>
      </c>
      <c r="N46" s="182">
        <v>0</v>
      </c>
      <c r="O46" s="181">
        <v>0</v>
      </c>
      <c r="P46" s="182">
        <v>0.03</v>
      </c>
      <c r="Q46" s="181">
        <v>4.59</v>
      </c>
      <c r="R46" s="182">
        <v>0</v>
      </c>
      <c r="S46" s="181">
        <v>0</v>
      </c>
      <c r="T46" s="182">
        <v>2.17</v>
      </c>
      <c r="U46" s="181">
        <v>306.83999999999997</v>
      </c>
      <c r="V46" s="182">
        <v>7.0000000000000007E-2</v>
      </c>
      <c r="W46" s="181">
        <v>9.98</v>
      </c>
      <c r="X46" s="182">
        <v>86.840599999999995</v>
      </c>
      <c r="Y46" s="181">
        <v>12297.47</v>
      </c>
      <c r="Z46" s="183">
        <v>26458.45</v>
      </c>
      <c r="AA46" s="195"/>
    </row>
    <row r="47" spans="2:27" ht="28.35" customHeight="1" x14ac:dyDescent="0.2">
      <c r="B47" s="187" t="s">
        <v>250</v>
      </c>
      <c r="C47" s="185" t="s">
        <v>251</v>
      </c>
      <c r="D47" s="186" t="s">
        <v>148</v>
      </c>
      <c r="E47" s="181">
        <v>15878.38</v>
      </c>
      <c r="F47" s="182">
        <v>78.900000000000006</v>
      </c>
      <c r="G47" s="181">
        <v>12528.04</v>
      </c>
      <c r="H47" s="182">
        <v>4.8899999999999997</v>
      </c>
      <c r="I47" s="181">
        <v>776.57</v>
      </c>
      <c r="J47" s="182">
        <v>0.17</v>
      </c>
      <c r="K47" s="181">
        <v>26.49</v>
      </c>
      <c r="L47" s="182">
        <v>0</v>
      </c>
      <c r="M47" s="181">
        <v>0</v>
      </c>
      <c r="N47" s="182">
        <v>0</v>
      </c>
      <c r="O47" s="181">
        <v>0</v>
      </c>
      <c r="P47" s="182">
        <v>0.03</v>
      </c>
      <c r="Q47" s="181">
        <v>4.59</v>
      </c>
      <c r="R47" s="182">
        <v>0</v>
      </c>
      <c r="S47" s="181">
        <v>0</v>
      </c>
      <c r="T47" s="182">
        <v>1.93</v>
      </c>
      <c r="U47" s="181">
        <v>306.83999999999997</v>
      </c>
      <c r="V47" s="182">
        <v>0.06</v>
      </c>
      <c r="W47" s="181">
        <v>9.98</v>
      </c>
      <c r="X47" s="182">
        <v>85.981700000000004</v>
      </c>
      <c r="Y47" s="181">
        <v>13652.51</v>
      </c>
      <c r="Z47" s="183">
        <v>29530.89</v>
      </c>
      <c r="AA47" s="195"/>
    </row>
    <row r="48" spans="2:27" ht="28.35" customHeight="1" x14ac:dyDescent="0.2">
      <c r="B48" s="187" t="s">
        <v>252</v>
      </c>
      <c r="C48" s="185" t="s">
        <v>253</v>
      </c>
      <c r="D48" s="186" t="s">
        <v>148</v>
      </c>
      <c r="E48" s="181">
        <v>11984.56</v>
      </c>
      <c r="F48" s="182">
        <v>78.930000000000007</v>
      </c>
      <c r="G48" s="181">
        <v>9459.41</v>
      </c>
      <c r="H48" s="182">
        <v>6.48</v>
      </c>
      <c r="I48" s="181">
        <v>776.57</v>
      </c>
      <c r="J48" s="182">
        <v>0.22</v>
      </c>
      <c r="K48" s="181">
        <v>26.49</v>
      </c>
      <c r="L48" s="182">
        <v>0</v>
      </c>
      <c r="M48" s="181">
        <v>0</v>
      </c>
      <c r="N48" s="182">
        <v>0</v>
      </c>
      <c r="O48" s="181">
        <v>0</v>
      </c>
      <c r="P48" s="182">
        <v>0.04</v>
      </c>
      <c r="Q48" s="181">
        <v>4.54</v>
      </c>
      <c r="R48" s="182">
        <v>0</v>
      </c>
      <c r="S48" s="181">
        <v>0</v>
      </c>
      <c r="T48" s="182">
        <v>2.56</v>
      </c>
      <c r="U48" s="181">
        <v>306.83999999999997</v>
      </c>
      <c r="V48" s="182">
        <v>0.08</v>
      </c>
      <c r="W48" s="181">
        <v>9.98</v>
      </c>
      <c r="X48" s="182">
        <v>88.312200000000004</v>
      </c>
      <c r="Y48" s="181">
        <v>10583.83</v>
      </c>
      <c r="Z48" s="183">
        <v>22568.39</v>
      </c>
      <c r="AA48" s="195"/>
    </row>
    <row r="49" spans="2:27" ht="28.35" customHeight="1" x14ac:dyDescent="0.2">
      <c r="B49" s="187" t="s">
        <v>254</v>
      </c>
      <c r="C49" s="185" t="s">
        <v>255</v>
      </c>
      <c r="D49" s="186" t="s">
        <v>148</v>
      </c>
      <c r="E49" s="181">
        <v>13378.55</v>
      </c>
      <c r="F49" s="182">
        <v>78.930000000000007</v>
      </c>
      <c r="G49" s="181">
        <v>10559.69</v>
      </c>
      <c r="H49" s="182">
        <v>5.8</v>
      </c>
      <c r="I49" s="181">
        <v>776.57</v>
      </c>
      <c r="J49" s="182">
        <v>0.2</v>
      </c>
      <c r="K49" s="181">
        <v>26.49</v>
      </c>
      <c r="L49" s="182">
        <v>0</v>
      </c>
      <c r="M49" s="181">
        <v>0</v>
      </c>
      <c r="N49" s="182">
        <v>0</v>
      </c>
      <c r="O49" s="181">
        <v>0</v>
      </c>
      <c r="P49" s="182">
        <v>0.03</v>
      </c>
      <c r="Q49" s="181">
        <v>4.54</v>
      </c>
      <c r="R49" s="182">
        <v>0</v>
      </c>
      <c r="S49" s="181">
        <v>0</v>
      </c>
      <c r="T49" s="182">
        <v>2.29</v>
      </c>
      <c r="U49" s="181">
        <v>306.83999999999997</v>
      </c>
      <c r="V49" s="182">
        <v>7.0000000000000007E-2</v>
      </c>
      <c r="W49" s="181">
        <v>9.98</v>
      </c>
      <c r="X49" s="182">
        <v>87.334699999999998</v>
      </c>
      <c r="Y49" s="181">
        <v>11684.11</v>
      </c>
      <c r="Z49" s="183">
        <v>25062.67</v>
      </c>
      <c r="AA49" s="195"/>
    </row>
    <row r="50" spans="2:27" ht="28.35" customHeight="1" x14ac:dyDescent="0.2">
      <c r="B50" s="187" t="s">
        <v>256</v>
      </c>
      <c r="C50" s="185" t="s">
        <v>257</v>
      </c>
      <c r="D50" s="186" t="s">
        <v>148</v>
      </c>
      <c r="E50" s="181">
        <v>14772.55</v>
      </c>
      <c r="F50" s="182">
        <v>78.930000000000007</v>
      </c>
      <c r="G50" s="181">
        <v>11659.97</v>
      </c>
      <c r="H50" s="182">
        <v>5.26</v>
      </c>
      <c r="I50" s="181">
        <v>776.57</v>
      </c>
      <c r="J50" s="182">
        <v>0.18</v>
      </c>
      <c r="K50" s="181">
        <v>26.49</v>
      </c>
      <c r="L50" s="182">
        <v>0</v>
      </c>
      <c r="M50" s="181">
        <v>0</v>
      </c>
      <c r="N50" s="182">
        <v>0</v>
      </c>
      <c r="O50" s="181">
        <v>0</v>
      </c>
      <c r="P50" s="182">
        <v>0.03</v>
      </c>
      <c r="Q50" s="181">
        <v>4.54</v>
      </c>
      <c r="R50" s="182">
        <v>0</v>
      </c>
      <c r="S50" s="181">
        <v>0</v>
      </c>
      <c r="T50" s="182">
        <v>2.08</v>
      </c>
      <c r="U50" s="181">
        <v>306.83999999999997</v>
      </c>
      <c r="V50" s="182">
        <v>7.0000000000000007E-2</v>
      </c>
      <c r="W50" s="181">
        <v>9.98</v>
      </c>
      <c r="X50" s="182">
        <v>86.541600000000003</v>
      </c>
      <c r="Y50" s="181">
        <v>12784.39</v>
      </c>
      <c r="Z50" s="183">
        <v>27556.94</v>
      </c>
      <c r="AA50" s="195"/>
    </row>
    <row r="51" spans="2:27" ht="28.35" customHeight="1" x14ac:dyDescent="0.2">
      <c r="B51" s="187" t="s">
        <v>258</v>
      </c>
      <c r="C51" s="185" t="s">
        <v>259</v>
      </c>
      <c r="D51" s="186" t="s">
        <v>148</v>
      </c>
      <c r="E51" s="181">
        <v>3346.55</v>
      </c>
      <c r="F51" s="182">
        <v>78.25</v>
      </c>
      <c r="G51" s="181">
        <v>2618.6799999999998</v>
      </c>
      <c r="H51" s="182">
        <v>23.21</v>
      </c>
      <c r="I51" s="181">
        <v>776.57</v>
      </c>
      <c r="J51" s="182">
        <v>0.79</v>
      </c>
      <c r="K51" s="181">
        <v>26.49</v>
      </c>
      <c r="L51" s="182">
        <v>0</v>
      </c>
      <c r="M51" s="181">
        <v>0</v>
      </c>
      <c r="N51" s="182">
        <v>1.44</v>
      </c>
      <c r="O51" s="181">
        <v>48.11</v>
      </c>
      <c r="P51" s="182">
        <v>0.09</v>
      </c>
      <c r="Q51" s="181">
        <v>3.12</v>
      </c>
      <c r="R51" s="182">
        <v>0</v>
      </c>
      <c r="S51" s="181">
        <v>0</v>
      </c>
      <c r="T51" s="182">
        <v>9.17</v>
      </c>
      <c r="U51" s="181">
        <v>306.83999999999997</v>
      </c>
      <c r="V51" s="182">
        <v>0.3</v>
      </c>
      <c r="W51" s="181">
        <v>9.98</v>
      </c>
      <c r="X51" s="182">
        <v>113.2443</v>
      </c>
      <c r="Y51" s="181">
        <v>3789.78</v>
      </c>
      <c r="Z51" s="183">
        <v>7136.33</v>
      </c>
      <c r="AA51" s="195"/>
    </row>
    <row r="52" spans="2:27" ht="28.35" customHeight="1" x14ac:dyDescent="0.2">
      <c r="B52" s="187" t="s">
        <v>260</v>
      </c>
      <c r="C52" s="185" t="s">
        <v>261</v>
      </c>
      <c r="D52" s="186" t="s">
        <v>148</v>
      </c>
      <c r="E52" s="181">
        <v>4462.07</v>
      </c>
      <c r="F52" s="182">
        <v>78.25</v>
      </c>
      <c r="G52" s="181">
        <v>3491.57</v>
      </c>
      <c r="H52" s="182">
        <v>17.399999999999999</v>
      </c>
      <c r="I52" s="181">
        <v>776.57</v>
      </c>
      <c r="J52" s="182">
        <v>0.59</v>
      </c>
      <c r="K52" s="181">
        <v>26.49</v>
      </c>
      <c r="L52" s="182">
        <v>0</v>
      </c>
      <c r="M52" s="181">
        <v>0</v>
      </c>
      <c r="N52" s="182">
        <v>0</v>
      </c>
      <c r="O52" s="181">
        <v>0</v>
      </c>
      <c r="P52" s="182">
        <v>7.0000000000000007E-2</v>
      </c>
      <c r="Q52" s="181">
        <v>3.12</v>
      </c>
      <c r="R52" s="182">
        <v>0</v>
      </c>
      <c r="S52" s="181">
        <v>0</v>
      </c>
      <c r="T52" s="182">
        <v>6.88</v>
      </c>
      <c r="U52" s="181">
        <v>306.83999999999997</v>
      </c>
      <c r="V52" s="182">
        <v>0.22</v>
      </c>
      <c r="W52" s="181">
        <v>9.98</v>
      </c>
      <c r="X52" s="182">
        <v>103.41759999999999</v>
      </c>
      <c r="Y52" s="181">
        <v>4614.57</v>
      </c>
      <c r="Z52" s="183">
        <v>9076.64</v>
      </c>
      <c r="AA52" s="195"/>
    </row>
    <row r="53" spans="2:27" ht="28.35" customHeight="1" x14ac:dyDescent="0.2">
      <c r="B53" s="187" t="s">
        <v>262</v>
      </c>
      <c r="C53" s="185" t="s">
        <v>263</v>
      </c>
      <c r="D53" s="186" t="s">
        <v>148</v>
      </c>
      <c r="E53" s="181">
        <v>8425.07</v>
      </c>
      <c r="F53" s="182">
        <v>78.25</v>
      </c>
      <c r="G53" s="181">
        <v>6592.62</v>
      </c>
      <c r="H53" s="182">
        <v>9.2200000000000006</v>
      </c>
      <c r="I53" s="181">
        <v>776.57</v>
      </c>
      <c r="J53" s="182">
        <v>0.31</v>
      </c>
      <c r="K53" s="181">
        <v>26.49</v>
      </c>
      <c r="L53" s="182">
        <v>0</v>
      </c>
      <c r="M53" s="181">
        <v>0</v>
      </c>
      <c r="N53" s="182">
        <v>0</v>
      </c>
      <c r="O53" s="181">
        <v>0</v>
      </c>
      <c r="P53" s="182">
        <v>0.04</v>
      </c>
      <c r="Q53" s="181">
        <v>3.12</v>
      </c>
      <c r="R53" s="182">
        <v>0</v>
      </c>
      <c r="S53" s="181">
        <v>0</v>
      </c>
      <c r="T53" s="182">
        <v>3.64</v>
      </c>
      <c r="U53" s="181">
        <v>306.83999999999997</v>
      </c>
      <c r="V53" s="182">
        <v>0.12</v>
      </c>
      <c r="W53" s="181">
        <v>9.98</v>
      </c>
      <c r="X53" s="182">
        <v>91.5792</v>
      </c>
      <c r="Y53" s="181">
        <v>7715.62</v>
      </c>
      <c r="Z53" s="183">
        <v>16140.69</v>
      </c>
      <c r="AA53" s="195"/>
    </row>
    <row r="54" spans="2:27" ht="28.35" customHeight="1" x14ac:dyDescent="0.2">
      <c r="B54" s="187" t="s">
        <v>264</v>
      </c>
      <c r="C54" s="185" t="s">
        <v>122</v>
      </c>
      <c r="D54" s="186" t="s">
        <v>148</v>
      </c>
      <c r="E54" s="181">
        <v>2515.6</v>
      </c>
      <c r="F54" s="182">
        <v>79.02</v>
      </c>
      <c r="G54" s="181">
        <v>1987.82</v>
      </c>
      <c r="H54" s="182">
        <v>30.87</v>
      </c>
      <c r="I54" s="181">
        <v>776.57</v>
      </c>
      <c r="J54" s="182">
        <v>1.18</v>
      </c>
      <c r="K54" s="181">
        <v>29.7</v>
      </c>
      <c r="L54" s="182">
        <v>0</v>
      </c>
      <c r="M54" s="181">
        <v>0</v>
      </c>
      <c r="N54" s="182">
        <v>3.89</v>
      </c>
      <c r="O54" s="181">
        <v>97.96</v>
      </c>
      <c r="P54" s="182">
        <v>0.18</v>
      </c>
      <c r="Q54" s="181">
        <v>4.42</v>
      </c>
      <c r="R54" s="182">
        <v>0</v>
      </c>
      <c r="S54" s="181">
        <v>0</v>
      </c>
      <c r="T54" s="182">
        <v>12.2</v>
      </c>
      <c r="U54" s="181">
        <v>306.83999999999997</v>
      </c>
      <c r="V54" s="182">
        <v>0.4</v>
      </c>
      <c r="W54" s="181">
        <v>9.98</v>
      </c>
      <c r="X54" s="182">
        <v>127.7349</v>
      </c>
      <c r="Y54" s="181">
        <v>3213.29</v>
      </c>
      <c r="Z54" s="183">
        <v>5728.89</v>
      </c>
      <c r="AA54" s="195"/>
    </row>
    <row r="55" spans="2:27" ht="28.35" customHeight="1" x14ac:dyDescent="0.2">
      <c r="B55" s="187" t="s">
        <v>265</v>
      </c>
      <c r="C55" s="185" t="s">
        <v>266</v>
      </c>
      <c r="D55" s="186" t="s">
        <v>148</v>
      </c>
      <c r="E55" s="181">
        <v>12443.57</v>
      </c>
      <c r="F55" s="182">
        <v>77.819999999999993</v>
      </c>
      <c r="G55" s="181">
        <v>9683.59</v>
      </c>
      <c r="H55" s="182">
        <v>6.24</v>
      </c>
      <c r="I55" s="181">
        <v>776.57</v>
      </c>
      <c r="J55" s="182">
        <v>0.21</v>
      </c>
      <c r="K55" s="181">
        <v>26.49</v>
      </c>
      <c r="L55" s="182">
        <v>0</v>
      </c>
      <c r="M55" s="181">
        <v>0</v>
      </c>
      <c r="N55" s="182">
        <v>0</v>
      </c>
      <c r="O55" s="181">
        <v>0</v>
      </c>
      <c r="P55" s="182">
        <v>0.02</v>
      </c>
      <c r="Q55" s="181">
        <v>2.3199999999999998</v>
      </c>
      <c r="R55" s="182">
        <v>0</v>
      </c>
      <c r="S55" s="181">
        <v>0</v>
      </c>
      <c r="T55" s="182">
        <v>2.4700000000000002</v>
      </c>
      <c r="U55" s="181">
        <v>306.83999999999997</v>
      </c>
      <c r="V55" s="182">
        <v>0.08</v>
      </c>
      <c r="W55" s="181">
        <v>9.98</v>
      </c>
      <c r="X55" s="182">
        <v>86.838300000000004</v>
      </c>
      <c r="Y55" s="181">
        <v>10805.78</v>
      </c>
      <c r="Z55" s="183">
        <v>23249.35</v>
      </c>
      <c r="AA55" s="195"/>
    </row>
    <row r="56" spans="2:27" ht="28.35" customHeight="1" x14ac:dyDescent="0.2">
      <c r="B56" s="187" t="s">
        <v>267</v>
      </c>
      <c r="C56" s="185" t="s">
        <v>268</v>
      </c>
      <c r="D56" s="186" t="s">
        <v>148</v>
      </c>
      <c r="E56" s="181">
        <v>5498.81</v>
      </c>
      <c r="F56" s="182">
        <v>78.349999999999994</v>
      </c>
      <c r="G56" s="181">
        <v>4308.32</v>
      </c>
      <c r="H56" s="182">
        <v>14.12</v>
      </c>
      <c r="I56" s="181">
        <v>776.57</v>
      </c>
      <c r="J56" s="182">
        <v>0.48</v>
      </c>
      <c r="K56" s="181">
        <v>26.49</v>
      </c>
      <c r="L56" s="182">
        <v>0</v>
      </c>
      <c r="M56" s="181">
        <v>0</v>
      </c>
      <c r="N56" s="182">
        <v>0</v>
      </c>
      <c r="O56" s="181">
        <v>0</v>
      </c>
      <c r="P56" s="182">
        <v>0.06</v>
      </c>
      <c r="Q56" s="181">
        <v>3.04</v>
      </c>
      <c r="R56" s="182">
        <v>0</v>
      </c>
      <c r="S56" s="181">
        <v>0</v>
      </c>
      <c r="T56" s="182">
        <v>5.58</v>
      </c>
      <c r="U56" s="181">
        <v>306.83999999999997</v>
      </c>
      <c r="V56" s="182">
        <v>0.18</v>
      </c>
      <c r="W56" s="181">
        <v>9.98</v>
      </c>
      <c r="X56" s="182">
        <v>98.771000000000001</v>
      </c>
      <c r="Y56" s="181">
        <v>5431.24</v>
      </c>
      <c r="Z56" s="183">
        <v>10930.05</v>
      </c>
      <c r="AA56" s="195"/>
    </row>
    <row r="57" spans="2:27" ht="28.35" customHeight="1" x14ac:dyDescent="0.2">
      <c r="B57" s="187" t="s">
        <v>269</v>
      </c>
      <c r="C57" s="185" t="s">
        <v>270</v>
      </c>
      <c r="D57" s="186" t="s">
        <v>148</v>
      </c>
      <c r="E57" s="181">
        <v>7331.75</v>
      </c>
      <c r="F57" s="182">
        <v>78.349999999999994</v>
      </c>
      <c r="G57" s="181">
        <v>5744.43</v>
      </c>
      <c r="H57" s="182">
        <v>10.59</v>
      </c>
      <c r="I57" s="181">
        <v>776.57</v>
      </c>
      <c r="J57" s="182">
        <v>0.36</v>
      </c>
      <c r="K57" s="181">
        <v>26.49</v>
      </c>
      <c r="L57" s="182">
        <v>0</v>
      </c>
      <c r="M57" s="181">
        <v>0</v>
      </c>
      <c r="N57" s="182">
        <v>0</v>
      </c>
      <c r="O57" s="181">
        <v>0</v>
      </c>
      <c r="P57" s="182">
        <v>0.04</v>
      </c>
      <c r="Q57" s="181">
        <v>3.04</v>
      </c>
      <c r="R57" s="182">
        <v>0</v>
      </c>
      <c r="S57" s="181">
        <v>0</v>
      </c>
      <c r="T57" s="182">
        <v>4.1900000000000004</v>
      </c>
      <c r="U57" s="181">
        <v>306.83999999999997</v>
      </c>
      <c r="V57" s="182">
        <v>0.14000000000000001</v>
      </c>
      <c r="W57" s="181">
        <v>9.98</v>
      </c>
      <c r="X57" s="182">
        <v>93.665800000000004</v>
      </c>
      <c r="Y57" s="181">
        <v>6867.34</v>
      </c>
      <c r="Z57" s="183">
        <v>14199.1</v>
      </c>
      <c r="AA57" s="195"/>
    </row>
    <row r="58" spans="2:27" ht="28.35" customHeight="1" x14ac:dyDescent="0.2">
      <c r="B58" s="187" t="s">
        <v>271</v>
      </c>
      <c r="C58" s="185" t="s">
        <v>272</v>
      </c>
      <c r="D58" s="186" t="s">
        <v>148</v>
      </c>
      <c r="E58" s="181">
        <v>11957.48</v>
      </c>
      <c r="F58" s="182">
        <v>78.349999999999994</v>
      </c>
      <c r="G58" s="181">
        <v>9368.69</v>
      </c>
      <c r="H58" s="182">
        <v>6.49</v>
      </c>
      <c r="I58" s="181">
        <v>776.57</v>
      </c>
      <c r="J58" s="182">
        <v>0.22</v>
      </c>
      <c r="K58" s="181">
        <v>26.49</v>
      </c>
      <c r="L58" s="182">
        <v>0</v>
      </c>
      <c r="M58" s="181">
        <v>0</v>
      </c>
      <c r="N58" s="182">
        <v>0</v>
      </c>
      <c r="O58" s="181">
        <v>0</v>
      </c>
      <c r="P58" s="182">
        <v>0.03</v>
      </c>
      <c r="Q58" s="181">
        <v>3.04</v>
      </c>
      <c r="R58" s="182">
        <v>0</v>
      </c>
      <c r="S58" s="181">
        <v>0</v>
      </c>
      <c r="T58" s="182">
        <v>2.57</v>
      </c>
      <c r="U58" s="181">
        <v>306.83999999999997</v>
      </c>
      <c r="V58" s="182">
        <v>0.08</v>
      </c>
      <c r="W58" s="181">
        <v>9.98</v>
      </c>
      <c r="X58" s="182">
        <v>87.740899999999996</v>
      </c>
      <c r="Y58" s="181">
        <v>10491.6</v>
      </c>
      <c r="Z58" s="183">
        <v>22449.08</v>
      </c>
      <c r="AA58" s="195"/>
    </row>
    <row r="59" spans="2:27" ht="28.35" customHeight="1" x14ac:dyDescent="0.2">
      <c r="B59" s="187" t="s">
        <v>273</v>
      </c>
      <c r="C59" s="185" t="s">
        <v>274</v>
      </c>
      <c r="D59" s="186" t="s">
        <v>148</v>
      </c>
      <c r="E59" s="181">
        <v>2541.29</v>
      </c>
      <c r="F59" s="182">
        <v>79.03</v>
      </c>
      <c r="G59" s="181">
        <v>2008.38</v>
      </c>
      <c r="H59" s="182">
        <v>28.99</v>
      </c>
      <c r="I59" s="181">
        <v>736.74</v>
      </c>
      <c r="J59" s="182">
        <v>1.27</v>
      </c>
      <c r="K59" s="181">
        <v>32.25</v>
      </c>
      <c r="L59" s="182">
        <v>0</v>
      </c>
      <c r="M59" s="181">
        <v>0</v>
      </c>
      <c r="N59" s="182">
        <v>3.79</v>
      </c>
      <c r="O59" s="181">
        <v>96.42</v>
      </c>
      <c r="P59" s="182">
        <v>0.13</v>
      </c>
      <c r="Q59" s="181">
        <v>3.38</v>
      </c>
      <c r="R59" s="182">
        <v>0</v>
      </c>
      <c r="S59" s="181">
        <v>0</v>
      </c>
      <c r="T59" s="182">
        <v>12.07</v>
      </c>
      <c r="U59" s="181">
        <v>306.83999999999997</v>
      </c>
      <c r="V59" s="182">
        <v>0.39</v>
      </c>
      <c r="W59" s="181">
        <v>9.98</v>
      </c>
      <c r="X59" s="182">
        <v>125.6841</v>
      </c>
      <c r="Y59" s="181">
        <v>3193.99</v>
      </c>
      <c r="Z59" s="183">
        <v>5735.28</v>
      </c>
      <c r="AA59" s="195"/>
    </row>
    <row r="60" spans="2:27" ht="28.35" customHeight="1" x14ac:dyDescent="0.2">
      <c r="B60" s="187" t="s">
        <v>16</v>
      </c>
      <c r="C60" s="185" t="s">
        <v>94</v>
      </c>
      <c r="D60" s="186" t="s">
        <v>148</v>
      </c>
      <c r="E60" s="181">
        <v>2208.96</v>
      </c>
      <c r="F60" s="182">
        <v>78.63</v>
      </c>
      <c r="G60" s="181">
        <v>1736.91</v>
      </c>
      <c r="H60" s="182">
        <v>33.35</v>
      </c>
      <c r="I60" s="181">
        <v>736.74</v>
      </c>
      <c r="J60" s="182">
        <v>1.46</v>
      </c>
      <c r="K60" s="181">
        <v>32.25</v>
      </c>
      <c r="L60" s="182">
        <v>0</v>
      </c>
      <c r="M60" s="181">
        <v>0</v>
      </c>
      <c r="N60" s="182">
        <v>5.27</v>
      </c>
      <c r="O60" s="181">
        <v>116.36</v>
      </c>
      <c r="P60" s="182">
        <v>0.17</v>
      </c>
      <c r="Q60" s="181">
        <v>3.81</v>
      </c>
      <c r="R60" s="182">
        <v>0</v>
      </c>
      <c r="S60" s="181">
        <v>0</v>
      </c>
      <c r="T60" s="182">
        <v>13.89</v>
      </c>
      <c r="U60" s="181">
        <v>306.83999999999997</v>
      </c>
      <c r="V60" s="182">
        <v>0.45</v>
      </c>
      <c r="W60" s="181">
        <v>9.98</v>
      </c>
      <c r="X60" s="182">
        <v>133.2251</v>
      </c>
      <c r="Y60" s="181">
        <v>2942.89</v>
      </c>
      <c r="Z60" s="183">
        <v>5151.8599999999997</v>
      </c>
      <c r="AA60" s="195"/>
    </row>
    <row r="61" spans="2:27" ht="28.35" customHeight="1" x14ac:dyDescent="0.2">
      <c r="B61" s="187" t="s">
        <v>275</v>
      </c>
      <c r="C61" s="185" t="s">
        <v>276</v>
      </c>
      <c r="D61" s="186" t="s">
        <v>148</v>
      </c>
      <c r="E61" s="181">
        <v>4832.53</v>
      </c>
      <c r="F61" s="182">
        <v>81.59</v>
      </c>
      <c r="G61" s="181">
        <v>3942.86</v>
      </c>
      <c r="H61" s="182">
        <v>16.07</v>
      </c>
      <c r="I61" s="181">
        <v>776.57</v>
      </c>
      <c r="J61" s="182">
        <v>0.55000000000000004</v>
      </c>
      <c r="K61" s="181">
        <v>26.49</v>
      </c>
      <c r="L61" s="182">
        <v>0</v>
      </c>
      <c r="M61" s="181">
        <v>0</v>
      </c>
      <c r="N61" s="182">
        <v>0</v>
      </c>
      <c r="O61" s="181">
        <v>0</v>
      </c>
      <c r="P61" s="182">
        <v>0.14000000000000001</v>
      </c>
      <c r="Q61" s="181">
        <v>6.8</v>
      </c>
      <c r="R61" s="182">
        <v>0</v>
      </c>
      <c r="S61" s="181">
        <v>0</v>
      </c>
      <c r="T61" s="182">
        <v>6.35</v>
      </c>
      <c r="U61" s="181">
        <v>306.83999999999997</v>
      </c>
      <c r="V61" s="182">
        <v>0.21</v>
      </c>
      <c r="W61" s="181">
        <v>9.98</v>
      </c>
      <c r="X61" s="182">
        <v>104.9045</v>
      </c>
      <c r="Y61" s="181">
        <v>5069.55</v>
      </c>
      <c r="Z61" s="183">
        <v>9902.08</v>
      </c>
      <c r="AA61" s="195"/>
    </row>
    <row r="62" spans="2:27" ht="28.35" customHeight="1" x14ac:dyDescent="0.2">
      <c r="B62" s="187" t="s">
        <v>277</v>
      </c>
      <c r="C62" s="185" t="s">
        <v>278</v>
      </c>
      <c r="D62" s="186" t="s">
        <v>148</v>
      </c>
      <c r="E62" s="181">
        <v>6443.38</v>
      </c>
      <c r="F62" s="182">
        <v>81.59</v>
      </c>
      <c r="G62" s="181">
        <v>5257.15</v>
      </c>
      <c r="H62" s="182">
        <v>12.05</v>
      </c>
      <c r="I62" s="181">
        <v>776.57</v>
      </c>
      <c r="J62" s="182">
        <v>0.41</v>
      </c>
      <c r="K62" s="181">
        <v>26.49</v>
      </c>
      <c r="L62" s="182">
        <v>0</v>
      </c>
      <c r="M62" s="181">
        <v>0</v>
      </c>
      <c r="N62" s="182">
        <v>0</v>
      </c>
      <c r="O62" s="181">
        <v>0</v>
      </c>
      <c r="P62" s="182">
        <v>0.11</v>
      </c>
      <c r="Q62" s="181">
        <v>6.8</v>
      </c>
      <c r="R62" s="182">
        <v>0</v>
      </c>
      <c r="S62" s="181">
        <v>0</v>
      </c>
      <c r="T62" s="182">
        <v>4.76</v>
      </c>
      <c r="U62" s="181">
        <v>306.83999999999997</v>
      </c>
      <c r="V62" s="182">
        <v>0.15</v>
      </c>
      <c r="W62" s="181">
        <v>9.98</v>
      </c>
      <c r="X62" s="182">
        <v>99.075900000000004</v>
      </c>
      <c r="Y62" s="181">
        <v>6383.83</v>
      </c>
      <c r="Z62" s="183">
        <v>12827.21</v>
      </c>
      <c r="AA62" s="195"/>
    </row>
    <row r="63" spans="2:27" ht="28.35" customHeight="1" x14ac:dyDescent="0.2">
      <c r="B63" s="187" t="s">
        <v>279</v>
      </c>
      <c r="C63" s="185" t="s">
        <v>280</v>
      </c>
      <c r="D63" s="186" t="s">
        <v>148</v>
      </c>
      <c r="E63" s="181">
        <v>11766.56</v>
      </c>
      <c r="F63" s="182">
        <v>81.59</v>
      </c>
      <c r="G63" s="181">
        <v>9600.33</v>
      </c>
      <c r="H63" s="182">
        <v>6.6</v>
      </c>
      <c r="I63" s="181">
        <v>776.57</v>
      </c>
      <c r="J63" s="182">
        <v>0.23</v>
      </c>
      <c r="K63" s="181">
        <v>26.49</v>
      </c>
      <c r="L63" s="182">
        <v>0</v>
      </c>
      <c r="M63" s="181">
        <v>0</v>
      </c>
      <c r="N63" s="182">
        <v>0</v>
      </c>
      <c r="O63" s="181">
        <v>0</v>
      </c>
      <c r="P63" s="182">
        <v>0.06</v>
      </c>
      <c r="Q63" s="181">
        <v>6.8</v>
      </c>
      <c r="R63" s="182">
        <v>0</v>
      </c>
      <c r="S63" s="181">
        <v>0</v>
      </c>
      <c r="T63" s="182">
        <v>2.61</v>
      </c>
      <c r="U63" s="181">
        <v>306.83999999999997</v>
      </c>
      <c r="V63" s="182">
        <v>0.08</v>
      </c>
      <c r="W63" s="181">
        <v>9.98</v>
      </c>
      <c r="X63" s="182">
        <v>91.165300000000002</v>
      </c>
      <c r="Y63" s="181">
        <v>10727.02</v>
      </c>
      <c r="Z63" s="183">
        <v>22493.57</v>
      </c>
      <c r="AA63" s="195"/>
    </row>
    <row r="64" spans="2:27" ht="28.35" customHeight="1" x14ac:dyDescent="0.2">
      <c r="B64" s="187" t="s">
        <v>281</v>
      </c>
      <c r="C64" s="185" t="s">
        <v>282</v>
      </c>
      <c r="D64" s="186" t="s">
        <v>148</v>
      </c>
      <c r="E64" s="181">
        <v>2451.1</v>
      </c>
      <c r="F64" s="182">
        <v>87.56</v>
      </c>
      <c r="G64" s="181">
        <v>2146.1799999999998</v>
      </c>
      <c r="H64" s="182">
        <v>31.68</v>
      </c>
      <c r="I64" s="181">
        <v>776.57</v>
      </c>
      <c r="J64" s="182">
        <v>1.08</v>
      </c>
      <c r="K64" s="181">
        <v>26.49</v>
      </c>
      <c r="L64" s="182">
        <v>0</v>
      </c>
      <c r="M64" s="181">
        <v>0</v>
      </c>
      <c r="N64" s="182">
        <v>4.1500000000000004</v>
      </c>
      <c r="O64" s="181">
        <v>101.83</v>
      </c>
      <c r="P64" s="182">
        <v>0.17</v>
      </c>
      <c r="Q64" s="181">
        <v>4.1399999999999997</v>
      </c>
      <c r="R64" s="182">
        <v>0</v>
      </c>
      <c r="S64" s="181">
        <v>0</v>
      </c>
      <c r="T64" s="182">
        <v>12.52</v>
      </c>
      <c r="U64" s="181">
        <v>306.83999999999997</v>
      </c>
      <c r="V64" s="182">
        <v>0.41</v>
      </c>
      <c r="W64" s="181">
        <v>9.98</v>
      </c>
      <c r="X64" s="182">
        <v>137.57239999999999</v>
      </c>
      <c r="Y64" s="181">
        <v>3372.04</v>
      </c>
      <c r="Z64" s="183">
        <v>5823.13</v>
      </c>
      <c r="AA64" s="195"/>
    </row>
    <row r="65" spans="2:27" ht="28.35" customHeight="1" x14ac:dyDescent="0.2">
      <c r="B65" s="187" t="s">
        <v>283</v>
      </c>
      <c r="C65" s="185" t="s">
        <v>284</v>
      </c>
      <c r="D65" s="186" t="s">
        <v>148</v>
      </c>
      <c r="E65" s="181">
        <v>3268.13</v>
      </c>
      <c r="F65" s="182">
        <v>87.56</v>
      </c>
      <c r="G65" s="181">
        <v>2861.58</v>
      </c>
      <c r="H65" s="182">
        <v>23.76</v>
      </c>
      <c r="I65" s="181">
        <v>776.57</v>
      </c>
      <c r="J65" s="182">
        <v>0.81</v>
      </c>
      <c r="K65" s="181">
        <v>26.49</v>
      </c>
      <c r="L65" s="182">
        <v>0</v>
      </c>
      <c r="M65" s="181">
        <v>0</v>
      </c>
      <c r="N65" s="182">
        <v>1.62</v>
      </c>
      <c r="O65" s="181">
        <v>52.81</v>
      </c>
      <c r="P65" s="182">
        <v>0.13</v>
      </c>
      <c r="Q65" s="181">
        <v>4.1399999999999997</v>
      </c>
      <c r="R65" s="182">
        <v>0</v>
      </c>
      <c r="S65" s="181">
        <v>0</v>
      </c>
      <c r="T65" s="182">
        <v>9.39</v>
      </c>
      <c r="U65" s="181">
        <v>306.83999999999997</v>
      </c>
      <c r="V65" s="182">
        <v>0.31</v>
      </c>
      <c r="W65" s="181">
        <v>9.98</v>
      </c>
      <c r="X65" s="182">
        <v>123.5693</v>
      </c>
      <c r="Y65" s="181">
        <v>4038.41</v>
      </c>
      <c r="Z65" s="183">
        <v>7306.54</v>
      </c>
      <c r="AA65" s="195"/>
    </row>
    <row r="66" spans="2:27" ht="28.35" customHeight="1" x14ac:dyDescent="0.2">
      <c r="B66" s="187" t="s">
        <v>285</v>
      </c>
      <c r="C66" s="185" t="s">
        <v>286</v>
      </c>
      <c r="D66" s="186" t="s">
        <v>148</v>
      </c>
      <c r="E66" s="181">
        <v>4342.4799999999996</v>
      </c>
      <c r="F66" s="182">
        <v>87.56</v>
      </c>
      <c r="G66" s="181">
        <v>3802.28</v>
      </c>
      <c r="H66" s="182">
        <v>17.88</v>
      </c>
      <c r="I66" s="181">
        <v>776.57</v>
      </c>
      <c r="J66" s="182">
        <v>0.61</v>
      </c>
      <c r="K66" s="181">
        <v>26.49</v>
      </c>
      <c r="L66" s="182">
        <v>0</v>
      </c>
      <c r="M66" s="181">
        <v>0</v>
      </c>
      <c r="N66" s="182">
        <v>0</v>
      </c>
      <c r="O66" s="181">
        <v>0</v>
      </c>
      <c r="P66" s="182">
        <v>0.1</v>
      </c>
      <c r="Q66" s="181">
        <v>4.1399999999999997</v>
      </c>
      <c r="R66" s="182">
        <v>0</v>
      </c>
      <c r="S66" s="181">
        <v>0</v>
      </c>
      <c r="T66" s="182">
        <v>7.07</v>
      </c>
      <c r="U66" s="181">
        <v>306.83999999999997</v>
      </c>
      <c r="V66" s="182">
        <v>0.23</v>
      </c>
      <c r="W66" s="181">
        <v>9.98</v>
      </c>
      <c r="X66" s="182">
        <v>113.4442</v>
      </c>
      <c r="Y66" s="181">
        <v>4926.3</v>
      </c>
      <c r="Z66" s="183">
        <v>9268.7800000000007</v>
      </c>
      <c r="AA66" s="195"/>
    </row>
    <row r="67" spans="2:27" ht="28.35" customHeight="1" x14ac:dyDescent="0.2">
      <c r="B67" s="187" t="s">
        <v>287</v>
      </c>
      <c r="C67" s="185" t="s">
        <v>288</v>
      </c>
      <c r="D67" s="186" t="s">
        <v>148</v>
      </c>
      <c r="E67" s="181">
        <v>2903.48</v>
      </c>
      <c r="F67" s="182">
        <v>79.12</v>
      </c>
      <c r="G67" s="181">
        <v>2297.23</v>
      </c>
      <c r="H67" s="182">
        <v>26.75</v>
      </c>
      <c r="I67" s="181">
        <v>776.57</v>
      </c>
      <c r="J67" s="182">
        <v>0</v>
      </c>
      <c r="K67" s="181">
        <v>0</v>
      </c>
      <c r="L67" s="182">
        <v>0</v>
      </c>
      <c r="M67" s="181">
        <v>0</v>
      </c>
      <c r="N67" s="182">
        <v>2.57</v>
      </c>
      <c r="O67" s="181">
        <v>74.69</v>
      </c>
      <c r="P67" s="182">
        <v>0.16</v>
      </c>
      <c r="Q67" s="181">
        <v>4.63</v>
      </c>
      <c r="R67" s="182">
        <v>0</v>
      </c>
      <c r="S67" s="181">
        <v>0</v>
      </c>
      <c r="T67" s="182">
        <v>10.57</v>
      </c>
      <c r="U67" s="181">
        <v>306.83999999999997</v>
      </c>
      <c r="V67" s="182">
        <v>0.34</v>
      </c>
      <c r="W67" s="181">
        <v>9.98</v>
      </c>
      <c r="X67" s="182">
        <v>119.5097</v>
      </c>
      <c r="Y67" s="181">
        <v>3469.94</v>
      </c>
      <c r="Z67" s="183">
        <v>6373.42</v>
      </c>
      <c r="AA67" s="195"/>
    </row>
    <row r="68" spans="2:27" ht="28.35" customHeight="1" x14ac:dyDescent="0.2">
      <c r="B68" s="187" t="s">
        <v>289</v>
      </c>
      <c r="C68" s="185" t="s">
        <v>290</v>
      </c>
      <c r="D68" s="186" t="s">
        <v>148</v>
      </c>
      <c r="E68" s="181">
        <v>2219.1799999999998</v>
      </c>
      <c r="F68" s="182">
        <v>78.709999999999994</v>
      </c>
      <c r="G68" s="181">
        <v>1746.71</v>
      </c>
      <c r="H68" s="182">
        <v>34.99</v>
      </c>
      <c r="I68" s="181">
        <v>776.57</v>
      </c>
      <c r="J68" s="182">
        <v>1.34</v>
      </c>
      <c r="K68" s="181">
        <v>29.7</v>
      </c>
      <c r="L68" s="182">
        <v>0</v>
      </c>
      <c r="M68" s="181">
        <v>0</v>
      </c>
      <c r="N68" s="182">
        <v>5.22</v>
      </c>
      <c r="O68" s="181">
        <v>115.75</v>
      </c>
      <c r="P68" s="182">
        <v>0.18</v>
      </c>
      <c r="Q68" s="181">
        <v>4.01</v>
      </c>
      <c r="R68" s="182">
        <v>0</v>
      </c>
      <c r="S68" s="181">
        <v>0</v>
      </c>
      <c r="T68" s="182">
        <v>13.83</v>
      </c>
      <c r="U68" s="181">
        <v>306.83999999999997</v>
      </c>
      <c r="V68" s="182">
        <v>0.45</v>
      </c>
      <c r="W68" s="181">
        <v>9.98</v>
      </c>
      <c r="X68" s="182">
        <v>134.715</v>
      </c>
      <c r="Y68" s="181">
        <v>2989.56</v>
      </c>
      <c r="Z68" s="183">
        <v>5208.74</v>
      </c>
      <c r="AA68" s="195"/>
    </row>
    <row r="69" spans="2:27" ht="28.35" customHeight="1" x14ac:dyDescent="0.2">
      <c r="B69" s="187" t="s">
        <v>14</v>
      </c>
      <c r="C69" s="185" t="s">
        <v>15</v>
      </c>
      <c r="D69" s="186" t="s">
        <v>148</v>
      </c>
      <c r="E69" s="181">
        <v>3033.2</v>
      </c>
      <c r="F69" s="182">
        <v>79.23</v>
      </c>
      <c r="G69" s="181">
        <v>2403.1999999999998</v>
      </c>
      <c r="H69" s="182">
        <v>25.6</v>
      </c>
      <c r="I69" s="181">
        <v>776.57</v>
      </c>
      <c r="J69" s="182">
        <v>0.98</v>
      </c>
      <c r="K69" s="181">
        <v>29.7</v>
      </c>
      <c r="L69" s="182">
        <v>0</v>
      </c>
      <c r="M69" s="181">
        <v>0</v>
      </c>
      <c r="N69" s="182">
        <v>2.21</v>
      </c>
      <c r="O69" s="181">
        <v>66.91</v>
      </c>
      <c r="P69" s="182">
        <v>0.14000000000000001</v>
      </c>
      <c r="Q69" s="181">
        <v>4.12</v>
      </c>
      <c r="R69" s="182">
        <v>0</v>
      </c>
      <c r="S69" s="181">
        <v>0</v>
      </c>
      <c r="T69" s="182">
        <v>10.119999999999999</v>
      </c>
      <c r="U69" s="181">
        <v>306.83999999999997</v>
      </c>
      <c r="V69" s="182">
        <v>0.33</v>
      </c>
      <c r="W69" s="181">
        <v>9.98</v>
      </c>
      <c r="X69" s="182">
        <v>118.59829999999999</v>
      </c>
      <c r="Y69" s="181">
        <v>3597.32</v>
      </c>
      <c r="Z69" s="183">
        <v>6630.52</v>
      </c>
      <c r="AA69" s="195"/>
    </row>
    <row r="70" spans="2:27" ht="28.35" customHeight="1" x14ac:dyDescent="0.2">
      <c r="B70" s="187" t="s">
        <v>291</v>
      </c>
      <c r="C70" s="185" t="s">
        <v>292</v>
      </c>
      <c r="D70" s="186" t="s">
        <v>148</v>
      </c>
      <c r="E70" s="181">
        <v>3323.33</v>
      </c>
      <c r="F70" s="182">
        <v>78.83</v>
      </c>
      <c r="G70" s="181">
        <v>2619.7800000000002</v>
      </c>
      <c r="H70" s="182">
        <v>23.37</v>
      </c>
      <c r="I70" s="181">
        <v>776.57</v>
      </c>
      <c r="J70" s="182">
        <v>0.89</v>
      </c>
      <c r="K70" s="181">
        <v>29.7</v>
      </c>
      <c r="L70" s="182">
        <v>0</v>
      </c>
      <c r="M70" s="181">
        <v>0</v>
      </c>
      <c r="N70" s="182">
        <v>1.49</v>
      </c>
      <c r="O70" s="181">
        <v>49.5</v>
      </c>
      <c r="P70" s="182">
        <v>0.1</v>
      </c>
      <c r="Q70" s="181">
        <v>3.34</v>
      </c>
      <c r="R70" s="182">
        <v>0</v>
      </c>
      <c r="S70" s="181">
        <v>0</v>
      </c>
      <c r="T70" s="182">
        <v>9.23</v>
      </c>
      <c r="U70" s="181">
        <v>306.83999999999997</v>
      </c>
      <c r="V70" s="182">
        <v>0.3</v>
      </c>
      <c r="W70" s="181">
        <v>9.98</v>
      </c>
      <c r="X70" s="182">
        <v>114.2139</v>
      </c>
      <c r="Y70" s="181">
        <v>3795.7</v>
      </c>
      <c r="Z70" s="183">
        <v>7119.03</v>
      </c>
      <c r="AA70" s="195"/>
    </row>
    <row r="71" spans="2:27" ht="28.35" customHeight="1" x14ac:dyDescent="0.2">
      <c r="B71" s="187" t="s">
        <v>293</v>
      </c>
      <c r="C71" s="185" t="s">
        <v>294</v>
      </c>
      <c r="D71" s="186" t="s">
        <v>148</v>
      </c>
      <c r="E71" s="181">
        <v>4601.83</v>
      </c>
      <c r="F71" s="182">
        <v>79.430000000000007</v>
      </c>
      <c r="G71" s="181">
        <v>3655.23</v>
      </c>
      <c r="H71" s="182">
        <v>16.010000000000002</v>
      </c>
      <c r="I71" s="181">
        <v>736.74</v>
      </c>
      <c r="J71" s="182">
        <v>0.65</v>
      </c>
      <c r="K71" s="181">
        <v>29.7</v>
      </c>
      <c r="L71" s="182">
        <v>0</v>
      </c>
      <c r="M71" s="181">
        <v>0</v>
      </c>
      <c r="N71" s="182">
        <v>0</v>
      </c>
      <c r="O71" s="181">
        <v>0</v>
      </c>
      <c r="P71" s="182">
        <v>0.08</v>
      </c>
      <c r="Q71" s="181">
        <v>3.9</v>
      </c>
      <c r="R71" s="182">
        <v>0</v>
      </c>
      <c r="S71" s="181">
        <v>0</v>
      </c>
      <c r="T71" s="182">
        <v>6.67</v>
      </c>
      <c r="U71" s="181">
        <v>306.83999999999997</v>
      </c>
      <c r="V71" s="182">
        <v>0.22</v>
      </c>
      <c r="W71" s="181">
        <v>9.98</v>
      </c>
      <c r="X71" s="182">
        <v>103.0545</v>
      </c>
      <c r="Y71" s="181">
        <v>4742.3999999999996</v>
      </c>
      <c r="Z71" s="183">
        <v>9344.23</v>
      </c>
      <c r="AA71" s="195"/>
    </row>
    <row r="72" spans="2:27" ht="28.35" customHeight="1" x14ac:dyDescent="0.2">
      <c r="B72" s="187" t="s">
        <v>295</v>
      </c>
      <c r="C72" s="185" t="s">
        <v>296</v>
      </c>
      <c r="D72" s="186" t="s">
        <v>148</v>
      </c>
      <c r="E72" s="181">
        <v>2912.88</v>
      </c>
      <c r="F72" s="182">
        <v>78.239999999999995</v>
      </c>
      <c r="G72" s="181">
        <v>2279.04</v>
      </c>
      <c r="H72" s="182">
        <v>26.66</v>
      </c>
      <c r="I72" s="181">
        <v>776.57</v>
      </c>
      <c r="J72" s="182">
        <v>1.02</v>
      </c>
      <c r="K72" s="181">
        <v>29.7</v>
      </c>
      <c r="L72" s="182">
        <v>0</v>
      </c>
      <c r="M72" s="181">
        <v>0</v>
      </c>
      <c r="N72" s="182">
        <v>2.54</v>
      </c>
      <c r="O72" s="181">
        <v>74.13</v>
      </c>
      <c r="P72" s="182">
        <v>0.11</v>
      </c>
      <c r="Q72" s="181">
        <v>3.09</v>
      </c>
      <c r="R72" s="182">
        <v>0</v>
      </c>
      <c r="S72" s="181">
        <v>0</v>
      </c>
      <c r="T72" s="182">
        <v>10.53</v>
      </c>
      <c r="U72" s="181">
        <v>306.83999999999997</v>
      </c>
      <c r="V72" s="182">
        <v>0.34</v>
      </c>
      <c r="W72" s="181">
        <v>9.98</v>
      </c>
      <c r="X72" s="182">
        <v>119.44670000000001</v>
      </c>
      <c r="Y72" s="181">
        <v>3479.34</v>
      </c>
      <c r="Z72" s="183">
        <v>6392.22</v>
      </c>
      <c r="AA72" s="195"/>
    </row>
    <row r="73" spans="2:27" ht="28.35" customHeight="1" x14ac:dyDescent="0.2">
      <c r="B73" s="187" t="s">
        <v>297</v>
      </c>
      <c r="C73" s="185" t="s">
        <v>298</v>
      </c>
      <c r="D73" s="186" t="s">
        <v>148</v>
      </c>
      <c r="E73" s="181">
        <v>2627.36</v>
      </c>
      <c r="F73" s="182">
        <v>79.13</v>
      </c>
      <c r="G73" s="181">
        <v>2079.0300000000002</v>
      </c>
      <c r="H73" s="182">
        <v>29.56</v>
      </c>
      <c r="I73" s="181">
        <v>776.57</v>
      </c>
      <c r="J73" s="182">
        <v>1.1299999999999999</v>
      </c>
      <c r="K73" s="181">
        <v>29.7</v>
      </c>
      <c r="L73" s="182">
        <v>0</v>
      </c>
      <c r="M73" s="181">
        <v>0</v>
      </c>
      <c r="N73" s="182">
        <v>3.47</v>
      </c>
      <c r="O73" s="181">
        <v>91.26</v>
      </c>
      <c r="P73" s="182">
        <v>0.17</v>
      </c>
      <c r="Q73" s="181">
        <v>4.41</v>
      </c>
      <c r="R73" s="182">
        <v>0</v>
      </c>
      <c r="S73" s="181">
        <v>0</v>
      </c>
      <c r="T73" s="182">
        <v>11.68</v>
      </c>
      <c r="U73" s="181">
        <v>306.83999999999997</v>
      </c>
      <c r="V73" s="182">
        <v>0.38</v>
      </c>
      <c r="W73" s="181">
        <v>9.98</v>
      </c>
      <c r="X73" s="182">
        <v>125.5172</v>
      </c>
      <c r="Y73" s="181">
        <v>3297.79</v>
      </c>
      <c r="Z73" s="183">
        <v>5925.15</v>
      </c>
      <c r="AA73" s="195"/>
    </row>
    <row r="74" spans="2:27" ht="28.35" customHeight="1" x14ac:dyDescent="0.2">
      <c r="B74" s="187" t="s">
        <v>299</v>
      </c>
      <c r="C74" s="185" t="s">
        <v>300</v>
      </c>
      <c r="D74" s="186" t="s">
        <v>148</v>
      </c>
      <c r="E74" s="181">
        <v>2805.38</v>
      </c>
      <c r="F74" s="182">
        <v>78.78</v>
      </c>
      <c r="G74" s="181">
        <v>2210.08</v>
      </c>
      <c r="H74" s="182">
        <v>27.68</v>
      </c>
      <c r="I74" s="181">
        <v>776.57</v>
      </c>
      <c r="J74" s="182">
        <v>0</v>
      </c>
      <c r="K74" s="181">
        <v>0</v>
      </c>
      <c r="L74" s="182">
        <v>0</v>
      </c>
      <c r="M74" s="181">
        <v>0</v>
      </c>
      <c r="N74" s="182">
        <v>2.87</v>
      </c>
      <c r="O74" s="181">
        <v>80.58</v>
      </c>
      <c r="P74" s="182">
        <v>0.12</v>
      </c>
      <c r="Q74" s="181">
        <v>3.35</v>
      </c>
      <c r="R74" s="182">
        <v>0</v>
      </c>
      <c r="S74" s="181">
        <v>0</v>
      </c>
      <c r="T74" s="182">
        <v>10.94</v>
      </c>
      <c r="U74" s="181">
        <v>306.83999999999997</v>
      </c>
      <c r="V74" s="182">
        <v>0.36</v>
      </c>
      <c r="W74" s="181">
        <v>9.98</v>
      </c>
      <c r="X74" s="182">
        <v>120.7465</v>
      </c>
      <c r="Y74" s="181">
        <v>3387.4</v>
      </c>
      <c r="Z74" s="183">
        <v>6192.78</v>
      </c>
      <c r="AA74" s="195"/>
    </row>
    <row r="75" spans="2:27" ht="28.35" customHeight="1" x14ac:dyDescent="0.2">
      <c r="B75" s="187" t="s">
        <v>301</v>
      </c>
      <c r="C75" s="185" t="s">
        <v>302</v>
      </c>
      <c r="D75" s="186" t="s">
        <v>148</v>
      </c>
      <c r="E75" s="181">
        <v>3740.51</v>
      </c>
      <c r="F75" s="182">
        <v>78.78</v>
      </c>
      <c r="G75" s="181">
        <v>2946.77</v>
      </c>
      <c r="H75" s="182">
        <v>20.76</v>
      </c>
      <c r="I75" s="181">
        <v>776.57</v>
      </c>
      <c r="J75" s="182">
        <v>0</v>
      </c>
      <c r="K75" s="181">
        <v>0</v>
      </c>
      <c r="L75" s="182">
        <v>0</v>
      </c>
      <c r="M75" s="181">
        <v>0</v>
      </c>
      <c r="N75" s="182">
        <v>0.65</v>
      </c>
      <c r="O75" s="181">
        <v>24.47</v>
      </c>
      <c r="P75" s="182">
        <v>0.09</v>
      </c>
      <c r="Q75" s="181">
        <v>3.35</v>
      </c>
      <c r="R75" s="182">
        <v>0</v>
      </c>
      <c r="S75" s="181">
        <v>0</v>
      </c>
      <c r="T75" s="182">
        <v>8.1999999999999993</v>
      </c>
      <c r="U75" s="181">
        <v>306.83999999999997</v>
      </c>
      <c r="V75" s="182">
        <v>0.27</v>
      </c>
      <c r="W75" s="181">
        <v>9.98</v>
      </c>
      <c r="X75" s="182">
        <v>108.75490000000001</v>
      </c>
      <c r="Y75" s="181">
        <v>4067.98</v>
      </c>
      <c r="Z75" s="183">
        <v>7808.49</v>
      </c>
      <c r="AA75" s="195"/>
    </row>
    <row r="76" spans="2:27" ht="28.35" customHeight="1" x14ac:dyDescent="0.2">
      <c r="B76" s="187" t="s">
        <v>303</v>
      </c>
      <c r="C76" s="185" t="s">
        <v>304</v>
      </c>
      <c r="D76" s="186" t="s">
        <v>148</v>
      </c>
      <c r="E76" s="181">
        <v>6187.97</v>
      </c>
      <c r="F76" s="182">
        <v>78.78</v>
      </c>
      <c r="G76" s="181">
        <v>4874.88</v>
      </c>
      <c r="H76" s="182">
        <v>12.55</v>
      </c>
      <c r="I76" s="181">
        <v>776.57</v>
      </c>
      <c r="J76" s="182">
        <v>0</v>
      </c>
      <c r="K76" s="181">
        <v>0</v>
      </c>
      <c r="L76" s="182">
        <v>0</v>
      </c>
      <c r="M76" s="181">
        <v>0</v>
      </c>
      <c r="N76" s="182">
        <v>0</v>
      </c>
      <c r="O76" s="181">
        <v>0</v>
      </c>
      <c r="P76" s="182">
        <v>0.05</v>
      </c>
      <c r="Q76" s="181">
        <v>3.35</v>
      </c>
      <c r="R76" s="182">
        <v>0</v>
      </c>
      <c r="S76" s="181">
        <v>0</v>
      </c>
      <c r="T76" s="182">
        <v>4.96</v>
      </c>
      <c r="U76" s="181">
        <v>306.83999999999997</v>
      </c>
      <c r="V76" s="182">
        <v>0.16</v>
      </c>
      <c r="W76" s="181">
        <v>9.98</v>
      </c>
      <c r="X76" s="182">
        <v>96.503799999999998</v>
      </c>
      <c r="Y76" s="181">
        <v>5971.62</v>
      </c>
      <c r="Z76" s="183">
        <v>12159.59</v>
      </c>
      <c r="AA76" s="195"/>
    </row>
    <row r="77" spans="2:27" ht="28.35" customHeight="1" x14ac:dyDescent="0.2">
      <c r="B77" s="187" t="s">
        <v>305</v>
      </c>
      <c r="C77" s="185" t="s">
        <v>306</v>
      </c>
      <c r="D77" s="186" t="s">
        <v>148</v>
      </c>
      <c r="E77" s="181">
        <v>3594.07</v>
      </c>
      <c r="F77" s="182">
        <v>78.38</v>
      </c>
      <c r="G77" s="181">
        <v>2817.03</v>
      </c>
      <c r="H77" s="182">
        <v>21.61</v>
      </c>
      <c r="I77" s="181">
        <v>776.57</v>
      </c>
      <c r="J77" s="182">
        <v>0</v>
      </c>
      <c r="K77" s="181">
        <v>0</v>
      </c>
      <c r="L77" s="182">
        <v>0</v>
      </c>
      <c r="M77" s="181">
        <v>0</v>
      </c>
      <c r="N77" s="182">
        <v>0.93</v>
      </c>
      <c r="O77" s="181">
        <v>33.26</v>
      </c>
      <c r="P77" s="182">
        <v>0.09</v>
      </c>
      <c r="Q77" s="181">
        <v>3.09</v>
      </c>
      <c r="R77" s="182">
        <v>0</v>
      </c>
      <c r="S77" s="181">
        <v>0</v>
      </c>
      <c r="T77" s="182">
        <v>8.5399999999999991</v>
      </c>
      <c r="U77" s="181">
        <v>306.83999999999997</v>
      </c>
      <c r="V77" s="182">
        <v>0.28000000000000003</v>
      </c>
      <c r="W77" s="181">
        <v>9.98</v>
      </c>
      <c r="X77" s="182">
        <v>109.8134</v>
      </c>
      <c r="Y77" s="181">
        <v>3946.77</v>
      </c>
      <c r="Z77" s="183">
        <v>7540.84</v>
      </c>
      <c r="AA77" s="195"/>
    </row>
    <row r="78" spans="2:27" ht="28.35" customHeight="1" x14ac:dyDescent="0.2">
      <c r="B78" s="187" t="s">
        <v>307</v>
      </c>
      <c r="C78" s="185" t="s">
        <v>308</v>
      </c>
      <c r="D78" s="186" t="s">
        <v>148</v>
      </c>
      <c r="E78" s="181">
        <v>4792.1000000000004</v>
      </c>
      <c r="F78" s="182">
        <v>78.38</v>
      </c>
      <c r="G78" s="181">
        <v>3756.05</v>
      </c>
      <c r="H78" s="182">
        <v>16.21</v>
      </c>
      <c r="I78" s="181">
        <v>776.57</v>
      </c>
      <c r="J78" s="182">
        <v>0</v>
      </c>
      <c r="K78" s="181">
        <v>0</v>
      </c>
      <c r="L78" s="182">
        <v>0</v>
      </c>
      <c r="M78" s="181">
        <v>0</v>
      </c>
      <c r="N78" s="182">
        <v>0</v>
      </c>
      <c r="O78" s="181">
        <v>0</v>
      </c>
      <c r="P78" s="182">
        <v>0.06</v>
      </c>
      <c r="Q78" s="181">
        <v>3.09</v>
      </c>
      <c r="R78" s="182">
        <v>0</v>
      </c>
      <c r="S78" s="181">
        <v>0</v>
      </c>
      <c r="T78" s="182">
        <v>6.4</v>
      </c>
      <c r="U78" s="181">
        <v>306.83999999999997</v>
      </c>
      <c r="V78" s="182">
        <v>0.21</v>
      </c>
      <c r="W78" s="181">
        <v>9.98</v>
      </c>
      <c r="X78" s="182">
        <v>101.2611</v>
      </c>
      <c r="Y78" s="181">
        <v>4852.53</v>
      </c>
      <c r="Z78" s="183">
        <v>9644.6200000000008</v>
      </c>
      <c r="AA78" s="195"/>
    </row>
    <row r="79" spans="2:27" ht="28.35" customHeight="1" x14ac:dyDescent="0.2">
      <c r="B79" s="187" t="s">
        <v>309</v>
      </c>
      <c r="C79" s="185" t="s">
        <v>310</v>
      </c>
      <c r="D79" s="186" t="s">
        <v>148</v>
      </c>
      <c r="E79" s="181">
        <v>8655.0400000000009</v>
      </c>
      <c r="F79" s="182">
        <v>78.38</v>
      </c>
      <c r="G79" s="181">
        <v>6783.82</v>
      </c>
      <c r="H79" s="182">
        <v>8.9700000000000006</v>
      </c>
      <c r="I79" s="181">
        <v>776.57</v>
      </c>
      <c r="J79" s="182">
        <v>0</v>
      </c>
      <c r="K79" s="181">
        <v>0</v>
      </c>
      <c r="L79" s="182">
        <v>0</v>
      </c>
      <c r="M79" s="181">
        <v>0</v>
      </c>
      <c r="N79" s="182">
        <v>0</v>
      </c>
      <c r="O79" s="181">
        <v>0</v>
      </c>
      <c r="P79" s="182">
        <v>0.04</v>
      </c>
      <c r="Q79" s="181">
        <v>3.09</v>
      </c>
      <c r="R79" s="182">
        <v>0</v>
      </c>
      <c r="S79" s="181">
        <v>0</v>
      </c>
      <c r="T79" s="182">
        <v>3.55</v>
      </c>
      <c r="U79" s="181">
        <v>306.83999999999997</v>
      </c>
      <c r="V79" s="182">
        <v>0.12</v>
      </c>
      <c r="W79" s="181">
        <v>9.98</v>
      </c>
      <c r="X79" s="182">
        <v>91.048699999999997</v>
      </c>
      <c r="Y79" s="181">
        <v>7880.3</v>
      </c>
      <c r="Z79" s="183">
        <v>16535.34</v>
      </c>
      <c r="AA79" s="195"/>
    </row>
    <row r="80" spans="2:27" ht="28.35" customHeight="1" x14ac:dyDescent="0.2">
      <c r="B80" s="187" t="s">
        <v>311</v>
      </c>
      <c r="C80" s="185" t="s">
        <v>312</v>
      </c>
      <c r="D80" s="186" t="s">
        <v>148</v>
      </c>
      <c r="E80" s="181">
        <v>12443.57</v>
      </c>
      <c r="F80" s="182">
        <v>78.92</v>
      </c>
      <c r="G80" s="181">
        <v>9820.4699999999993</v>
      </c>
      <c r="H80" s="182">
        <v>6.24</v>
      </c>
      <c r="I80" s="181">
        <v>776.57</v>
      </c>
      <c r="J80" s="182">
        <v>0.21</v>
      </c>
      <c r="K80" s="181">
        <v>26.49</v>
      </c>
      <c r="L80" s="182">
        <v>0</v>
      </c>
      <c r="M80" s="181">
        <v>0</v>
      </c>
      <c r="N80" s="182">
        <v>0</v>
      </c>
      <c r="O80" s="181">
        <v>0</v>
      </c>
      <c r="P80" s="182">
        <v>0.04</v>
      </c>
      <c r="Q80" s="181">
        <v>4.83</v>
      </c>
      <c r="R80" s="182">
        <v>0</v>
      </c>
      <c r="S80" s="181">
        <v>0</v>
      </c>
      <c r="T80" s="182">
        <v>2.4700000000000002</v>
      </c>
      <c r="U80" s="181">
        <v>306.83999999999997</v>
      </c>
      <c r="V80" s="182">
        <v>0.08</v>
      </c>
      <c r="W80" s="181">
        <v>9.98</v>
      </c>
      <c r="X80" s="182">
        <v>87.958500000000001</v>
      </c>
      <c r="Y80" s="181">
        <v>10945.18</v>
      </c>
      <c r="Z80" s="183">
        <v>23388.75</v>
      </c>
      <c r="AA80" s="195"/>
    </row>
    <row r="81" spans="2:27" ht="28.35" customHeight="1" x14ac:dyDescent="0.2">
      <c r="B81" s="187" t="s">
        <v>313</v>
      </c>
      <c r="C81" s="185" t="s">
        <v>314</v>
      </c>
      <c r="D81" s="186" t="s">
        <v>148</v>
      </c>
      <c r="E81" s="181">
        <v>13738.43</v>
      </c>
      <c r="F81" s="182">
        <v>78.92</v>
      </c>
      <c r="G81" s="181">
        <v>10842.37</v>
      </c>
      <c r="H81" s="182">
        <v>5.65</v>
      </c>
      <c r="I81" s="181">
        <v>776.57</v>
      </c>
      <c r="J81" s="182">
        <v>0.19</v>
      </c>
      <c r="K81" s="181">
        <v>26.49</v>
      </c>
      <c r="L81" s="182">
        <v>0</v>
      </c>
      <c r="M81" s="181">
        <v>0</v>
      </c>
      <c r="N81" s="182">
        <v>0</v>
      </c>
      <c r="O81" s="181">
        <v>0</v>
      </c>
      <c r="P81" s="182">
        <v>0.04</v>
      </c>
      <c r="Q81" s="181">
        <v>4.83</v>
      </c>
      <c r="R81" s="182">
        <v>0</v>
      </c>
      <c r="S81" s="181">
        <v>0</v>
      </c>
      <c r="T81" s="182">
        <v>2.23</v>
      </c>
      <c r="U81" s="181">
        <v>306.83999999999997</v>
      </c>
      <c r="V81" s="182">
        <v>7.0000000000000007E-2</v>
      </c>
      <c r="W81" s="181">
        <v>9.98</v>
      </c>
      <c r="X81" s="182">
        <v>87.1066</v>
      </c>
      <c r="Y81" s="181">
        <v>11967.08</v>
      </c>
      <c r="Z81" s="183">
        <v>25705.5</v>
      </c>
      <c r="AA81" s="195"/>
    </row>
    <row r="82" spans="2:27" ht="28.35" customHeight="1" x14ac:dyDescent="0.2">
      <c r="B82" s="187" t="s">
        <v>315</v>
      </c>
      <c r="C82" s="185" t="s">
        <v>316</v>
      </c>
      <c r="D82" s="186" t="s">
        <v>148</v>
      </c>
      <c r="E82" s="181">
        <v>15033.28</v>
      </c>
      <c r="F82" s="182">
        <v>78.92</v>
      </c>
      <c r="G82" s="181">
        <v>11864.27</v>
      </c>
      <c r="H82" s="182">
        <v>5.17</v>
      </c>
      <c r="I82" s="181">
        <v>776.57</v>
      </c>
      <c r="J82" s="182">
        <v>0.18</v>
      </c>
      <c r="K82" s="181">
        <v>26.49</v>
      </c>
      <c r="L82" s="182">
        <v>0</v>
      </c>
      <c r="M82" s="181">
        <v>0</v>
      </c>
      <c r="N82" s="182">
        <v>0</v>
      </c>
      <c r="O82" s="181">
        <v>0</v>
      </c>
      <c r="P82" s="182">
        <v>0.03</v>
      </c>
      <c r="Q82" s="181">
        <v>4.83</v>
      </c>
      <c r="R82" s="182">
        <v>0</v>
      </c>
      <c r="S82" s="181">
        <v>0</v>
      </c>
      <c r="T82" s="182">
        <v>2.04</v>
      </c>
      <c r="U82" s="181">
        <v>306.83999999999997</v>
      </c>
      <c r="V82" s="182">
        <v>7.0000000000000007E-2</v>
      </c>
      <c r="W82" s="181">
        <v>9.98</v>
      </c>
      <c r="X82" s="182">
        <v>86.401499999999999</v>
      </c>
      <c r="Y82" s="181">
        <v>12988.98</v>
      </c>
      <c r="Z82" s="183">
        <v>28022.26</v>
      </c>
      <c r="AA82" s="195"/>
    </row>
    <row r="83" spans="2:27" ht="28.35" customHeight="1" x14ac:dyDescent="0.2">
      <c r="B83" s="187" t="s">
        <v>317</v>
      </c>
      <c r="C83" s="185" t="s">
        <v>318</v>
      </c>
      <c r="D83" s="186" t="s">
        <v>148</v>
      </c>
      <c r="E83" s="181">
        <v>4160.0200000000004</v>
      </c>
      <c r="F83" s="182">
        <v>78.39</v>
      </c>
      <c r="G83" s="181">
        <v>3261.04</v>
      </c>
      <c r="H83" s="182">
        <v>18.670000000000002</v>
      </c>
      <c r="I83" s="181">
        <v>776.57</v>
      </c>
      <c r="J83" s="182">
        <v>0.64</v>
      </c>
      <c r="K83" s="181">
        <v>26.49</v>
      </c>
      <c r="L83" s="182">
        <v>0</v>
      </c>
      <c r="M83" s="181">
        <v>0</v>
      </c>
      <c r="N83" s="182">
        <v>0</v>
      </c>
      <c r="O83" s="181">
        <v>0</v>
      </c>
      <c r="P83" s="182">
        <v>7.0000000000000007E-2</v>
      </c>
      <c r="Q83" s="181">
        <v>2.96</v>
      </c>
      <c r="R83" s="182">
        <v>0</v>
      </c>
      <c r="S83" s="181">
        <v>0</v>
      </c>
      <c r="T83" s="182">
        <v>7.38</v>
      </c>
      <c r="U83" s="181">
        <v>306.83999999999997</v>
      </c>
      <c r="V83" s="182">
        <v>0.24</v>
      </c>
      <c r="W83" s="181">
        <v>9.98</v>
      </c>
      <c r="X83" s="182">
        <v>105.38120000000001</v>
      </c>
      <c r="Y83" s="181">
        <v>4383.88</v>
      </c>
      <c r="Z83" s="183">
        <v>8543.9</v>
      </c>
      <c r="AA83" s="195"/>
    </row>
    <row r="84" spans="2:27" ht="28.35" customHeight="1" x14ac:dyDescent="0.2">
      <c r="B84" s="187" t="s">
        <v>319</v>
      </c>
      <c r="C84" s="185" t="s">
        <v>320</v>
      </c>
      <c r="D84" s="186" t="s">
        <v>148</v>
      </c>
      <c r="E84" s="181">
        <v>5546.69</v>
      </c>
      <c r="F84" s="182">
        <v>78.39</v>
      </c>
      <c r="G84" s="181">
        <v>4348.05</v>
      </c>
      <c r="H84" s="182">
        <v>14</v>
      </c>
      <c r="I84" s="181">
        <v>776.57</v>
      </c>
      <c r="J84" s="182">
        <v>0.48</v>
      </c>
      <c r="K84" s="181">
        <v>26.49</v>
      </c>
      <c r="L84" s="182">
        <v>0</v>
      </c>
      <c r="M84" s="181">
        <v>0</v>
      </c>
      <c r="N84" s="182">
        <v>0</v>
      </c>
      <c r="O84" s="181">
        <v>0</v>
      </c>
      <c r="P84" s="182">
        <v>0.05</v>
      </c>
      <c r="Q84" s="181">
        <v>2.96</v>
      </c>
      <c r="R84" s="182">
        <v>0</v>
      </c>
      <c r="S84" s="181">
        <v>0</v>
      </c>
      <c r="T84" s="182">
        <v>5.53</v>
      </c>
      <c r="U84" s="181">
        <v>306.83999999999997</v>
      </c>
      <c r="V84" s="182">
        <v>0.18</v>
      </c>
      <c r="W84" s="181">
        <v>9.98</v>
      </c>
      <c r="X84" s="182">
        <v>98.633399999999995</v>
      </c>
      <c r="Y84" s="181">
        <v>5470.9</v>
      </c>
      <c r="Z84" s="183">
        <v>11017.59</v>
      </c>
      <c r="AA84" s="195"/>
    </row>
    <row r="85" spans="2:27" ht="28.35" customHeight="1" x14ac:dyDescent="0.2">
      <c r="B85" s="187" t="s">
        <v>321</v>
      </c>
      <c r="C85" s="185" t="s">
        <v>322</v>
      </c>
      <c r="D85" s="186" t="s">
        <v>148</v>
      </c>
      <c r="E85" s="181">
        <v>11068.85</v>
      </c>
      <c r="F85" s="182">
        <v>78.39</v>
      </c>
      <c r="G85" s="181">
        <v>8676.8700000000008</v>
      </c>
      <c r="H85" s="182">
        <v>7.02</v>
      </c>
      <c r="I85" s="181">
        <v>776.57</v>
      </c>
      <c r="J85" s="182">
        <v>0.24</v>
      </c>
      <c r="K85" s="181">
        <v>26.49</v>
      </c>
      <c r="L85" s="182">
        <v>0</v>
      </c>
      <c r="M85" s="181">
        <v>0</v>
      </c>
      <c r="N85" s="182">
        <v>0</v>
      </c>
      <c r="O85" s="181">
        <v>0</v>
      </c>
      <c r="P85" s="182">
        <v>0.03</v>
      </c>
      <c r="Q85" s="181">
        <v>2.96</v>
      </c>
      <c r="R85" s="182">
        <v>0</v>
      </c>
      <c r="S85" s="181">
        <v>0</v>
      </c>
      <c r="T85" s="182">
        <v>2.77</v>
      </c>
      <c r="U85" s="181">
        <v>306.83999999999997</v>
      </c>
      <c r="V85" s="182">
        <v>0.09</v>
      </c>
      <c r="W85" s="181">
        <v>9.98</v>
      </c>
      <c r="X85" s="182">
        <v>88.534199999999998</v>
      </c>
      <c r="Y85" s="181">
        <v>9799.7199999999993</v>
      </c>
      <c r="Z85" s="183">
        <v>20868.57</v>
      </c>
      <c r="AA85" s="195"/>
    </row>
    <row r="86" spans="2:27" ht="28.35" customHeight="1" x14ac:dyDescent="0.2">
      <c r="B86" s="187" t="s">
        <v>323</v>
      </c>
      <c r="C86" s="185" t="s">
        <v>324</v>
      </c>
      <c r="D86" s="186" t="s">
        <v>148</v>
      </c>
      <c r="E86" s="181">
        <v>3557.77</v>
      </c>
      <c r="F86" s="182">
        <v>82.83</v>
      </c>
      <c r="G86" s="181">
        <v>2946.9</v>
      </c>
      <c r="H86" s="182">
        <v>21.83</v>
      </c>
      <c r="I86" s="181">
        <v>776.57</v>
      </c>
      <c r="J86" s="182">
        <v>0.74</v>
      </c>
      <c r="K86" s="181">
        <v>26.49</v>
      </c>
      <c r="L86" s="182">
        <v>0</v>
      </c>
      <c r="M86" s="181">
        <v>0</v>
      </c>
      <c r="N86" s="182">
        <v>1</v>
      </c>
      <c r="O86" s="181">
        <v>35.43</v>
      </c>
      <c r="P86" s="182">
        <v>0.13</v>
      </c>
      <c r="Q86" s="181">
        <v>4.67</v>
      </c>
      <c r="R86" s="182">
        <v>0</v>
      </c>
      <c r="S86" s="181">
        <v>0</v>
      </c>
      <c r="T86" s="182">
        <v>8.6199999999999992</v>
      </c>
      <c r="U86" s="181">
        <v>306.83999999999997</v>
      </c>
      <c r="V86" s="182">
        <v>0.28000000000000003</v>
      </c>
      <c r="W86" s="181">
        <v>9.98</v>
      </c>
      <c r="X86" s="182">
        <v>115.434</v>
      </c>
      <c r="Y86" s="181">
        <v>4106.88</v>
      </c>
      <c r="Z86" s="183">
        <v>7664.65</v>
      </c>
      <c r="AA86" s="195"/>
    </row>
    <row r="87" spans="2:27" ht="28.35" customHeight="1" x14ac:dyDescent="0.2">
      <c r="B87" s="187" t="s">
        <v>325</v>
      </c>
      <c r="C87" s="185" t="s">
        <v>326</v>
      </c>
      <c r="D87" s="186" t="s">
        <v>148</v>
      </c>
      <c r="E87" s="181">
        <v>4743.7</v>
      </c>
      <c r="F87" s="182">
        <v>82.83</v>
      </c>
      <c r="G87" s="181">
        <v>3929.2</v>
      </c>
      <c r="H87" s="182">
        <v>16.37</v>
      </c>
      <c r="I87" s="181">
        <v>776.57</v>
      </c>
      <c r="J87" s="182">
        <v>0.56000000000000005</v>
      </c>
      <c r="K87" s="181">
        <v>26.49</v>
      </c>
      <c r="L87" s="182">
        <v>0</v>
      </c>
      <c r="M87" s="181">
        <v>0</v>
      </c>
      <c r="N87" s="182">
        <v>0</v>
      </c>
      <c r="O87" s="181">
        <v>0</v>
      </c>
      <c r="P87" s="182">
        <v>0.1</v>
      </c>
      <c r="Q87" s="181">
        <v>4.67</v>
      </c>
      <c r="R87" s="182">
        <v>0</v>
      </c>
      <c r="S87" s="181">
        <v>0</v>
      </c>
      <c r="T87" s="182">
        <v>6.47</v>
      </c>
      <c r="U87" s="181">
        <v>306.83999999999997</v>
      </c>
      <c r="V87" s="182">
        <v>0.21</v>
      </c>
      <c r="W87" s="181">
        <v>9.98</v>
      </c>
      <c r="X87" s="182">
        <v>106.5361</v>
      </c>
      <c r="Y87" s="181">
        <v>5053.75</v>
      </c>
      <c r="Z87" s="183">
        <v>9797.44</v>
      </c>
      <c r="AA87" s="195"/>
    </row>
    <row r="88" spans="2:27" ht="28.35" customHeight="1" x14ac:dyDescent="0.2">
      <c r="B88" s="187" t="s">
        <v>327</v>
      </c>
      <c r="C88" s="185" t="s">
        <v>328</v>
      </c>
      <c r="D88" s="186" t="s">
        <v>148</v>
      </c>
      <c r="E88" s="181">
        <v>7689.09</v>
      </c>
      <c r="F88" s="182">
        <v>82.83</v>
      </c>
      <c r="G88" s="181">
        <v>6368.87</v>
      </c>
      <c r="H88" s="182">
        <v>10.1</v>
      </c>
      <c r="I88" s="181">
        <v>776.57</v>
      </c>
      <c r="J88" s="182">
        <v>0.34</v>
      </c>
      <c r="K88" s="181">
        <v>26.49</v>
      </c>
      <c r="L88" s="182">
        <v>0</v>
      </c>
      <c r="M88" s="181">
        <v>0</v>
      </c>
      <c r="N88" s="182">
        <v>0</v>
      </c>
      <c r="O88" s="181">
        <v>0</v>
      </c>
      <c r="P88" s="182">
        <v>0.06</v>
      </c>
      <c r="Q88" s="181">
        <v>4.67</v>
      </c>
      <c r="R88" s="182">
        <v>0</v>
      </c>
      <c r="S88" s="181">
        <v>0</v>
      </c>
      <c r="T88" s="182">
        <v>3.99</v>
      </c>
      <c r="U88" s="181">
        <v>306.83999999999997</v>
      </c>
      <c r="V88" s="182">
        <v>0.13</v>
      </c>
      <c r="W88" s="181">
        <v>9.98</v>
      </c>
      <c r="X88" s="182">
        <v>97.455200000000005</v>
      </c>
      <c r="Y88" s="181">
        <v>7493.42</v>
      </c>
      <c r="Z88" s="183">
        <v>15182.5</v>
      </c>
      <c r="AA88" s="195"/>
    </row>
    <row r="89" spans="2:27" ht="28.35" customHeight="1" x14ac:dyDescent="0.2">
      <c r="B89" s="187" t="s">
        <v>329</v>
      </c>
      <c r="C89" s="185" t="s">
        <v>330</v>
      </c>
      <c r="D89" s="186" t="s">
        <v>148</v>
      </c>
      <c r="E89" s="181">
        <v>2959.7</v>
      </c>
      <c r="F89" s="182">
        <v>83.26</v>
      </c>
      <c r="G89" s="181">
        <v>2464.25</v>
      </c>
      <c r="H89" s="182">
        <v>26.24</v>
      </c>
      <c r="I89" s="181">
        <v>776.57</v>
      </c>
      <c r="J89" s="182">
        <v>0.9</v>
      </c>
      <c r="K89" s="181">
        <v>26.49</v>
      </c>
      <c r="L89" s="182">
        <v>0</v>
      </c>
      <c r="M89" s="181">
        <v>0</v>
      </c>
      <c r="N89" s="182">
        <v>2.41</v>
      </c>
      <c r="O89" s="181">
        <v>71.319999999999993</v>
      </c>
      <c r="P89" s="182">
        <v>0.27</v>
      </c>
      <c r="Q89" s="181">
        <v>7.88</v>
      </c>
      <c r="R89" s="182">
        <v>0</v>
      </c>
      <c r="S89" s="181">
        <v>0</v>
      </c>
      <c r="T89" s="182">
        <v>10.37</v>
      </c>
      <c r="U89" s="181">
        <v>306.83999999999997</v>
      </c>
      <c r="V89" s="182">
        <v>0.34</v>
      </c>
      <c r="W89" s="181">
        <v>9.98</v>
      </c>
      <c r="X89" s="182">
        <v>123.7735</v>
      </c>
      <c r="Y89" s="181">
        <v>3663.32</v>
      </c>
      <c r="Z89" s="183">
        <v>6623.02</v>
      </c>
      <c r="AA89" s="195"/>
    </row>
    <row r="90" spans="2:27" ht="28.35" customHeight="1" x14ac:dyDescent="0.2">
      <c r="B90" s="187" t="s">
        <v>331</v>
      </c>
      <c r="C90" s="185" t="s">
        <v>332</v>
      </c>
      <c r="D90" s="186" t="s">
        <v>148</v>
      </c>
      <c r="E90" s="181">
        <v>3946.27</v>
      </c>
      <c r="F90" s="182">
        <v>83.26</v>
      </c>
      <c r="G90" s="181">
        <v>3285.66</v>
      </c>
      <c r="H90" s="182">
        <v>19.68</v>
      </c>
      <c r="I90" s="181">
        <v>776.57</v>
      </c>
      <c r="J90" s="182">
        <v>0.67</v>
      </c>
      <c r="K90" s="181">
        <v>26.49</v>
      </c>
      <c r="L90" s="182">
        <v>0</v>
      </c>
      <c r="M90" s="181">
        <v>0</v>
      </c>
      <c r="N90" s="182">
        <v>0.31</v>
      </c>
      <c r="O90" s="181">
        <v>12.12</v>
      </c>
      <c r="P90" s="182">
        <v>0.2</v>
      </c>
      <c r="Q90" s="181">
        <v>7.88</v>
      </c>
      <c r="R90" s="182">
        <v>0</v>
      </c>
      <c r="S90" s="181">
        <v>0</v>
      </c>
      <c r="T90" s="182">
        <v>7.78</v>
      </c>
      <c r="U90" s="181">
        <v>306.83999999999997</v>
      </c>
      <c r="V90" s="182">
        <v>0.25</v>
      </c>
      <c r="W90" s="181">
        <v>9.98</v>
      </c>
      <c r="X90" s="182">
        <v>112.1451</v>
      </c>
      <c r="Y90" s="181">
        <v>4425.54</v>
      </c>
      <c r="Z90" s="183">
        <v>8371.81</v>
      </c>
      <c r="AA90" s="195"/>
    </row>
    <row r="91" spans="2:27" ht="28.35" customHeight="1" x14ac:dyDescent="0.2">
      <c r="B91" s="187" t="s">
        <v>333</v>
      </c>
      <c r="C91" s="185" t="s">
        <v>334</v>
      </c>
      <c r="D91" s="186" t="s">
        <v>148</v>
      </c>
      <c r="E91" s="181">
        <v>5796.23</v>
      </c>
      <c r="F91" s="182">
        <v>83.26</v>
      </c>
      <c r="G91" s="181">
        <v>4825.9399999999996</v>
      </c>
      <c r="H91" s="182">
        <v>13.4</v>
      </c>
      <c r="I91" s="181">
        <v>776.57</v>
      </c>
      <c r="J91" s="182">
        <v>0.46</v>
      </c>
      <c r="K91" s="181">
        <v>26.49</v>
      </c>
      <c r="L91" s="182">
        <v>0</v>
      </c>
      <c r="M91" s="181">
        <v>0</v>
      </c>
      <c r="N91" s="182">
        <v>0</v>
      </c>
      <c r="O91" s="181">
        <v>0</v>
      </c>
      <c r="P91" s="182">
        <v>0.14000000000000001</v>
      </c>
      <c r="Q91" s="181">
        <v>7.88</v>
      </c>
      <c r="R91" s="182">
        <v>0</v>
      </c>
      <c r="S91" s="181">
        <v>0</v>
      </c>
      <c r="T91" s="182">
        <v>5.29</v>
      </c>
      <c r="U91" s="181">
        <v>306.83999999999997</v>
      </c>
      <c r="V91" s="182">
        <v>0.17</v>
      </c>
      <c r="W91" s="181">
        <v>9.98</v>
      </c>
      <c r="X91" s="182">
        <v>102.71680000000001</v>
      </c>
      <c r="Y91" s="181">
        <v>5953.7</v>
      </c>
      <c r="Z91" s="183">
        <v>11749.93</v>
      </c>
      <c r="AA91" s="195"/>
    </row>
    <row r="92" spans="2:27" ht="28.35" customHeight="1" x14ac:dyDescent="0.2">
      <c r="B92" s="187" t="s">
        <v>335</v>
      </c>
      <c r="C92" s="185" t="s">
        <v>336</v>
      </c>
      <c r="D92" s="186" t="s">
        <v>148</v>
      </c>
      <c r="E92" s="181">
        <v>4184.91</v>
      </c>
      <c r="F92" s="182">
        <v>80.02</v>
      </c>
      <c r="G92" s="181">
        <v>3348.76</v>
      </c>
      <c r="H92" s="182">
        <v>18.559999999999999</v>
      </c>
      <c r="I92" s="181">
        <v>776.57</v>
      </c>
      <c r="J92" s="182">
        <v>0.63</v>
      </c>
      <c r="K92" s="181">
        <v>26.49</v>
      </c>
      <c r="L92" s="182">
        <v>0</v>
      </c>
      <c r="M92" s="181">
        <v>0</v>
      </c>
      <c r="N92" s="182">
        <v>0</v>
      </c>
      <c r="O92" s="181">
        <v>0</v>
      </c>
      <c r="P92" s="182">
        <v>0.09</v>
      </c>
      <c r="Q92" s="181">
        <v>3.59</v>
      </c>
      <c r="R92" s="182">
        <v>0</v>
      </c>
      <c r="S92" s="181">
        <v>0</v>
      </c>
      <c r="T92" s="182">
        <v>7.33</v>
      </c>
      <c r="U92" s="181">
        <v>306.83999999999997</v>
      </c>
      <c r="V92" s="182">
        <v>0.24</v>
      </c>
      <c r="W92" s="181">
        <v>9.98</v>
      </c>
      <c r="X92" s="182">
        <v>106.86579999999999</v>
      </c>
      <c r="Y92" s="181">
        <v>4472.24</v>
      </c>
      <c r="Z92" s="183">
        <v>8657.15</v>
      </c>
      <c r="AA92" s="195"/>
    </row>
    <row r="93" spans="2:27" ht="28.35" customHeight="1" x14ac:dyDescent="0.2">
      <c r="B93" s="187" t="s">
        <v>337</v>
      </c>
      <c r="C93" s="185" t="s">
        <v>338</v>
      </c>
      <c r="D93" s="186" t="s">
        <v>148</v>
      </c>
      <c r="E93" s="181">
        <v>5579.88</v>
      </c>
      <c r="F93" s="182">
        <v>80.02</v>
      </c>
      <c r="G93" s="181">
        <v>4465.0200000000004</v>
      </c>
      <c r="H93" s="182">
        <v>13.92</v>
      </c>
      <c r="I93" s="181">
        <v>776.57</v>
      </c>
      <c r="J93" s="182">
        <v>0.47</v>
      </c>
      <c r="K93" s="181">
        <v>26.49</v>
      </c>
      <c r="L93" s="182">
        <v>0</v>
      </c>
      <c r="M93" s="181">
        <v>0</v>
      </c>
      <c r="N93" s="182">
        <v>0</v>
      </c>
      <c r="O93" s="181">
        <v>0</v>
      </c>
      <c r="P93" s="182">
        <v>0.06</v>
      </c>
      <c r="Q93" s="181">
        <v>3.59</v>
      </c>
      <c r="R93" s="182">
        <v>0</v>
      </c>
      <c r="S93" s="181">
        <v>0</v>
      </c>
      <c r="T93" s="182">
        <v>5.5</v>
      </c>
      <c r="U93" s="181">
        <v>306.83999999999997</v>
      </c>
      <c r="V93" s="182">
        <v>0.18</v>
      </c>
      <c r="W93" s="181">
        <v>9.98</v>
      </c>
      <c r="X93" s="182">
        <v>100.15430000000001</v>
      </c>
      <c r="Y93" s="181">
        <v>5588.49</v>
      </c>
      <c r="Z93" s="183">
        <v>11168.37</v>
      </c>
      <c r="AA93" s="195"/>
    </row>
    <row r="94" spans="2:27" ht="28.35" customHeight="1" x14ac:dyDescent="0.2">
      <c r="B94" s="187" t="s">
        <v>339</v>
      </c>
      <c r="C94" s="185" t="s">
        <v>340</v>
      </c>
      <c r="D94" s="186" t="s">
        <v>148</v>
      </c>
      <c r="E94" s="181">
        <v>8835.48</v>
      </c>
      <c r="F94" s="182">
        <v>80.02</v>
      </c>
      <c r="G94" s="181">
        <v>7070.15</v>
      </c>
      <c r="H94" s="182">
        <v>8.7899999999999991</v>
      </c>
      <c r="I94" s="181">
        <v>776.57</v>
      </c>
      <c r="J94" s="182">
        <v>0.3</v>
      </c>
      <c r="K94" s="181">
        <v>26.49</v>
      </c>
      <c r="L94" s="182">
        <v>0</v>
      </c>
      <c r="M94" s="181">
        <v>0</v>
      </c>
      <c r="N94" s="182">
        <v>0</v>
      </c>
      <c r="O94" s="181">
        <v>0</v>
      </c>
      <c r="P94" s="182">
        <v>0.04</v>
      </c>
      <c r="Q94" s="181">
        <v>3.59</v>
      </c>
      <c r="R94" s="182">
        <v>0</v>
      </c>
      <c r="S94" s="181">
        <v>0</v>
      </c>
      <c r="T94" s="182">
        <v>3.47</v>
      </c>
      <c r="U94" s="181">
        <v>306.83999999999997</v>
      </c>
      <c r="V94" s="182">
        <v>0.11</v>
      </c>
      <c r="W94" s="181">
        <v>9.98</v>
      </c>
      <c r="X94" s="182">
        <v>92.735500000000002</v>
      </c>
      <c r="Y94" s="181">
        <v>8193.6200000000008</v>
      </c>
      <c r="Z94" s="183">
        <v>17029.099999999999</v>
      </c>
      <c r="AA94" s="195"/>
    </row>
    <row r="95" spans="2:27" ht="27.75" customHeight="1" x14ac:dyDescent="0.2">
      <c r="B95" s="187" t="s">
        <v>341</v>
      </c>
      <c r="C95" s="185" t="s">
        <v>342</v>
      </c>
      <c r="D95" s="186" t="s">
        <v>148</v>
      </c>
      <c r="E95" s="181">
        <v>3557.77</v>
      </c>
      <c r="F95" s="182">
        <v>82.83</v>
      </c>
      <c r="G95" s="181">
        <v>2946.9</v>
      </c>
      <c r="H95" s="182">
        <v>21.83</v>
      </c>
      <c r="I95" s="181">
        <v>776.57</v>
      </c>
      <c r="J95" s="182">
        <v>0.74</v>
      </c>
      <c r="K95" s="181">
        <v>26.49</v>
      </c>
      <c r="L95" s="182">
        <v>0</v>
      </c>
      <c r="M95" s="181">
        <v>0</v>
      </c>
      <c r="N95" s="182">
        <v>1</v>
      </c>
      <c r="O95" s="181">
        <v>35.43</v>
      </c>
      <c r="P95" s="182">
        <v>0.13</v>
      </c>
      <c r="Q95" s="181">
        <v>4.67</v>
      </c>
      <c r="R95" s="182">
        <v>0</v>
      </c>
      <c r="S95" s="181">
        <v>0</v>
      </c>
      <c r="T95" s="182">
        <v>8.6199999999999992</v>
      </c>
      <c r="U95" s="181">
        <v>306.83999999999997</v>
      </c>
      <c r="V95" s="182">
        <v>0.28000000000000003</v>
      </c>
      <c r="W95" s="181">
        <v>9.98</v>
      </c>
      <c r="X95" s="182">
        <v>115.434</v>
      </c>
      <c r="Y95" s="181">
        <v>4106.88</v>
      </c>
      <c r="Z95" s="183">
        <v>7664.65</v>
      </c>
      <c r="AA95" s="195"/>
    </row>
    <row r="96" spans="2:27" ht="27.75" customHeight="1" x14ac:dyDescent="0.2">
      <c r="B96" s="187" t="s">
        <v>343</v>
      </c>
      <c r="C96" s="185" t="s">
        <v>344</v>
      </c>
      <c r="D96" s="186" t="s">
        <v>148</v>
      </c>
      <c r="E96" s="181">
        <v>4743.7</v>
      </c>
      <c r="F96" s="182">
        <v>82.83</v>
      </c>
      <c r="G96" s="181">
        <v>3929.2</v>
      </c>
      <c r="H96" s="182">
        <v>16.37</v>
      </c>
      <c r="I96" s="181">
        <v>776.57</v>
      </c>
      <c r="J96" s="182">
        <v>0.56000000000000005</v>
      </c>
      <c r="K96" s="181">
        <v>26.49</v>
      </c>
      <c r="L96" s="182">
        <v>0</v>
      </c>
      <c r="M96" s="181">
        <v>0</v>
      </c>
      <c r="N96" s="182">
        <v>0</v>
      </c>
      <c r="O96" s="181">
        <v>0</v>
      </c>
      <c r="P96" s="182">
        <v>0.1</v>
      </c>
      <c r="Q96" s="181">
        <v>4.67</v>
      </c>
      <c r="R96" s="182">
        <v>0</v>
      </c>
      <c r="S96" s="181">
        <v>0</v>
      </c>
      <c r="T96" s="182">
        <v>6.47</v>
      </c>
      <c r="U96" s="181">
        <v>306.83999999999997</v>
      </c>
      <c r="V96" s="182">
        <v>0.21</v>
      </c>
      <c r="W96" s="181">
        <v>9.98</v>
      </c>
      <c r="X96" s="182">
        <v>106.5361</v>
      </c>
      <c r="Y96" s="181">
        <v>5053.75</v>
      </c>
      <c r="Z96" s="183">
        <v>9797.44</v>
      </c>
      <c r="AA96" s="195"/>
    </row>
    <row r="97" spans="2:27" ht="27.75" customHeight="1" x14ac:dyDescent="0.2">
      <c r="B97" s="187" t="s">
        <v>345</v>
      </c>
      <c r="C97" s="185" t="s">
        <v>346</v>
      </c>
      <c r="D97" s="186" t="s">
        <v>148</v>
      </c>
      <c r="E97" s="181">
        <v>7689.09</v>
      </c>
      <c r="F97" s="182">
        <v>82.83</v>
      </c>
      <c r="G97" s="181">
        <v>6368.87</v>
      </c>
      <c r="H97" s="182">
        <v>10.1</v>
      </c>
      <c r="I97" s="181">
        <v>776.57</v>
      </c>
      <c r="J97" s="182">
        <v>0.34</v>
      </c>
      <c r="K97" s="181">
        <v>26.49</v>
      </c>
      <c r="L97" s="182">
        <v>0</v>
      </c>
      <c r="M97" s="181">
        <v>0</v>
      </c>
      <c r="N97" s="182">
        <v>0</v>
      </c>
      <c r="O97" s="181">
        <v>0</v>
      </c>
      <c r="P97" s="182">
        <v>0.06</v>
      </c>
      <c r="Q97" s="181">
        <v>4.67</v>
      </c>
      <c r="R97" s="182">
        <v>0</v>
      </c>
      <c r="S97" s="181">
        <v>0</v>
      </c>
      <c r="T97" s="182">
        <v>3.99</v>
      </c>
      <c r="U97" s="181">
        <v>306.83999999999997</v>
      </c>
      <c r="V97" s="182">
        <v>0.13</v>
      </c>
      <c r="W97" s="181">
        <v>9.98</v>
      </c>
      <c r="X97" s="182">
        <v>97.455200000000005</v>
      </c>
      <c r="Y97" s="181">
        <v>7493.42</v>
      </c>
      <c r="Z97" s="183">
        <v>15182.5</v>
      </c>
      <c r="AA97" s="195"/>
    </row>
    <row r="98" spans="2:27" ht="27.75" customHeight="1" x14ac:dyDescent="0.2">
      <c r="B98" s="187" t="s">
        <v>347</v>
      </c>
      <c r="C98" s="185" t="s">
        <v>348</v>
      </c>
      <c r="D98" s="186" t="s">
        <v>148</v>
      </c>
      <c r="E98" s="181">
        <v>4306</v>
      </c>
      <c r="F98" s="182">
        <v>80.010000000000005</v>
      </c>
      <c r="G98" s="181">
        <v>3445.23</v>
      </c>
      <c r="H98" s="182">
        <v>18.03</v>
      </c>
      <c r="I98" s="181">
        <v>776.57</v>
      </c>
      <c r="J98" s="182">
        <v>0.62</v>
      </c>
      <c r="K98" s="181">
        <v>26.49</v>
      </c>
      <c r="L98" s="182">
        <v>0</v>
      </c>
      <c r="M98" s="181">
        <v>0</v>
      </c>
      <c r="N98" s="182">
        <v>0</v>
      </c>
      <c r="O98" s="181">
        <v>0</v>
      </c>
      <c r="P98" s="182">
        <v>0.08</v>
      </c>
      <c r="Q98" s="181">
        <v>3.59</v>
      </c>
      <c r="R98" s="182">
        <v>0</v>
      </c>
      <c r="S98" s="181">
        <v>0</v>
      </c>
      <c r="T98" s="182">
        <v>7.13</v>
      </c>
      <c r="U98" s="181">
        <v>306.83999999999997</v>
      </c>
      <c r="V98" s="182">
        <v>0.23</v>
      </c>
      <c r="W98" s="181">
        <v>9.98</v>
      </c>
      <c r="X98" s="182">
        <v>106.1009</v>
      </c>
      <c r="Y98" s="181">
        <v>4568.7</v>
      </c>
      <c r="Z98" s="183">
        <v>8874.7000000000007</v>
      </c>
      <c r="AA98" s="195"/>
    </row>
    <row r="99" spans="2:27" ht="27.75" customHeight="1" x14ac:dyDescent="0.2">
      <c r="B99" s="187" t="s">
        <v>349</v>
      </c>
      <c r="C99" s="185" t="s">
        <v>350</v>
      </c>
      <c r="D99" s="186" t="s">
        <v>148</v>
      </c>
      <c r="E99" s="181">
        <v>5741.33</v>
      </c>
      <c r="F99" s="182">
        <v>80.010000000000005</v>
      </c>
      <c r="G99" s="181">
        <v>4593.6400000000003</v>
      </c>
      <c r="H99" s="182">
        <v>13.53</v>
      </c>
      <c r="I99" s="181">
        <v>776.57</v>
      </c>
      <c r="J99" s="182">
        <v>0.46</v>
      </c>
      <c r="K99" s="181">
        <v>26.49</v>
      </c>
      <c r="L99" s="182">
        <v>0</v>
      </c>
      <c r="M99" s="181">
        <v>0</v>
      </c>
      <c r="N99" s="182">
        <v>0</v>
      </c>
      <c r="O99" s="181">
        <v>0</v>
      </c>
      <c r="P99" s="182">
        <v>0.06</v>
      </c>
      <c r="Q99" s="181">
        <v>3.59</v>
      </c>
      <c r="R99" s="182">
        <v>0</v>
      </c>
      <c r="S99" s="181">
        <v>0</v>
      </c>
      <c r="T99" s="182">
        <v>5.34</v>
      </c>
      <c r="U99" s="181">
        <v>306.83999999999997</v>
      </c>
      <c r="V99" s="182">
        <v>0.17</v>
      </c>
      <c r="W99" s="181">
        <v>9.98</v>
      </c>
      <c r="X99" s="182">
        <v>99.578100000000006</v>
      </c>
      <c r="Y99" s="181">
        <v>5717.11</v>
      </c>
      <c r="Z99" s="183">
        <v>11458.45</v>
      </c>
      <c r="AA99" s="195"/>
    </row>
    <row r="100" spans="2:27" ht="27.75" customHeight="1" x14ac:dyDescent="0.2">
      <c r="B100" s="187" t="s">
        <v>351</v>
      </c>
      <c r="C100" s="185" t="s">
        <v>352</v>
      </c>
      <c r="D100" s="186" t="s">
        <v>148</v>
      </c>
      <c r="E100" s="181">
        <v>8890.5499999999993</v>
      </c>
      <c r="F100" s="182">
        <v>80.010000000000005</v>
      </c>
      <c r="G100" s="181">
        <v>7113.33</v>
      </c>
      <c r="H100" s="182">
        <v>8.73</v>
      </c>
      <c r="I100" s="181">
        <v>776.57</v>
      </c>
      <c r="J100" s="182">
        <v>0.3</v>
      </c>
      <c r="K100" s="181">
        <v>26.49</v>
      </c>
      <c r="L100" s="182">
        <v>0</v>
      </c>
      <c r="M100" s="181">
        <v>0</v>
      </c>
      <c r="N100" s="182">
        <v>0</v>
      </c>
      <c r="O100" s="181">
        <v>0</v>
      </c>
      <c r="P100" s="182">
        <v>0.04</v>
      </c>
      <c r="Q100" s="181">
        <v>3.59</v>
      </c>
      <c r="R100" s="182">
        <v>0</v>
      </c>
      <c r="S100" s="181">
        <v>0</v>
      </c>
      <c r="T100" s="182">
        <v>3.45</v>
      </c>
      <c r="U100" s="181">
        <v>306.83999999999997</v>
      </c>
      <c r="V100" s="182">
        <v>0.11</v>
      </c>
      <c r="W100" s="181">
        <v>9.98</v>
      </c>
      <c r="X100" s="182">
        <v>92.646699999999996</v>
      </c>
      <c r="Y100" s="181">
        <v>8236.7999999999993</v>
      </c>
      <c r="Z100" s="183">
        <v>17127.349999999999</v>
      </c>
      <c r="AA100" s="195"/>
    </row>
    <row r="101" spans="2:27" ht="27.75" customHeight="1" x14ac:dyDescent="0.2">
      <c r="B101" s="202" t="s">
        <v>353</v>
      </c>
      <c r="C101" s="203" t="s">
        <v>354</v>
      </c>
      <c r="D101" s="204" t="s">
        <v>355</v>
      </c>
      <c r="E101" s="181">
        <v>10.039999999999999</v>
      </c>
      <c r="F101" s="182">
        <v>111.93</v>
      </c>
      <c r="G101" s="181">
        <v>11.24</v>
      </c>
      <c r="H101" s="182">
        <v>40.21</v>
      </c>
      <c r="I101" s="181">
        <v>4.04</v>
      </c>
      <c r="J101" s="182">
        <v>1.76</v>
      </c>
      <c r="K101" s="181">
        <v>0.18</v>
      </c>
      <c r="L101" s="182">
        <v>0</v>
      </c>
      <c r="M101" s="181">
        <v>0</v>
      </c>
      <c r="N101" s="182">
        <v>6.35</v>
      </c>
      <c r="O101" s="181">
        <v>0.64</v>
      </c>
      <c r="P101" s="182">
        <v>0.21</v>
      </c>
      <c r="Q101" s="181">
        <v>0.02</v>
      </c>
      <c r="R101" s="182">
        <v>0</v>
      </c>
      <c r="S101" s="181">
        <v>0</v>
      </c>
      <c r="T101" s="182">
        <v>16.75</v>
      </c>
      <c r="U101" s="181">
        <v>1.68</v>
      </c>
      <c r="V101" s="182">
        <v>0.54</v>
      </c>
      <c r="W101" s="181">
        <v>0.05</v>
      </c>
      <c r="X101" s="182">
        <v>177.7473</v>
      </c>
      <c r="Y101" s="181">
        <v>17.850000000000001</v>
      </c>
      <c r="Z101" s="183">
        <v>27.89</v>
      </c>
      <c r="AA101" s="195"/>
    </row>
    <row r="102" spans="2:27" ht="28.35" customHeight="1" x14ac:dyDescent="0.2">
      <c r="B102" s="188"/>
      <c r="C102" s="189"/>
      <c r="D102" s="189"/>
      <c r="E102" s="189"/>
      <c r="F102" s="189"/>
      <c r="G102" s="189"/>
      <c r="H102" s="189"/>
      <c r="I102" s="189"/>
      <c r="J102" s="189"/>
      <c r="K102" s="189"/>
      <c r="L102" s="189"/>
      <c r="M102" s="189"/>
      <c r="N102" s="189"/>
      <c r="O102" s="189"/>
      <c r="P102" s="189"/>
      <c r="Q102" s="189"/>
      <c r="R102" s="189"/>
      <c r="S102" s="189"/>
      <c r="T102" s="189"/>
      <c r="U102" s="189"/>
      <c r="V102" s="189"/>
      <c r="W102" s="189"/>
      <c r="X102" s="189"/>
      <c r="Y102" s="189"/>
      <c r="Z102" s="189"/>
    </row>
    <row r="103" spans="2:27" ht="28.35" customHeight="1" x14ac:dyDescent="0.2">
      <c r="B103" s="190"/>
      <c r="C103" s="191"/>
      <c r="D103" s="190"/>
      <c r="E103" s="192"/>
      <c r="F103" s="193"/>
      <c r="G103" s="192"/>
      <c r="H103" s="193"/>
      <c r="I103" s="192"/>
      <c r="J103" s="193"/>
      <c r="K103" s="192"/>
      <c r="L103" s="193"/>
      <c r="M103" s="192"/>
      <c r="N103" s="193"/>
      <c r="O103" s="192"/>
      <c r="P103" s="193"/>
      <c r="Q103" s="192"/>
      <c r="R103" s="193"/>
      <c r="S103" s="192"/>
      <c r="T103" s="193"/>
      <c r="U103" s="192"/>
      <c r="V103" s="193"/>
      <c r="W103" s="192"/>
      <c r="X103" s="193"/>
      <c r="Y103" s="192"/>
      <c r="Z103" s="192"/>
    </row>
    <row r="104" spans="2:27" ht="28.35" customHeight="1" x14ac:dyDescent="0.2">
      <c r="B104" s="194"/>
      <c r="C104" s="195"/>
      <c r="D104" s="195"/>
      <c r="E104" s="195"/>
      <c r="F104" s="195"/>
      <c r="G104" s="195"/>
      <c r="H104" s="195"/>
      <c r="I104" s="195"/>
      <c r="J104" s="195"/>
      <c r="K104" s="195"/>
      <c r="L104" s="195"/>
      <c r="M104" s="195"/>
      <c r="N104" s="195"/>
      <c r="O104" s="195"/>
      <c r="P104" s="195"/>
      <c r="Q104" s="195"/>
      <c r="R104" s="195"/>
      <c r="S104" s="195"/>
      <c r="T104" s="195"/>
      <c r="U104" s="195"/>
      <c r="V104" s="195"/>
      <c r="W104" s="195"/>
      <c r="X104" s="195"/>
      <c r="Y104" s="195"/>
      <c r="Z104" s="195"/>
    </row>
    <row r="105" spans="2:27" ht="28.35" customHeight="1" x14ac:dyDescent="0.2">
      <c r="B105" s="196"/>
      <c r="C105" s="197"/>
      <c r="D105" s="197"/>
      <c r="E105" s="197"/>
      <c r="F105" s="197"/>
      <c r="G105" s="197"/>
      <c r="H105" s="197"/>
      <c r="I105" s="197"/>
      <c r="J105" s="197"/>
      <c r="K105" s="197"/>
      <c r="L105" s="197"/>
      <c r="M105" s="197"/>
      <c r="N105" s="197"/>
      <c r="O105" s="197"/>
      <c r="P105" s="197"/>
      <c r="Q105" s="197"/>
      <c r="R105" s="197"/>
      <c r="S105" s="197"/>
      <c r="T105" s="197"/>
      <c r="U105" s="197"/>
      <c r="V105" s="197"/>
      <c r="W105" s="197"/>
      <c r="X105" s="197"/>
      <c r="Y105" s="197"/>
      <c r="Z105" s="197"/>
      <c r="AA105" s="197"/>
    </row>
    <row r="106" spans="2:27" x14ac:dyDescent="0.2">
      <c r="B106" s="198"/>
      <c r="C106" s="199"/>
      <c r="D106" s="198"/>
      <c r="E106" s="200"/>
      <c r="F106" s="201"/>
      <c r="G106" s="200"/>
      <c r="H106" s="201"/>
      <c r="I106" s="200"/>
      <c r="J106" s="201"/>
      <c r="K106" s="200"/>
      <c r="L106" s="201"/>
      <c r="M106" s="200"/>
      <c r="N106" s="201"/>
      <c r="O106" s="200"/>
      <c r="P106" s="201"/>
      <c r="Q106" s="200"/>
      <c r="R106" s="201"/>
      <c r="S106" s="200"/>
      <c r="T106" s="201"/>
      <c r="U106" s="200"/>
      <c r="V106" s="201"/>
      <c r="W106" s="200"/>
      <c r="X106" s="201"/>
      <c r="Y106" s="200"/>
      <c r="Z106" s="200"/>
      <c r="AA106" s="197"/>
    </row>
    <row r="107" spans="2:27" x14ac:dyDescent="0.2">
      <c r="B107" s="198"/>
      <c r="C107" s="199"/>
      <c r="D107" s="198"/>
      <c r="E107" s="200"/>
      <c r="F107" s="201"/>
      <c r="G107" s="200"/>
      <c r="H107" s="201"/>
      <c r="I107" s="200"/>
      <c r="J107" s="201"/>
      <c r="K107" s="200"/>
      <c r="L107" s="201"/>
      <c r="M107" s="200"/>
      <c r="N107" s="201"/>
      <c r="O107" s="200"/>
      <c r="P107" s="201"/>
      <c r="Q107" s="200"/>
      <c r="R107" s="201"/>
      <c r="S107" s="200"/>
      <c r="T107" s="201"/>
      <c r="U107" s="200"/>
      <c r="V107" s="201"/>
      <c r="W107" s="200"/>
      <c r="X107" s="201"/>
      <c r="Y107" s="200"/>
      <c r="Z107" s="200"/>
      <c r="AA107" s="197"/>
    </row>
    <row r="108" spans="2:27" x14ac:dyDescent="0.2">
      <c r="B108" s="197"/>
      <c r="C108" s="197"/>
      <c r="D108" s="197"/>
      <c r="E108" s="197"/>
      <c r="F108" s="197"/>
      <c r="G108" s="197"/>
      <c r="H108" s="197"/>
      <c r="I108" s="197"/>
      <c r="J108" s="197"/>
      <c r="K108" s="197"/>
      <c r="L108" s="197"/>
      <c r="M108" s="197"/>
      <c r="N108" s="197"/>
      <c r="O108" s="197"/>
      <c r="P108" s="197"/>
      <c r="Q108" s="197"/>
      <c r="R108" s="197"/>
      <c r="S108" s="197"/>
      <c r="T108" s="197"/>
      <c r="U108" s="197"/>
      <c r="V108" s="197"/>
      <c r="W108" s="197"/>
      <c r="X108" s="197"/>
      <c r="Y108" s="197"/>
      <c r="Z108" s="197"/>
      <c r="AA108" s="197"/>
    </row>
  </sheetData>
  <mergeCells count="17">
    <mergeCell ref="V2:W2"/>
    <mergeCell ref="R1:W1"/>
    <mergeCell ref="X1:Y2"/>
    <mergeCell ref="Z1:Z2"/>
    <mergeCell ref="H2:I2"/>
    <mergeCell ref="J2:K2"/>
    <mergeCell ref="L2:M2"/>
    <mergeCell ref="N2:O2"/>
    <mergeCell ref="P2:Q2"/>
    <mergeCell ref="R2:S2"/>
    <mergeCell ref="T2:U2"/>
    <mergeCell ref="H1:Q1"/>
    <mergeCell ref="B1:B3"/>
    <mergeCell ref="C1:C3"/>
    <mergeCell ref="D1:D3"/>
    <mergeCell ref="E1:E2"/>
    <mergeCell ref="F1:G2"/>
  </mergeCells>
  <printOptions horizontalCentered="1"/>
  <pageMargins left="0.19685039370078741" right="0.19685039370078741" top="1.32" bottom="0.70866141732283472" header="0.19685039370078741" footer="0.19685039370078741"/>
  <pageSetup paperSize="9" scale="48" fitToWidth="0" fitToHeight="0" orientation="landscape" horizontalDpi="4000" verticalDpi="4000" r:id="rId1"/>
  <headerFooter differentFirst="1">
    <oddHeader>&amp;C&amp;"Arial,Negrito"&amp;12&amp;G
&amp;22RELATÓRIO DE CONSOLIDAÇÃO DOS CUSTOS DE MÃO DE OBRA 
&amp;20Tabela 1 - Consolidação dos custos de mão de obra - Tabela de Preços de Consultoria - mês de referência: outubro de 2023 (&amp;P/&amp;N)</oddHeader>
    <oddFooter>&amp;C&amp;"Arial,Negrito"&amp;14
&amp;P&amp;11
&amp;G</oddFooter>
    <firstHeader>&amp;C&amp;"Arial,Negrito"&amp;G
&amp;22RELATÓRIO DE CONSOLIDAÇÃO DOS CUSTOS DE MÃO DE OBRA 
&amp;20Tabela 1 - Consolidação dos custos de mão de obra - Tabela de Preços de Consultoria - mês de referência: outubro de 2023</firstHeader>
    <firstFooter>&amp;C
&amp;14
&amp;"Arial,Negrito"&amp;P&amp;"Arial,Normal"&amp;11
&amp;G</firstFooter>
  </headerFooter>
  <rowBreaks count="3" manualBreakCount="3">
    <brk id="30" max="25" man="1"/>
    <brk id="58" max="25" man="1"/>
    <brk id="86" max="25" man="1"/>
  </rowBreaks>
  <colBreaks count="1" manualBreakCount="1">
    <brk id="26" max="102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9</vt:i4>
      </vt:variant>
      <vt:variant>
        <vt:lpstr>Intervalos nomeados</vt:lpstr>
      </vt:variant>
      <vt:variant>
        <vt:i4>10</vt:i4>
      </vt:variant>
    </vt:vector>
  </HeadingPairs>
  <TitlesOfParts>
    <vt:vector size="19" baseType="lpstr">
      <vt:lpstr>1 Quadro Resumo</vt:lpstr>
      <vt:lpstr>2 Cronograma</vt:lpstr>
      <vt:lpstr>3 Resumo do Orçamento</vt:lpstr>
      <vt:lpstr>4 Equipe Técnica</vt:lpstr>
      <vt:lpstr>5 Veículos</vt:lpstr>
      <vt:lpstr>6 Equipamentos</vt:lpstr>
      <vt:lpstr>7 Instalações</vt:lpstr>
      <vt:lpstr>DNIT_EQUIP</vt:lpstr>
      <vt:lpstr>DNIT_MDO</vt:lpstr>
      <vt:lpstr>'1 Quadro Resumo'!Area_de_impressao</vt:lpstr>
      <vt:lpstr>'2 Cronograma'!Area_de_impressao</vt:lpstr>
      <vt:lpstr>'3 Resumo do Orçamento'!Area_de_impressao</vt:lpstr>
      <vt:lpstr>'4 Equipe Técnica'!Area_de_impressao</vt:lpstr>
      <vt:lpstr>'5 Veículos'!Area_de_impressao</vt:lpstr>
      <vt:lpstr>'6 Equipamentos'!Area_de_impressao</vt:lpstr>
      <vt:lpstr>'7 Instalações'!Area_de_impressao</vt:lpstr>
      <vt:lpstr>DNIT_EQUIP!Area_de_impressao</vt:lpstr>
      <vt:lpstr>DNIT_MDO!Area_de_impressao</vt:lpstr>
      <vt:lpstr>DNIT_MDO!Titulos_de_impressao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Dourado de Assis</dc:creator>
  <cp:lastModifiedBy>Alenilson Ricartes de Oliveira</cp:lastModifiedBy>
  <cp:lastPrinted>2025-09-25T13:42:43Z</cp:lastPrinted>
  <dcterms:created xsi:type="dcterms:W3CDTF">2023-07-16T22:24:11Z</dcterms:created>
  <dcterms:modified xsi:type="dcterms:W3CDTF">2026-05-08T18:35:57Z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2023-07-16T22:29:07Z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5b3ac4c9-77a8-431b-a42b-411858876eca</vt:lpwstr>
  </property>
  <property fmtid="{D5CDD505-2E9C-101B-9397-08002B2CF9AE}" pid="7" name="MSIP_Label_defa4170-0d19-0005-0004-bc88714345d2_ActionId">
    <vt:lpwstr>78c0497f-a479-4556-ac75-c68bc9caa16c</vt:lpwstr>
  </property>
  <property fmtid="{D5CDD505-2E9C-101B-9397-08002B2CF9AE}" pid="8" name="MSIP_Label_defa4170-0d19-0005-0004-bc88714345d2_ContentBits">
    <vt:lpwstr>0</vt:lpwstr>
  </property>
</Properties>
</file>