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7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NU" sheetId="1" r:id="rId4"/>
    <sheet name="DADOS" sheetId="2" r:id="rId5"/>
    <sheet name="NOVO" sheetId="3" r:id="rId6"/>
    <sheet name="BDI" sheetId="4" r:id="rId7"/>
    <sheet name="ORÇAMENTO" sheetId="5" r:id="rId8"/>
    <sheet name="CÁLCULO" sheetId="6" r:id="rId9"/>
    <sheet name="EVENTOS" sheetId="7" r:id="rId10"/>
    <sheet name="CRONO" sheetId="8" r:id="rId11"/>
    <sheet name="CRONOPLE" sheetId="9" r:id="rId12"/>
    <sheet name="PLE" sheetId="10" r:id="rId13"/>
    <sheet name="QCI" sheetId="11" r:id="rId14"/>
    <sheet name="BM" sheetId="12" r:id="rId15"/>
    <sheet name="RRE" sheetId="13" r:id="rId16"/>
    <sheet name="OFÍCIO" sheetId="14" r:id="rId17"/>
  </sheets>
  <definedNames>
    <definedName name="AUTOEVENTO">'CÁLCULO'!$A$12</definedName>
    <definedName name="BDI.Filtro">'BDI'!$I$11:$I$132</definedName>
    <definedName name="BDI.Opcao">'DADOS'!$F$18</definedName>
    <definedName name="BDI.TipoObra">'BDI'!$A$138:$A$146</definedName>
    <definedName name="BM.AFAcumulado">'BM'!$R$1</definedName>
    <definedName name="BM.AFAnterior">'BM'!$Q$1</definedName>
    <definedName name="BM.CaixaColunas">'BM'!$Q$1:$Z$65536</definedName>
    <definedName name="BM.Filtro">'BM'!$C$15:$C$262</definedName>
    <definedName name="BM.firstrow">'BM'!$A$15:$IV$15</definedName>
    <definedName name="BM.FormulaMed">'BM'!$AO$7</definedName>
    <definedName name="BM.lastrow">'BM'!$A$262:$IV$262</definedName>
    <definedName name="BM.LinhaPadrão">'BM'!$A$14:$IV$14</definedName>
    <definedName name="BM.MCAIXA.Filter">'BM'!$C$15:$Z$262</definedName>
    <definedName name="BM.TomadorColunas">'BM'!$AB$1:$AN$65536</definedName>
    <definedName name="Brasao">'OFÍCIO'!$B$1</definedName>
    <definedName name="CAIXA.Modo">'BM'!$A$3</definedName>
    <definedName name="CÁLCULO.AgrupEventos">'CÁLCULO'!$K$1</definedName>
    <definedName name="CÁLCULO.ColunaPadrão">'CÁLCULO'!$O$1:$O$65536</definedName>
    <definedName name="CÁLCULO.Filtro">'CÁLCULO'!$C$15:$C$262</definedName>
    <definedName name="CÁLCULO.firstcol">'CÁLCULO'!$P$1:$P$65536</definedName>
    <definedName name="CÁLCULO.firstrow">'CÁLCULO'!$A$15:$IV$15</definedName>
    <definedName name="CÁLCULO.Frenterow">'CÁLCULO'!$A$12:$IV$12</definedName>
    <definedName name="CÁLCULO.lastcol">'CÁLCULO'!$AA$1:$AA$65536</definedName>
    <definedName name="CÁLCULO.lastrow">'CÁLCULO'!$A$262:$IV$262</definedName>
    <definedName name="CÁLCULO.LinhaPadrão">'CÁLCULO'!$A$14:$IV$14</definedName>
    <definedName name="CÁLCULO.margemrow">'CÁLCULO'!$A$270:$IV$270</definedName>
    <definedName name="CÁLCULO.MATRIZ1.ColunaPadrão">'CÁLCULO'!$AC$1:$AC$65536</definedName>
    <definedName name="CÁLCULO.MATRIZ1.firstcol">'CÁLCULO'!$AA$1:$AA$65536</definedName>
    <definedName name="CÁLCULO.MATRIZ1.lastcol">'CÁLCULO'!$AL$1:$AL$65536</definedName>
    <definedName name="CÁLCULO.MATRIZ1.lastrow">'CÁLCULO'!$A$262:$IV$262</definedName>
    <definedName name="CÁLCULO.MATRIZ2.ColunaPadrão">'CÁLCULO'!$AN$1:$AN$65536</definedName>
    <definedName name="CÁLCULO.MATRIZ2.firstcol">'CÁLCULO'!$AL$1:$AL$65536</definedName>
    <definedName name="CÁLCULO.MATRIZ2.lastcol">'CÁLCULO'!$AW$1:$AW$65536</definedName>
    <definedName name="CÁLCULO.MATRIZ2.lastrow">'CÁLCULO'!$A$262:$IV$262</definedName>
    <definedName name="CÁLCULO.MATRIZ3.ColunaPadrão">'CÁLCULO'!$AY$1:$AY$65536</definedName>
    <definedName name="CÁLCULO.MATRIZ3.firstcol">'CÁLCULO'!$AW$1:$AW$65536</definedName>
    <definedName name="CÁLCULO.MATRIZ3.lastcol">'CÁLCULO'!$BH$1:$BH$65536</definedName>
    <definedName name="CÁLCULO.MATRIZ3.lastrow">'CÁLCULO'!$A$262:$IV$262</definedName>
    <definedName name="CRONO.ColunaPadrão">'CRONO'!$D$1:$D$65536</definedName>
    <definedName name="CRONO.Filtro">'CRONO'!$F$13:$F$180</definedName>
    <definedName name="CRONO.FirstCol">'CRONO'!$S$1:$S$65536</definedName>
    <definedName name="CRONO.firstrow">'CRONO'!$A$13:$IV$13</definedName>
    <definedName name="CRONO.Frenterow">'CRONO'!$A$12:$IV$12</definedName>
    <definedName name="CRONO.LastCol">'CRONO'!$AF$1:$AF$65536</definedName>
    <definedName name="CRONO.lastrow">'CRONO'!$A$175:$IV$175</definedName>
    <definedName name="CRONO.LinhaPadrão">'CRONO'!$A$1:$IV$3</definedName>
    <definedName name="CRONO.margemrow">'CRONO'!$A$180:$IV$180</definedName>
    <definedName name="CRONO.NivelExibicao">'CRONO'!$G$10</definedName>
    <definedName name="CRONO.Parcela1">'CRONO'!$T$12:$T$13</definedName>
    <definedName name="CRONOPLE.ColunaPadrão">'CRONOPLE'!$E$1:$E$65536</definedName>
    <definedName name="CRONOPLE.FirstCol">'CRONOPLE'!$F$1:$F$65536</definedName>
    <definedName name="CRONOPLE.firstrow">'CRONOPLE'!$A$15:$IV$15</definedName>
    <definedName name="CRONOPLE.Frenterow">'CRONOPLE'!$A$11:$IV$11</definedName>
    <definedName name="CRONOPLE.LastCol">'CRONOPLE'!$AF$1:$AF$65536</definedName>
    <definedName name="CRONOPLE.lastrow">'CRONOPLE'!$A$65:$IV$65</definedName>
    <definedName name="CRONOPLE.LinhaPadrão">'CRONOPLE'!$A$1:$IV$1</definedName>
    <definedName name="CRONOPLE.margemrow">'CRONOPLE'!$A$66:$IV$66</definedName>
    <definedName name="EVENTOS.firstrow">'EVENTOS'!$A$15:$IV$15</definedName>
    <definedName name="EVENTOS.lastrow">'EVENTOS'!$A$65:$IV$65</definedName>
    <definedName name="EVENTOS.LinhaPadrão">'EVENTOS'!$A$14:$IV$14</definedName>
    <definedName name="Import.Apelido">'DADOS'!$F$16</definedName>
    <definedName name="Import.BDI.Det1">'BDI'!$S$21:$S$26</definedName>
    <definedName name="Import.BDI.Det2">'BDI'!$S$61:$S$66</definedName>
    <definedName name="Import.BDI.Det3">'BDI'!$S$101:$S$106</definedName>
    <definedName name="Import.BDI.ISS">'BDI'!$R$10:$S$11</definedName>
    <definedName name="Import.BDI.Obs1">'BDI'!$J$43</definedName>
    <definedName name="Import.BDI.Obs2">'BDI'!$J$83</definedName>
    <definedName name="Import.BDI.Obs3">'BDI'!$J$123</definedName>
    <definedName name="Import.BDI.Tipo1">'BDI'!$J$17</definedName>
    <definedName name="Import.BDI.Tipo2">'BDI'!$J$57</definedName>
    <definedName name="Import.BDI.Tipo3">'BDI'!$J$97</definedName>
    <definedName name="Import.BM.Datas">'BM'!$AB$12:$AM$12</definedName>
    <definedName name="Import.BM.Obs">'BM'!$D$265</definedName>
    <definedName name="Import.BMArred">'BM'!$A$9</definedName>
    <definedName name="Import.CNPJ">'DADOS'!$F$39</definedName>
    <definedName name="Import.Contrapartida">'DADOS'!$F$10</definedName>
    <definedName name="Import.CPMaxPerc">'DADOS'!$F$13</definedName>
    <definedName name="Import.CPMinAbsoluta">'DADOS'!$F$12</definedName>
    <definedName name="Import.CPMinPerc">'DADOS'!$F$11</definedName>
    <definedName name="Import.CR">'DADOS'!$F$7</definedName>
    <definedName name="Import.CTEF">'DADOS'!$F$37</definedName>
    <definedName name="Import.DataEmissaoLicit">'DADOS'!$F$36</definedName>
    <definedName name="Import.DataInicioObra">'DADOS'!$F$47</definedName>
    <definedName name="Import.DescLote">'DADOS'!$F$17</definedName>
    <definedName name="Import.empresa">'DADOS'!$F$38</definedName>
    <definedName name="Import.Eventos.Nível">'EVENTOS'!$C$6</definedName>
    <definedName name="Import.Município">'DADOS'!$F$6</definedName>
    <definedName name="Import.Ofício.Dest">'OFÍCIO'!$B$11</definedName>
    <definedName name="Import.Ofício.GIGOV">'OFÍCIO'!$C$11</definedName>
    <definedName name="Import.Ofício.Num">'OFÍCIO'!$C$6</definedName>
    <definedName name="Import.ORÇAMENTO.Obs">'ORÇAMENTO'!$O$268</definedName>
    <definedName name="Import.PLE.Datas">'PLE'!$I$68:$AF$68</definedName>
    <definedName name="Import.POArred">'ORÇAMENTO'!$AF$7:$AF$11</definedName>
    <definedName name="IMport.Prefeito">'DADOS'!$F$28:$F$29</definedName>
    <definedName name="Import.Proponente">'DADOS'!$F$5</definedName>
    <definedName name="Import.QCI.Obs">'QCI'!$D$28</definedName>
    <definedName name="import.recurso">'DADOS'!$F$4</definedName>
    <definedName name="Import.Repasse">'DADOS'!$F$9</definedName>
    <definedName name="Import.RespFiscalização">'DADOS'!$F$51:$F$54</definedName>
    <definedName name="Import.RespOrçamento">'DADOS'!$F$22:$F$24</definedName>
    <definedName name="Import.RRE.Financeiro">'RRE'!$M$47:$O$49</definedName>
    <definedName name="Import.RRE.Obs">'RRE'!$E$31</definedName>
    <definedName name="Import.RRE.Social">'RRE'!$F$47:$G$49</definedName>
    <definedName name="Import.SICONV">'DADOS'!$F$8</definedName>
    <definedName name="Import.TipoArredondamento">'DADOS'!$F$31</definedName>
    <definedName name="Import.TransfereGOV">'DADOS'!$F$8</definedName>
    <definedName name="MENU.Acompanhamento">'MENU'!$O$4</definedName>
    <definedName name="Menu.b.bdi">'MENU'!$C$10</definedName>
    <definedName name="Menu.b.bm">'MENU'!$G$22</definedName>
    <definedName name="Menu.b.branco">'MENU'!$G$12</definedName>
    <definedName name="Menu.b.cronolicit">'MENU'!$G$18</definedName>
    <definedName name="Menu.b.cronoprop">'MENU'!$E$12</definedName>
    <definedName name="Menu.b.dados">'MENU'!$E$6</definedName>
    <definedName name="Menu.b.novo">'MENU'!$G$6</definedName>
    <definedName name="Menu.b.oficio">'MENU'!$E$24</definedName>
    <definedName name="Menu.b.orçlicit">'MENU'!$C$18</definedName>
    <definedName name="Menu.b.orçprop">'MENU'!$E$10</definedName>
    <definedName name="Menu.b.PLE">'MENU'!$C$22</definedName>
    <definedName name="Menu.b.PLQ">'MENU'!$G$10</definedName>
    <definedName name="Menu.b.QCIlicit">'MENU'!$E$18</definedName>
    <definedName name="Menu.b.qciprop">'MENU'!$C$12</definedName>
    <definedName name="Menu.b.RRE">'MENU'!$E$22</definedName>
    <definedName name="MENU.CRONOPLE">'CRONOPLE'!$B$5</definedName>
    <definedName name="MENU.TipoOrçamento">'MENU'!$O$3</definedName>
    <definedName name="Menu.tit.acompanhamento">'MENU'!$B$20</definedName>
    <definedName name="Menu.tit.licitacao">'MENU'!$B$16</definedName>
    <definedName name="Menu.tit.proposta">'MENU'!$B$8</definedName>
    <definedName name="Objeto">'MENU'!$J$1</definedName>
    <definedName name="ORÇAMENTO.BancoRef">'ORÇAMENTO'!$F$8</definedName>
    <definedName name="ORÇAMENTO.Codigo">'ORÇAMENTO'!$Q$1</definedName>
    <definedName name="ORÇAMENTO.ColunaLicit">'ORÇAMENTO'!$AL$15</definedName>
    <definedName name="ORÇAMENTO.CopyFormat1">'ORÇAMENTO'!$P$14:$S$14</definedName>
    <definedName name="ORÇAMENTO.CopyFormat2">'ORÇAMENTO'!$U$14:$V$14</definedName>
    <definedName name="ORÇAMENTO.Descricao">'ORÇAMENTO'!$R$1</definedName>
    <definedName name="ORÇAMENTO.Filtro">'ORÇAMENTO'!$L$15:$L$262</definedName>
    <definedName name="ORÇAMENTO.firstrow">'ORÇAMENTO'!$A$15:$IV$15</definedName>
    <definedName name="ORÇAMENTO.Fonte">'ORÇAMENTO'!$P$1</definedName>
    <definedName name="ORÇAMENTO.lastrow">'ORÇAMENTO'!$A$262:$IV$262</definedName>
    <definedName name="ORÇAMENTO.LinhaPadrão">'ORÇAMENTO'!$A$14:$IV$14</definedName>
    <definedName name="ORÇAMENTO.Nivel">'ORÇAMENTO'!$M$1</definedName>
    <definedName name="ORÇAMENTO.OpcaoBDI">'ORÇAMENTO'!$V$1</definedName>
    <definedName name="ORÇAMENTO.PrecoUnitarioLicitado">'ORÇAMENTO'!$AL$1</definedName>
    <definedName name="ORÇAMENTO.QuantBM">'ORÇAMENTO'!$AJ$1</definedName>
    <definedName name="ORÇAMENTO.Unidade">'ORÇAMENTO'!$S$1</definedName>
    <definedName name="PLE.ColunaPadrão">'PLE'!$F$1:$F$65536</definedName>
    <definedName name="PLE.Filtro">'PLE'!$A$13:$A$79</definedName>
    <definedName name="PLE.FirstCol">'PLE'!$G$1:$G$65536</definedName>
    <definedName name="PLE.firstrow">'PLE'!$A$15:$IV$15</definedName>
    <definedName name="PLE.FrenteRow">'PLE'!$A$11:$IV$11</definedName>
    <definedName name="PLE.LastCol">'PLE'!$AG$1:$AG$65536</definedName>
    <definedName name="PLE.lastrow">'PLE'!$A$65:$IV$65</definedName>
    <definedName name="PLE.LinhaPadrão">'PLE'!$A$1:$IV$1</definedName>
    <definedName name="PLE.margemrow">'PLE'!$A$80:$IV$80</definedName>
    <definedName name="PLE.Medicao">'PLE'!$J$9</definedName>
    <definedName name="PLE.MEDIÇÕES.firstrow">'PLE'!$A$66:$IV$66</definedName>
    <definedName name="PLE.MEDIÇÕES.lastrow">'PLE'!$A$74:$IV$74</definedName>
    <definedName name="PLE.MEDIÇÕES.LinhaPadrão">'PLE'!$A$66:$IV$73</definedName>
    <definedName name="QCI.DescManual">'QCI'!$R$1</definedName>
    <definedName name="QCI.Divisao">'QCI'!$V$1</definedName>
    <definedName name="QCI.Filtro">'QCI'!$C$13:$C$25</definedName>
    <definedName name="QCI.firstrow">'QCI'!$A$13:$IV$13</definedName>
    <definedName name="QCI.lastrow">'QCI'!$A$24:$IV$24</definedName>
    <definedName name="QCI.LinhaPadrão">'QCI'!$A$12:$IV$12</definedName>
    <definedName name="QCI.LoteManual">'QCI'!$T$1</definedName>
    <definedName name="QCI.RepasseManual">'QCI'!$U$1</definedName>
    <definedName name="QCI.TotalCP">'QCI'!$M$24</definedName>
    <definedName name="RRE.CPDiferente">'RRE'!$Y$26:$Z$27</definedName>
    <definedName name="RRE.Filtro">'RRE'!$D$13:$D$28</definedName>
    <definedName name="RRE.firstrow">'RRE'!$A$13:$IV$13</definedName>
    <definedName name="RRE.lastrow">'RRE'!$A$24:$IV$24</definedName>
    <definedName name="RRE.LinhaPadrão">'RRE'!$A$12:$IV$12</definedName>
    <definedName name="RRE.MaxCPAcum">'RRE'!$AD$26</definedName>
    <definedName name="RRE.MaxCPAnt">'RRE'!$AC$26</definedName>
    <definedName name="RRE.MaxOUAcum">'RRE'!$AD$27</definedName>
    <definedName name="RRE.MaxOUAnt">'RRE'!$AC$27</definedName>
    <definedName name="RRE.VIMeta">'RRE'!$L$1</definedName>
    <definedName name="Versao">'MENU'!$J$2</definedName>
    <definedName name="VTOTALMED">'BM'!$P$14</definedName>
    <definedName name="_xlnm.Print_Area" localSheetId="0">'MENU'!$A$1:$I$25</definedName>
    <definedName name="_xlnm.Print_Titles" localSheetId="3">'BDI'!$1:$13</definedName>
    <definedName name="_xlnm.Print_Area" localSheetId="3">'BDI'!$J$1:$S$132</definedName>
    <definedName name="_xlnm.Print_Titles" localSheetId="4">'ORÇAMENTO'!$1:$15</definedName>
    <definedName name="_xlnm.Print_Area" localSheetId="4">'ORÇAMENTO'!$O$1:$Y$279</definedName>
    <definedName name="_xlnm.Print_Titles" localSheetId="5">'CÁLCULO'!$E:$H,'CÁLCULO'!$1:$15</definedName>
    <definedName name="_xlnm.Print_Area" localSheetId="5">'CÁLCULO'!$E$1:$T$270</definedName>
    <definedName name="_xlnm.Print_Titles" localSheetId="7">'CRONO'!$H:$S,'CRONO'!$1:$13</definedName>
    <definedName name="_xlnm.Print_Area" localSheetId="7">'CRONO'!$H$1:$AF$180</definedName>
    <definedName name="_xlnm.Print_Titles" localSheetId="9">'PLE'!$B:$E,'PLE'!$1:$13</definedName>
    <definedName name="_xlnm.Print_Area" localSheetId="9">'PLE'!$B$3:$AG$80</definedName>
    <definedName name="_xlnm.Print_Titles" localSheetId="10">'QCI'!$1:$13</definedName>
    <definedName name="_xlnm.Print_Area" localSheetId="10">'QCI'!$D$1:$O$37</definedName>
    <definedName name="_xlnm.Print_Titles" localSheetId="11">'BM'!$1:$15</definedName>
    <definedName name="_xlnm.Print_Area" localSheetId="11">'BM'!$D$1:$O$277</definedName>
    <definedName name="_xlnm.Print_Titles" localSheetId="12">'RRE'!$1:$13</definedName>
    <definedName name="_xlnm.Print_Area" localSheetId="12">'RRE'!$E$1:$P$49</definedName>
    <definedName name="_xlnm.Print_Area" localSheetId="13">'OFÍCIO'!$A$1:$G$56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<sst xmlns="http://schemas.openxmlformats.org/spreadsheetml/2006/main" uniqueCount="645">
  <si>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PM</t>
  </si>
  <si>
    <t>v3.0.6</t>
  </si>
  <si>
    <t>Proposto</t>
  </si>
  <si>
    <t>DADOS DO CONTRATO</t>
  </si>
  <si>
    <t>NOVIDADES DA VERSÃO</t>
  </si>
  <si>
    <t>Licitado</t>
  </si>
  <si>
    <t>PLE</t>
  </si>
  <si>
    <t>BM</t>
  </si>
  <si>
    <t>LEGENDA:</t>
  </si>
  <si>
    <r>
      <t xml:space="preserve">Cores das </t>
    </r>
    <r>
      <rPr>
        <rFont val="Arial"/>
        <b val="true"/>
        <i val="false"/>
        <strike val="false"/>
        <color rgb="FF000000"/>
        <sz val="10"/>
        <u val="none"/>
      </rPr>
      <t xml:space="preserve">células</t>
    </r>
    <r>
      <rPr>
        <rFont val="Arial"/>
        <b val="false"/>
        <i val="false"/>
        <strike val="false"/>
        <color rgb="FF000000"/>
        <sz val="10"/>
        <u val="none"/>
      </rPr>
      <t xml:space="preserve">:</t>
    </r>
  </si>
  <si>
    <t>Fundo amarelo: células para preencher</t>
  </si>
  <si>
    <t>Fundo azul: células para seleção de opções</t>
  </si>
  <si>
    <r>
      <t xml:space="preserve">Cores dos </t>
    </r>
    <r>
      <rPr>
        <rFont val="Arial"/>
        <b val="true"/>
        <i val="false"/>
        <strike val="false"/>
        <color rgb="FF000000"/>
        <sz val="10"/>
        <u val="none"/>
      </rPr>
      <t xml:space="preserve">botões</t>
    </r>
    <r>
      <rPr>
        <rFont val="Arial"/>
        <b val="false"/>
        <i val="false"/>
        <strike val="false"/>
        <color rgb="FF000000"/>
        <sz val="10"/>
        <u val="none"/>
      </rPr>
      <t xml:space="preserve">:</t>
    </r>
  </si>
  <si>
    <t>Fundo azul: navegação entre abas</t>
  </si>
  <si>
    <t>Fundo laranja: execução de macro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</si>
  <si>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</si>
  <si>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</si>
  <si>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</si>
  <si>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</si>
  <si>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</si>
  <si>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</si>
  <si>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</si>
  <si>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</si>
  <si>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</si>
  <si>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</si>
  <si>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</si>
  <si>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</si>
  <si>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</si>
  <si>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</si>
  <si>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</si>
  <si>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</si>
  <si>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</si>
  <si>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</si>
  <si>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</si>
  <si>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</si>
  <si>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</si>
  <si>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</si>
  <si>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</si>
  <si>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</si>
  <si>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</si>
  <si>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</si>
  <si>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</si>
  <si>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</si>
  <si>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</si>
  <si>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</si>
  <si>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</si>
  <si>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</si>
  <si>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</si>
  <si>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</si>
  <si>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</si>
  <si>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</si>
  <si>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</si>
  <si>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</si>
  <si>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</si>
  <si>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</si>
  <si>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OGU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</si>
  <si>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</si>
  <si>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</si>
  <si>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</si>
  <si>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</si>
  <si>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</si>
  <si>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</si>
  <si>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</si>
  <si>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</si>
  <si>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</si>
  <si>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</si>
  <si>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</si>
  <si>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</si>
  <si>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</si>
  <si>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</si>
  <si>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</si>
  <si>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Município de Vargem Bonita MG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</si>
  <si>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</si>
  <si>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</si>
  <si>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</si>
  <si>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</si>
  <si>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</si>
  <si>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</si>
  <si>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</si>
  <si>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</si>
  <si>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</si>
  <si>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</si>
  <si>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</si>
  <si>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Vargem Bonita/MG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</si>
  <si>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</si>
  <si>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</si>
  <si>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</si>
  <si>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</si>
  <si>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</si>
  <si>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</si>
  <si>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</si>
  <si>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</si>
  <si>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</si>
  <si>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950389/2023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</si>
  <si>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</si>
  <si>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</si>
  <si>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</si>
  <si>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</si>
  <si>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</si>
  <si>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</si>
  <si>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Nº do TransfereGOV (000000):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</si>
  <si>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</si>
  <si>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</si>
  <si>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</si>
  <si>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</si>
  <si>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</si>
  <si>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</si>
  <si>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</si>
  <si>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</si>
  <si>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</si>
  <si>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</si>
  <si>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</si>
  <si>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</si>
  <si>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</si>
  <si>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</si>
  <si>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</si>
  <si>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</si>
  <si>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</si>
  <si>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</si>
  <si>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Praça Padre Léo</t>
  </si>
  <si>
    <t>Descrição do Objeto do Lote / CTEF:</t>
  </si>
  <si>
    <t>Reforma da Praça Padre Léo II</t>
  </si>
  <si>
    <t>Regime previdenciário previsto para a obra:</t>
  </si>
  <si>
    <t>DESONERADO</t>
  </si>
  <si>
    <t>Data base do Orçamento:</t>
  </si>
  <si>
    <t>Responsável pelo Orçamento</t>
  </si>
  <si>
    <t>Nome:</t>
  </si>
  <si>
    <t>Bruno César da Silva Correia</t>
  </si>
  <si>
    <t>CREA/CAU:</t>
  </si>
  <si>
    <t>168.800/D</t>
  </si>
  <si>
    <t>ART/RRT:</t>
  </si>
  <si>
    <t>MG20242807668</t>
  </si>
  <si>
    <t>Data do preenchimento:</t>
  </si>
  <si>
    <t>Responsável pelo Tomador (Prefeito, no caso de Municípios)</t>
  </si>
  <si>
    <t>Samuel Alves de Matos</t>
  </si>
  <si>
    <t>Cargo:</t>
  </si>
  <si>
    <t>Prefeito Municipal</t>
  </si>
  <si>
    <t>Arredondamento das frentes:</t>
  </si>
  <si>
    <t>Tradicional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</si>
  <si>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</si>
  <si>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</si>
  <si>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</si>
  <si>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</si>
  <si>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</si>
  <si>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</si>
  <si>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</si>
  <si>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(SELECIONAR)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</si>
  <si>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</si>
  <si>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</si>
  <si>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</si>
  <si>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</si>
  <si>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</si>
  <si>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</si>
  <si>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</si>
  <si>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</si>
  <si>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</si>
  <si>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</si>
  <si>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</si>
  <si>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</si>
  <si>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</si>
  <si>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</si>
  <si>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</si>
  <si>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</si>
  <si>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V3.0.1</t>
  </si>
  <si>
    <t>Ajustes de formatações.</t>
  </si>
  <si>
    <t>PO</t>
  </si>
  <si>
    <t>Correção da aplicação do BDI não desonerado.</t>
  </si>
  <si>
    <t>Inclusão de coluna exclusiva "Preço Unitário Edital", para o Modo 'Orçamento Licitado'.</t>
  </si>
  <si>
    <t>V3.0.2</t>
  </si>
  <si>
    <t>Correção do Problema de Guias ocultas no BROFFICE.</t>
  </si>
  <si>
    <t>ORÇAMENTO</t>
  </si>
  <si>
    <t>Ampliada obtenção de dados da Planilha Referência de 20.000 para 65.536 linhas.</t>
  </si>
  <si>
    <t>CRONOGRAMA</t>
  </si>
  <si>
    <t>Correção na formulação do total acumulado por Repasse, CP e Outros</t>
  </si>
  <si>
    <t>QCI</t>
  </si>
  <si>
    <t>Correção na formulação do arredondamento no rateio dos valores do QCI.</t>
  </si>
  <si>
    <t>RRE</t>
  </si>
  <si>
    <t>Correção na formulação do total por Repasse, CP e Outros.</t>
  </si>
  <si>
    <t>V3.0.3</t>
  </si>
  <si>
    <t>CÁLCULO</t>
  </si>
  <si>
    <t>Corrigida lentidão e travamento ao incluir e excluir frentes.</t>
  </si>
  <si>
    <t>V3.0.4</t>
  </si>
  <si>
    <t>BDI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</si>
  <si>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</si>
  <si>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</si>
  <si>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</si>
  <si>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</si>
  <si>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</si>
  <si>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</si>
  <si>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</si>
  <si>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</si>
  <si>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</si>
  <si>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</si>
  <si>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</si>
  <si>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</si>
  <si>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</si>
  <si>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</si>
  <si>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</si>
  <si>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</si>
  <si>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</si>
  <si>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</si>
  <si>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Nº TRANSFEREGOV</t>
  </si>
  <si>
    <t>PROPONENTE / TOMADOR</t>
  </si>
  <si>
    <t>DF</t>
  </si>
  <si>
    <t>L</t>
  </si>
  <si>
    <t>FILTRO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</si>
  <si>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</si>
  <si>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</si>
  <si>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</si>
  <si>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</si>
  <si>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↓</t>
  </si>
  <si>
    <t>Sobre a base de cálculo, definir a respectiva alíquota do ISS (entre 2% e 5%):</t>
  </si>
  <si>
    <t>F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</si>
  <si>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</si>
  <si>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</si>
  <si>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</si>
  <si>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</si>
  <si>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</si>
  <si>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</si>
  <si>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</si>
  <si>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</si>
  <si>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</si>
  <si>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</si>
  <si>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</si>
  <si>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</si>
  <si>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</si>
  <si>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</si>
  <si>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</si>
  <si>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</si>
  <si>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</si>
  <si>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</si>
  <si>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</si>
  <si>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</si>
  <si>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</si>
  <si>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</si>
  <si>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</si>
  <si>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</si>
  <si>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</si>
  <si>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</si>
  <si>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</si>
  <si>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</si>
  <si>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Observações:</t>
  </si>
  <si>
    <t>Estudos e Projetos, Planos e Gerenciamento e outros correlatos</t>
  </si>
  <si>
    <t>K1</t>
  </si>
  <si>
    <t>K2</t>
  </si>
  <si>
    <t>Local</t>
  </si>
  <si>
    <t>Data</t>
  </si>
  <si>
    <t>K3</t>
  </si>
  <si>
    <t>Responsável Técnico</t>
  </si>
  <si>
    <t>਀
㌀਀׿䌀®_x0000_</t>
  </si>
  <si>
    <t>BDI 2</t>
  </si>
  <si>
    <t>਀
嬀਀׿䌀®_x0000_</t>
  </si>
  <si>
    <t>BDI 3</t>
  </si>
  <si>
    <t>਀
舀਀׿䌀®_x0000_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</si>
  <si>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</si>
  <si>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</si>
  <si>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</si>
  <si>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</si>
  <si>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</si>
  <si>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</si>
  <si>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</si>
  <si>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Nmax</t>
  </si>
  <si>
    <t>Nº TransfereGOV</t>
  </si>
  <si>
    <t>APELIDO DO EMPREENDIMENTO</t>
  </si>
  <si>
    <t>_x0000__x0010__x0010__x0000_</t>
  </si>
  <si>
    <t>Arredondamento</t>
  </si>
  <si>
    <t>LOCALIDADE SINAPI</t>
  </si>
  <si>
    <t>DATA BASE</t>
  </si>
  <si>
    <t>Quantidade</t>
  </si>
  <si>
    <t>QUANTIDADES: ACOMP. POR BM</t>
  </si>
  <si>
    <t>PREÇO UNITÁRIO LICITADO</t>
  </si>
  <si>
    <t>RECURSO</t>
  </si>
  <si>
    <t>SGL RECURSO</t>
  </si>
  <si>
    <t>Custo Unitáro</t>
  </si>
  <si>
    <t>ERRO GERAL</t>
  </si>
  <si>
    <t>Preço Unitário</t>
  </si>
  <si>
    <t>Preço Total</t>
  </si>
  <si>
    <t>Valores não Arredondados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</si>
  <si>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</si>
  <si>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</si>
  <si>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</si>
  <si>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</si>
  <si>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</si>
  <si>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</si>
  <si>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</si>
  <si>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</si>
  <si>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</si>
  <si>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</si>
  <si>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</si>
  <si>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</si>
  <si>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</si>
  <si>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</si>
  <si>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</si>
  <si>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</si>
  <si>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</si>
  <si>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</si>
  <si>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</si>
  <si>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</si>
  <si>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</si>
  <si>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</si>
  <si>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</si>
  <si>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</si>
  <si>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</si>
  <si>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</si>
  <si>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Custo Unitário Referência (R$)</t>
  </si>
  <si>
    <t>Preço Total
Licit. (R$)</t>
  </si>
  <si>
    <t>Preço Unitário Edital (R$)</t>
  </si>
  <si>
    <t>SINAPI</t>
  </si>
  <si>
    <t>RA</t>
  </si>
  <si>
    <t>Administração Local</t>
  </si>
  <si>
    <t>COMPOSIÇÃO</t>
  </si>
  <si>
    <t>COMP-01</t>
  </si>
  <si>
    <t>Serviços preliminares</t>
  </si>
  <si>
    <t>99059</t>
  </si>
  <si>
    <t>103689</t>
  </si>
  <si>
    <t>SICOR MG</t>
  </si>
  <si>
    <t>ED-50128</t>
  </si>
  <si>
    <t>Trabalhos em Terra</t>
  </si>
  <si>
    <t>96527</t>
  </si>
  <si>
    <t>96522</t>
  </si>
  <si>
    <t>101616</t>
  </si>
  <si>
    <t>104738</t>
  </si>
  <si>
    <t>97084</t>
  </si>
  <si>
    <t>Fundações</t>
  </si>
  <si>
    <t>101174</t>
  </si>
  <si>
    <t>96543</t>
  </si>
  <si>
    <t>96545</t>
  </si>
  <si>
    <t>96546</t>
  </si>
  <si>
    <t>96536</t>
  </si>
  <si>
    <t>96555</t>
  </si>
  <si>
    <t>98557</t>
  </si>
  <si>
    <t>ED-48216</t>
  </si>
  <si>
    <t>Superestrutura</t>
  </si>
  <si>
    <t>92759</t>
  </si>
  <si>
    <t>92762</t>
  </si>
  <si>
    <t>103669</t>
  </si>
  <si>
    <t>103682</t>
  </si>
  <si>
    <t>92269</t>
  </si>
  <si>
    <t>92270</t>
  </si>
  <si>
    <t>101963</t>
  </si>
  <si>
    <t>105025</t>
  </si>
  <si>
    <t>105031</t>
  </si>
  <si>
    <t>Alvenaria</t>
  </si>
  <si>
    <t>103335</t>
  </si>
  <si>
    <t>Cobertura</t>
  </si>
  <si>
    <t>94231</t>
  </si>
  <si>
    <t>94228</t>
  </si>
  <si>
    <t>89578</t>
  </si>
  <si>
    <t>100775</t>
  </si>
  <si>
    <t>92580</t>
  </si>
  <si>
    <t>ED-48428</t>
  </si>
  <si>
    <t>Instalações hidrossanitárias</t>
  </si>
  <si>
    <t>100853</t>
  </si>
  <si>
    <t>94798</t>
  </si>
  <si>
    <t>86938</t>
  </si>
  <si>
    <t>95472</t>
  </si>
  <si>
    <t>86888</t>
  </si>
  <si>
    <t>103018</t>
  </si>
  <si>
    <t>ED-2552</t>
  </si>
  <si>
    <t>86887</t>
  </si>
  <si>
    <t>94792</t>
  </si>
  <si>
    <t>94793</t>
  </si>
  <si>
    <t>ED-50018</t>
  </si>
  <si>
    <t>ED-50221</t>
  </si>
  <si>
    <t>SINAPI-I</t>
  </si>
  <si>
    <t>11868</t>
  </si>
  <si>
    <t>37401</t>
  </si>
  <si>
    <t>ED-48179</t>
  </si>
  <si>
    <t>ED-48186</t>
  </si>
  <si>
    <t>ED-50316</t>
  </si>
  <si>
    <t>ED-49883</t>
  </si>
  <si>
    <t>ED-50223</t>
  </si>
  <si>
    <t>ED-50224</t>
  </si>
  <si>
    <t>ED-50225</t>
  </si>
  <si>
    <t>89708</t>
  </si>
  <si>
    <t>Instalações Elétricas</t>
  </si>
  <si>
    <t>ED-13338</t>
  </si>
  <si>
    <t>ED-50228</t>
  </si>
  <si>
    <t>ED-50232</t>
  </si>
  <si>
    <t>92004</t>
  </si>
  <si>
    <t>ED-50227</t>
  </si>
  <si>
    <t>91953</t>
  </si>
  <si>
    <t>93654</t>
  </si>
  <si>
    <t>93666</t>
  </si>
  <si>
    <t>91933</t>
  </si>
  <si>
    <t>91935</t>
  </si>
  <si>
    <t>101875</t>
  </si>
  <si>
    <t>Esquadrias</t>
  </si>
  <si>
    <t>COMP-02</t>
  </si>
  <si>
    <t>ED-50975</t>
  </si>
  <si>
    <t>PORTA METÁLICA EM CHAPA DOBRADA, DIMENSÃO (100X210)CM, TIPO DE ABRIR, UMA (1) FOLHA, INCLUSIVE ESTRUTURA, DOBRADIÇA E MARCO, EXCLUSIVE FECHADURA E PINTURA</t>
  </si>
  <si>
    <t>90830</t>
  </si>
  <si>
    <t>ED-50978</t>
  </si>
  <si>
    <t>Ferragens</t>
  </si>
  <si>
    <t>100868</t>
  </si>
  <si>
    <t>100869</t>
  </si>
  <si>
    <t>Revestimento</t>
  </si>
  <si>
    <t>87904</t>
  </si>
  <si>
    <t>87884</t>
  </si>
  <si>
    <t>87532</t>
  </si>
  <si>
    <t>87529</t>
  </si>
  <si>
    <t>90406</t>
  </si>
  <si>
    <t>104611</t>
  </si>
  <si>
    <t>Piso</t>
  </si>
  <si>
    <t>87256</t>
  </si>
  <si>
    <t>87765</t>
  </si>
  <si>
    <t>98689</t>
  </si>
  <si>
    <t>Pintura</t>
  </si>
  <si>
    <t>88415</t>
  </si>
  <si>
    <t>95625</t>
  </si>
  <si>
    <t>100757</t>
  </si>
  <si>
    <t>Serviços diversos</t>
  </si>
  <si>
    <t>ED-48343</t>
  </si>
  <si>
    <t>ED-48533</t>
  </si>
  <si>
    <t>ED-50924</t>
  </si>
  <si>
    <t>ED-51150</t>
  </si>
  <si>
    <t>99839</t>
  </si>
  <si>
    <t>ED-50266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</si>
  <si>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</si>
  <si>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</si>
  <si>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</si>
  <si>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_x0001__x0013__x0013__x0000__x0000__x0014__x0001__x0013_ÿ_x0005__x0000_C®_x0000__x0000__x0000_</t>
  </si>
  <si>
    <t>_x0000__x0006__x0006__x0000_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</si>
  <si>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</si>
  <si>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</si>
  <si>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</si>
  <si>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</si>
  <si>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</si>
  <si>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</si>
  <si>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</si>
  <si>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Etapa 01</t>
  </si>
  <si>
    <t>Etapa 02</t>
  </si>
  <si>
    <t>Etapa 03</t>
  </si>
  <si>
    <t>Etapa 04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</si>
  <si>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</si>
  <si>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</si>
  <si>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</si>
  <si>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</si>
  <si>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</si>
  <si>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</si>
  <si>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De acordo com o cronograma da obra.</t>
  </si>
  <si>
    <t>1.Administração Local</t>
  </si>
  <si>
    <t>Banheiros (10,7m + 5,3m ) x 02 + Palco (13,0m + 9,0m) x 02</t>
  </si>
  <si>
    <t>2.Serviços preliminares</t>
  </si>
  <si>
    <t>3,0m x 1,5m</t>
  </si>
  <si>
    <t>01 unidade</t>
  </si>
  <si>
    <t>Comp. VF 62,5m x L 0,4m x H 0,45m</t>
  </si>
  <si>
    <t>3.Trabalhos em Terra</t>
  </si>
  <si>
    <t>L 0,7m x C 0,7m x H 0,7m x 14 unid.</t>
  </si>
  <si>
    <t>Blocos (L 0,6m x C 0,6m x  14 unid.) + Viga (Comp. VF 62,5m x L 0,3m)</t>
  </si>
  <si>
    <t>Palco (L 4,6m x C 4,6m x H 0,4m)</t>
  </si>
  <si>
    <t>Palco (L 4,6m x C 4,6m)</t>
  </si>
  <si>
    <t>14 unid. x 4,0m</t>
  </si>
  <si>
    <t>4.Fundações</t>
  </si>
  <si>
    <t>De acordo com Projeto EST.</t>
  </si>
  <si>
    <t>Comp. VF 62,5m x H 0,4m x 02 lados</t>
  </si>
  <si>
    <t>Blocos (L 0,6m x C 0,6m x H 0,6m x  14 unid.) + Viga (Comp. VF 62,5m x L 0,2m x H 0,4m)</t>
  </si>
  <si>
    <t>(Comp. VF 62,5m x L 0,2m) + (Comp. VF 62,5m x H 0,4m)</t>
  </si>
  <si>
    <t>Palco (5,0m + 4,6m + 5,0m + 4,6m) x H 0,4m</t>
  </si>
  <si>
    <t>5.Superestrutura</t>
  </si>
  <si>
    <t>(0,15m x 0,15m x 3,14 x H 4,5m x 06unid.) + ( 0,15m x 0,25m x H 3,0m x 08unid.)</t>
  </si>
  <si>
    <t>Comp. VR 39,3m x L 0,15m x H 0,30m</t>
  </si>
  <si>
    <t>(0,94m x H 4,5m x 06unid.) + (0,25m x H 3,0m x 02 lados x 08unid.)</t>
  </si>
  <si>
    <t>Comp. VR 39,3m x H 0,30m x 02 lados</t>
  </si>
  <si>
    <t>9,7m x 4,3m</t>
  </si>
  <si>
    <t>Portas (1,0m + 0,4m x 04 unid.) + Janelas (2,5m + 0,4m x 02 unid.)</t>
  </si>
  <si>
    <t>Janelas (2,5m + 0,4m x 02 unid.)</t>
  </si>
  <si>
    <t>(VR 39,3m x H 3,0m) + (Platibanda 24,6m x H 0,8m) + (Barrilete 10,6m x H 1,4m) - Aberturas ((1,0m x 2,1m x 4 unid.) + (2,5m x 0,6m x 02 unid.))</t>
  </si>
  <si>
    <t>6.Alvenaria</t>
  </si>
  <si>
    <t>Perímetro da Platibanda (9,7m + 4,0m +3,45m + 3,45m + 4,0 m) + Emenda das telhas no Barrilete (2,8m + 2,8m + 2,8m) + Perímetro do Barrilete (2,8m + 2,8m + 2,8m + 2,8m)</t>
  </si>
  <si>
    <t>7.Cobertura</t>
  </si>
  <si>
    <t>Palco (2 unid x 13,0m) + Barrilete 2,5m + Banheiros 9,4m</t>
  </si>
  <si>
    <t>Palco (6 unid x 5,0m) + Barrilete 1,5m + Banheiros (2 unid. x 3,5m)</t>
  </si>
  <si>
    <t xml:space="preserve">De acordo com projeto de estrutura </t>
  </si>
  <si>
    <t>De acordo com planta de cobertura</t>
  </si>
  <si>
    <t>De acordo com projeto Hidrossanitário</t>
  </si>
  <si>
    <t>8.Instalações hidrossanitárias</t>
  </si>
  <si>
    <t>De acordo com projeto Elétrico</t>
  </si>
  <si>
    <t>9.Instalações Elétricas</t>
  </si>
  <si>
    <t>De acordo com projeto Arquitetônico</t>
  </si>
  <si>
    <t>10.Esquadrias</t>
  </si>
  <si>
    <t>11.Ferragens</t>
  </si>
  <si>
    <t xml:space="preserve">Área de Alvenaria x 02 lados + Palco (5,0m x 0,4m x 04 lados) + Pilares (0,94m x H 4,5m x 06unid.) </t>
  </si>
  <si>
    <t>12.Revestimento</t>
  </si>
  <si>
    <t>Banheiro Masc. 4,0m x 4,6m + Banheiro Fem. 4,0m x 4,6m</t>
  </si>
  <si>
    <t>Banheiro ((4,0m + 4,6m + 4,0m + 4,6m + 2,15m + 1,95m + 2,0m + 1,8m) x H 3,0m x 02 unid.) - (Porta 1,0m x 2,1m x 06 lados) - (Janelas 2,5m x 0,6 x 02 lados)</t>
  </si>
  <si>
    <t>Área de Chapisco - Área de Emboço</t>
  </si>
  <si>
    <t>Igual Àrea de Chapisco de Teto</t>
  </si>
  <si>
    <t>Igual Área de Emboço</t>
  </si>
  <si>
    <t>Banheiros 4,0m x 4,6m x 02 unid. + Palco 5,0m x 5,0m</t>
  </si>
  <si>
    <t>13.Piso</t>
  </si>
  <si>
    <t>Portas 1,0m x 04 unid.</t>
  </si>
  <si>
    <t xml:space="preserve">Igual Área de Reboco </t>
  </si>
  <si>
    <t>14.Pintura</t>
  </si>
  <si>
    <t>Igual Área de Reboco</t>
  </si>
  <si>
    <t xml:space="preserve"> Portas (1,0m x 2,1m x 04 unid. x 06 lados) + Janelas (2,5m x 0,6x 02 unid. x 02 lados)</t>
  </si>
  <si>
    <t>Comp. 2,3m x L 0,5m x 02 unid.</t>
  </si>
  <si>
    <t>15.Serviços diversos</t>
  </si>
  <si>
    <t>Lavatório 1,0m x H 2,0m x 02 unid. + Box Sanitários  1,0 m + 1,0m + 1,4m - 0,6m - 0,6m x H 2,0m x 02 unid.</t>
  </si>
  <si>
    <t>01 unidade em cada lavatório</t>
  </si>
  <si>
    <t>Igual área de cobertura</t>
  </si>
  <si>
    <t>ࠁĈఀࠁ㓿ᤀ_x0001_⌀®_x0000__x001E_ἀ_x0000__x0000__x0000_뿰͂N䀙Āė 䀙Āᤈ@䌁®_x0000_䀙Ā</t>
  </si>
  <si>
    <t>ጁēഀጁ㓿ᤀ_x0001_⌀®_x0000__x001E_ἀ_x0000__x0000__x0000_뿰͂N䀙Āė 䀙Āᤈ@䌁®_x0000_䀙Ā</t>
  </si>
  <si>
    <t>CREA/CAU: 168.800/D</t>
  </si>
  <si>
    <t>ART/RRT: MG20242807668</t>
  </si>
  <si>
    <t>AGRUPADORES DE EVENTOS</t>
  </si>
  <si>
    <t>1. Selecione abaixo a forma de definição dos agrupadores de eventos:</t>
  </si>
  <si>
    <t>Definir Manualmente</t>
  </si>
  <si>
    <t>Nº do Evento</t>
  </si>
  <si>
    <t>Título do Evento</t>
  </si>
  <si>
    <t>Valor Total dos Eventos (R$)</t>
  </si>
  <si>
    <t>% Período:</t>
  </si>
  <si>
    <t>Níveis a Exibir no Cronograma:</t>
  </si>
  <si>
    <t>Nº TGOV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</si>
  <si>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</si>
  <si>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</si>
  <si>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</si>
  <si>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</si>
  <si>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</si>
  <si>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</si>
  <si>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</si>
  <si>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</si>
  <si>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</si>
  <si>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</si>
  <si>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</si>
  <si>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</si>
  <si>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</si>
  <si>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</si>
  <si>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</si>
  <si>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</si>
  <si>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ᤀę଀᐀㓿ᤀ_x0001_⌀®_x0000__x001E_ἀ_x0000__x0000__x0000_뿰͂N䀙Āė 䀙Āᤈ@䌁®_x0000_䀙Ā</t>
  </si>
  <si>
    <t>CRONOGRAMA PREVISTO PLE</t>
  </si>
  <si>
    <t>1. Digite nas células em amarelo o número do período em que os eventos serão concluídos: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</si>
  <si>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</si>
  <si>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</si>
  <si>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</si>
  <si>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</si>
  <si>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</si>
  <si>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</si>
  <si>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Filtro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</si>
  <si>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</si>
  <si>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</si>
  <si>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</si>
  <si>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</si>
  <si>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</si>
  <si>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</si>
  <si>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</si>
  <si>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</si>
  <si>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</si>
  <si>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</si>
  <si>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</si>
  <si>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</si>
  <si>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</si>
  <si>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</si>
  <si>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</si>
  <si>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</si>
  <si>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</si>
  <si>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</si>
  <si>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</si>
  <si>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</si>
  <si>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</si>
  <si>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</si>
  <si>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</si>
  <si>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</si>
  <si>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</si>
  <si>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</si>
  <si>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</si>
  <si>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</si>
  <si>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</si>
  <si>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</si>
  <si>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Em Análise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</si>
  <si>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</si>
  <si>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</si>
  <si>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</si>
  <si>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</si>
  <si>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</si>
  <si>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</si>
  <si>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</si>
  <si>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</si>
  <si>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</si>
  <si>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</si>
  <si>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</si>
  <si>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</si>
  <si>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</si>
  <si>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</si>
  <si>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</si>
  <si>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</si>
  <si>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</si>
  <si>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</si>
  <si>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</si>
  <si>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</si>
  <si>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</si>
  <si>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</si>
  <si>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</si>
  <si>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</si>
  <si>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</si>
  <si>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</si>
  <si>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</si>
  <si>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</si>
  <si>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</si>
  <si>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</si>
  <si>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</si>
  <si>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</si>
  <si>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</si>
  <si>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</si>
  <si>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</si>
  <si>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</si>
  <si>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</si>
  <si>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Lista CTEFs</t>
  </si>
  <si>
    <t>Acumulado Período Anterior</t>
  </si>
  <si>
    <t>Acumulado incluindo o Período</t>
  </si>
  <si>
    <t>Linha
PO</t>
  </si>
  <si>
    <t>BM / PLE nº</t>
  </si>
  <si>
    <t>Valor Total (R$)</t>
  </si>
  <si>
    <t>No Período</t>
  </si>
  <si>
    <t>Execução Física Acum.</t>
  </si>
  <si>
    <t>Acum. Período Anterior - CP</t>
  </si>
  <si>
    <t>Acum. Período Anterior - Outros</t>
  </si>
  <si>
    <t>Acum. Incluindo Período - CP</t>
  </si>
  <si>
    <t>Acum. Incluindo Período - Outros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</si>
  <si>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</si>
  <si>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</si>
  <si>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</si>
  <si>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</si>
  <si>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</si>
  <si>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</si>
  <si>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</si>
  <si>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</si>
  <si>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</si>
  <si>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</si>
  <si>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</si>
  <si>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</si>
  <si>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</si>
  <si>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</si>
  <si>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</si>
  <si>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GIGOV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</si>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</sst>
</file>

<file path=xl/styles.xml><?xml version="1.0" encoding="utf-8"?>
<styleSheet xmlns="http://schemas.openxmlformats.org/spreadsheetml/2006/main" xml:space="preserve">
  <numFmts count="24">
    <numFmt numFmtId="164" formatCode="mm\-yyyy"/>
    <numFmt numFmtId="165" formatCode="dd&quot; de &quot;mmmm&quot; de &quot;yyyy"/>
    <numFmt numFmtId="166" formatCode="General;General"/>
    <numFmt numFmtId="167" formatCode="mmm\-yy;@"/>
    <numFmt numFmtId="168" formatCode="_(* #,##0.00_);_(* \(#,##0.00\);_(* \-??_);_(@_)"/>
    <numFmt numFmtId="169" formatCode="_-* #,##0.00_-;\-* #,##0.00_-;_-* \-??_-;_-@_-"/>
    <numFmt numFmtId="170" formatCode="0\."/>
    <numFmt numFmtId="171" formatCode="_(\ #,##0.00_);_(&quot; (&quot;#,##0.00\);_(&quot; -&quot;??_);_(@_)"/>
    <numFmt numFmtId="172" formatCode="mm/yy"/>
    <numFmt numFmtId="173" formatCode="General;;"/>
    <numFmt numFmtId="174" formatCode="_-#,##0.00_-;\-#,##0.00_-;_-&quot; -&quot;??_-;_-@_-"/>
    <numFmt numFmtId="175" formatCode="##\."/>
    <numFmt numFmtId="176" formatCode="&quot;( &quot;0.00%&quot; )&quot;"/>
    <numFmt numFmtId="177" formatCode="dd/mm/yy;@"/>
    <numFmt numFmtId="178" formatCode="&quot;Medição &quot;##"/>
    <numFmt numFmtId="179" formatCode="#,##0.00_ ;\-#,##0.00\ "/>
    <numFmt numFmtId="180" formatCode="dddd&quot;, &quot;mmmm\ dd&quot;, &quot;yyyy"/>
    <numFmt numFmtId="181" formatCode="_-&quot;R$ &quot;* #,##0.00_-;&quot;-R$ &quot;* #,##0.00_-;_-&quot;R$ &quot;* \-??_-;_-@_-"/>
    <numFmt numFmtId="182" formatCode="_(* #,##0.00_);_(* \(#,##0.00\);;_(@_)"/>
    <numFmt numFmtId="183" formatCode="[$-F800]dddd\,\ mmmm\ dd\,\ yyyy"/>
    <numFmt numFmtId="184" formatCode="_-* #,##0.00_-;\-* #,##0.00_-;_-* &quot;-&quot;??_-;_-@_-"/>
    <numFmt numFmtId="185" formatCode="_(&quot;R$ &quot;* #,##0.00_);_(&quot;R$ &quot;* \(#,##0.00\);_(&quot;R$ &quot;* \-??_);_(@_)"/>
    <numFmt numFmtId="186" formatCode="&quot;Medição &quot;0"/>
    <numFmt numFmtId="187" formatCode="_(#,##0.00_);_(* \(#,##0.00\);_(* \-??_);_(@_)"/>
  </numFmts>
  <fonts count="40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FF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FF0000"/>
      <name val="Arial"/>
    </font>
    <font>
      <b val="0"/>
      <i val="1"/>
      <strike val="0"/>
      <u val="none"/>
      <sz val="12"/>
      <color rgb="FF000000"/>
      <name val="Calibri"/>
    </font>
    <font>
      <b val="0"/>
      <i val="0"/>
      <strike val="0"/>
      <u val="single"/>
      <sz val="10"/>
      <color rgb="FF000000"/>
      <name val="Arial"/>
    </font>
    <font>
      <b val="0"/>
      <i val="0"/>
      <strike val="0"/>
      <u val="none"/>
      <sz val="14"/>
      <color rgb="FFFFFFFF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0"/>
      <color rgb="FFFF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Calibri"/>
    </font>
    <font>
      <b val="1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0"/>
      <color rgb="FFFFFFFF"/>
      <name val="Arial"/>
    </font>
    <font>
      <b val="0"/>
      <i val="0"/>
      <strike val="0"/>
      <u val="none"/>
      <sz val="10"/>
      <color rgb="FFC0C0C0"/>
      <name val="Arial"/>
    </font>
    <font>
      <b val="1"/>
      <i val="0"/>
      <strike val="0"/>
      <u val="none"/>
      <sz val="11"/>
      <color rgb="FFFF0000"/>
      <name val="Arial"/>
    </font>
    <font>
      <b val="0"/>
      <i val="0"/>
      <strike val="0"/>
      <u val="none"/>
      <sz val="10"/>
      <color rgb="FF000000"/>
      <name val="Arial Narrow"/>
    </font>
    <font>
      <b val="0"/>
      <i val="0"/>
      <strike val="0"/>
      <u val="none"/>
      <sz val="11"/>
      <color rgb="FFFF0000"/>
      <name val="Arial"/>
    </font>
    <font>
      <b val="1"/>
      <i val="1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3"/>
      <color rgb="FF000000"/>
      <name val="Arial"/>
    </font>
    <font>
      <b val="1"/>
      <i val="0"/>
      <strike val="0"/>
      <u val="none"/>
      <sz val="18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8"/>
      <color rgb="FFFF0000"/>
      <name val="Calibri"/>
    </font>
    <font>
      <b val="0"/>
      <i val="0"/>
      <strike val="0"/>
      <u val="none"/>
      <sz val="10"/>
      <color rgb="FFBFBFBF"/>
      <name val="Arial"/>
    </font>
    <font>
      <b val="0"/>
      <i val="1"/>
      <strike val="0"/>
      <u val="single"/>
      <sz val="12"/>
      <color rgb="FF000000"/>
      <name val="Calibri"/>
    </font>
    <font>
      <b val="1"/>
      <i val="0"/>
      <strike val="0"/>
      <u val="none"/>
      <sz val="11"/>
      <color rgb="FFFF0000"/>
      <name val="Calibri"/>
    </font>
  </fonts>
  <fills count="21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99"/>
        <bgColor rgb="FFFFFFCC"/>
      </patternFill>
    </fill>
    <fill>
      <patternFill patternType="solid">
        <fgColor rgb="FFCCCCFF"/>
        <bgColor rgb="FFDFDFDF"/>
      </patternFill>
    </fill>
    <fill>
      <patternFill patternType="solid">
        <fgColor rgb="FFC0C0C0"/>
        <bgColor rgb="FFBFBFBF"/>
      </patternFill>
    </fill>
    <fill>
      <patternFill patternType="solid">
        <fgColor rgb="FF808080"/>
        <bgColor rgb="FF969696"/>
      </patternFill>
    </fill>
    <fill>
      <patternFill patternType="solid">
        <fgColor rgb="FFDFDFDF"/>
        <bgColor rgb="FFCCCCFF"/>
      </patternFill>
    </fill>
    <fill>
      <patternFill patternType="solid">
        <fgColor rgb="FFFFCC00"/>
        <bgColor rgb="FFFFFF00"/>
      </patternFill>
    </fill>
    <fill>
      <patternFill patternType="solid">
        <fgColor rgb="FFBFBFBF"/>
        <bgColor rgb="FFC0C0C0"/>
      </patternFill>
    </fill>
    <fill>
      <patternFill patternType="solid">
        <fgColor rgb="FFF2F2FF"/>
        <bgColor rgb="FFFFFFFF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3366FF"/>
        <bgColor rgb="FF000000"/>
      </patternFill>
    </fill>
    <fill>
      <patternFill patternType="solid">
        <fgColor rgb="FF0000FF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9999FF"/>
        <bgColor rgb="FFFFFFCC"/>
      </patternFill>
    </fill>
    <fill>
      <patternFill patternType="solid">
        <fgColor rgb="FFFFCC99"/>
        <bgColor rgb="FFDFDFDF"/>
      </patternFill>
    </fill>
    <fill>
      <patternFill patternType="lightUp">
        <fgColor rgb="FF000000"/>
        <bgColor rgb="FFFFFFFF"/>
      </patternFill>
    </fill>
    <fill>
      <patternFill patternType="lightUp">
        <fgColor rgb="FFC0C0C0"/>
        <bgColor rgb="FFFFFFFF"/>
      </patternFill>
    </fill>
    <fill>
      <patternFill patternType="lightUp">
        <fgColor rgb="FF000000"/>
        <bgColor rgb="FFDFDFDF"/>
      </patternFill>
    </fill>
    <fill>
      <patternFill patternType="lightUp">
        <fgColor rgb="FFCCCCFF"/>
        <bgColor rgb="FFFFFFFF"/>
      </patternFill>
    </fill>
  </fills>
  <borders count="97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</border>
    <border>
      <right style="medium">
        <color rgb="FF000000"/>
      </right>
      <top style="medium">
        <color rgb="FF000000"/>
      </top>
      <bottom style="hair">
        <color rgb="FF000000"/>
      </bottom>
    </border>
    <border>
      <left style="medium">
        <color rgb="FF000000"/>
      </left>
      <right style="hair">
        <color rgb="FF000000"/>
      </right>
      <bottom style="hair">
        <color rgb="FF000000"/>
      </bottom>
    </border>
    <border>
      <right style="medium">
        <color rgb="FF000000"/>
      </right>
      <bottom style="hair">
        <color rgb="FF000000"/>
      </bottom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hair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hair">
        <color rgb="FF000000"/>
      </right>
      <top style="medium">
        <color rgb="FF000000"/>
      </top>
    </border>
    <border>
      <left style="hair">
        <color rgb="FF000000"/>
      </left>
      <right style="medium">
        <color rgb="FF000000"/>
      </right>
      <top style="medium">
        <color rgb="FF000000"/>
      </top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right style="medium">
        <color rgb="FF000000"/>
      </right>
      <top style="hair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thin">
        <color rgb="FF000000"/>
      </right>
      <top style="hair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</border>
    <border>
      <left style="thin">
        <color rgb="FF000000"/>
      </left>
      <right style="hair">
        <color rgb="FF000000"/>
      </right>
      <top style="thin">
        <color rgb="FF000000"/>
      </top>
    </border>
    <border>
      <left style="hair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bottom style="thin">
        <color rgb="FF000000"/>
      </bottom>
    </border>
    <border>
      <left style="thin">
        <color rgb="FF000000"/>
      </left>
      <right style="hair">
        <color rgb="FF000000"/>
      </right>
      <bottom style="thin">
        <color rgb="FF000000"/>
      </bottom>
    </border>
    <border>
      <left style="hair">
        <color rgb="FF000000"/>
      </left>
      <right style="thin">
        <color rgb="FF000000"/>
      </right>
      <bottom style="thin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969696"/>
      </bottom>
    </border>
    <border>
      <left style="thin">
        <color rgb="FF000000"/>
      </left>
      <top style="hair">
        <color rgb="FF000000"/>
      </top>
    </border>
    <border>
      <top style="hair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969696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969696"/>
      </bottom>
    </border>
    <border>
      <bottom style="hair">
        <color rgb="FF000000"/>
      </bottom>
    </border>
    <border>
      <right style="hair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top style="thin">
        <color rgb="FF808080"/>
      </top>
      <bottom style="thin">
        <color rgb="FF808080"/>
      </bottom>
    </border>
    <border>
      <left style="thin">
        <color rgb="FF808080"/>
      </left>
      <top style="thin">
        <color rgb="FF808080"/>
      </top>
      <bottom style="thin">
        <color rgb="FF808080"/>
      </bottom>
    </border>
    <border>
      <right style="thin">
        <color rgb="FF808080"/>
      </right>
      <top style="thin">
        <color rgb="FF808080"/>
      </top>
      <bottom style="thin">
        <color rgb="FF808080"/>
      </bottom>
    </border>
    <border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medium">
        <color rgb="FF000000"/>
      </right>
      <bottom style="hair">
        <color rgb="FF000000"/>
      </bottom>
    </border>
    <border>
      <right style="hair">
        <color rgb="FF000000"/>
      </right>
      <top style="hair">
        <color rgb="FF969696"/>
      </top>
    </border>
    <border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top style="hair">
        <color rgb="FF969696"/>
      </top>
    </border>
    <border>
      <left style="thin">
        <color rgb="FF000000"/>
      </left>
      <right style="hair">
        <color rgb="FF000000"/>
      </right>
      <top style="hair">
        <color rgb="FF969696"/>
      </top>
    </border>
    <border>
      <left style="hair">
        <color rgb="FF000000"/>
      </left>
      <right style="thin">
        <color rgb="FF000000"/>
      </right>
      <top style="hair">
        <color rgb="FF969696"/>
      </top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bottom style="thin">
        <color rgb="FF80808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</border>
  </borders>
  <cellStyleXfs count="1">
    <xf numFmtId="0" fontId="0" fillId="0" borderId="0"/>
  </cellStyleXfs>
  <cellXfs count="741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4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5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bottom" textRotation="0" wrapText="false" shrinkToFit="false"/>
      <protection hidden="false"/>
    </xf>
    <xf xfId="0" fontId="0" numFmtId="0" fillId="0" borderId="6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0" fillId="3" borderId="7" applyFont="0" applyNumberFormat="0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0" fillId="0" borderId="8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49" fillId="2" borderId="9" applyFont="0" applyNumberFormat="1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0" fillId="0" borderId="10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49" fillId="2" borderId="11" applyFont="0" applyNumberFormat="1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4" fillId="2" borderId="11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10" fillId="2" borderId="11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0" fillId="0" borderId="12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10" fillId="2" borderId="13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10" fillId="0" borderId="0" applyFont="0" applyNumberFormat="1" applyFill="0" applyBorder="0" applyAlignment="1" applyProtection="true">
      <alignment horizontal="left" vertical="center" textRotation="0" wrapText="false" shrinkToFit="false"/>
      <protection hidden="false"/>
    </xf>
    <xf xfId="0" fontId="0" numFmtId="0" fillId="0" borderId="14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49" fillId="2" borderId="15" applyFont="0" applyNumberFormat="1" applyFill="1" applyBorder="1" applyAlignment="1" applyProtection="true">
      <alignment horizontal="general" vertical="center" textRotation="0" wrapText="true" shrinkToFit="false"/>
      <protection locked="false" hidden="false"/>
    </xf>
    <xf xfId="0" fontId="0" numFmtId="49" fillId="2" borderId="16" applyFont="0" applyNumberFormat="1" applyFill="1" applyBorder="1" applyAlignment="1" applyProtection="true">
      <alignment horizontal="general" vertical="center" textRotation="0" wrapText="true" shrinkToFit="false"/>
      <protection locked="false" hidden="false"/>
    </xf>
    <xf xfId="0" fontId="0" numFmtId="0" fillId="3" borderId="16" applyFont="0" applyNumberFormat="0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0" fillId="0" borderId="17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164" fillId="2" borderId="13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4" fillId="0" borderId="0" applyFont="0" applyNumberFormat="1" applyFill="0" applyBorder="0" applyAlignment="1" applyProtection="true">
      <alignment horizontal="general" vertical="center" textRotation="0" wrapText="false" shrinkToFit="false"/>
      <protection hidden="false"/>
    </xf>
    <xf xfId="0" fontId="0" numFmtId="0" fillId="2" borderId="9" applyFont="0" applyNumberFormat="0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14" fillId="2" borderId="13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0" fillId="2" borderId="7" applyFont="0" applyNumberFormat="0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0" fillId="2" borderId="13" applyFont="0" applyNumberFormat="0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14" fillId="2" borderId="7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164" fillId="2" borderId="18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14" fillId="2" borderId="19" applyFont="0" applyNumberFormat="1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49" fillId="2" borderId="7" applyFont="0" applyNumberFormat="1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49" fillId="2" borderId="19" applyFont="0" applyNumberFormat="1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49" fillId="2" borderId="13" applyFont="0" applyNumberFormat="1" applyFill="1" applyBorder="1" applyAlignment="1" applyProtection="true">
      <alignment horizontal="general" vertical="center" textRotation="0" wrapText="false" shrinkToFit="false"/>
      <protection locked="false" hidden="false"/>
    </xf>
    <xf xfId="0" fontId="3" numFmtId="0" fillId="0" borderId="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0" numFmtId="0" fillId="0" borderId="20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0" fillId="0" borderId="21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0" numFmtId="0" fillId="0" borderId="21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5" numFmtId="0" fillId="0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0" fillId="0" borderId="0" applyFont="1" applyNumberFormat="0" applyFill="0" applyBorder="0" applyAlignment="1" applyProtection="true">
      <alignment horizontal="left" vertical="bottom" textRotation="0" wrapText="false" shrinkToFit="false" indent="1"/>
      <protection hidden="false"/>
    </xf>
    <xf xfId="0" fontId="6" numFmtId="0" fillId="0" borderId="0" applyFont="1" applyNumberFormat="0" applyFill="0" applyBorder="0" applyAlignment="1" applyProtection="true">
      <alignment horizontal="left" vertical="bottom" textRotation="0" wrapText="false" shrinkToFit="false" indent="1"/>
      <protection hidden="false"/>
    </xf>
    <xf xfId="0" fontId="6" numFmtId="0" fillId="0" borderId="0" applyFont="1" applyNumberFormat="0" applyFill="0" applyBorder="0" applyAlignment="1" applyProtection="true">
      <alignment horizontal="left" vertical="top" textRotation="0" wrapText="false" shrinkToFit="false" indent="1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0" borderId="2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0" fillId="0" borderId="23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left" vertical="top" textRotation="0" wrapText="tru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8" numFmtId="0" fillId="0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9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9" numFmtId="10" fillId="2" borderId="23" applyFont="1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9" numFmtId="10" fillId="0" borderId="23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9" numFmtId="10" fillId="0" borderId="23" applyFont="1" applyNumberFormat="1" applyFill="0" applyBorder="1" applyAlignment="1" applyProtection="true">
      <alignment horizontal="center" vertical="center" textRotation="0" wrapText="true" shrinkToFit="false"/>
      <protection hidden="false"/>
    </xf>
    <xf xfId="0" fontId="9" numFmtId="0" fillId="0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9" numFmtId="0" fillId="4" borderId="2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0" numFmtId="10" fillId="4" borderId="23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1" numFmtId="0" fillId="0" borderId="0" applyFont="1" applyNumberFormat="0" applyFill="0" applyBorder="0" applyAlignment="1" applyProtection="true">
      <alignment horizontal="right" vertical="center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top" textRotation="0" wrapText="false" shrinkToFit="false"/>
      <protection hidden="false"/>
    </xf>
    <xf xfId="0" fontId="12" numFmtId="0" fillId="0" borderId="0" applyFont="1" applyNumberFormat="0" applyFill="0" applyBorder="0" applyAlignment="1" applyProtection="true">
      <alignment horizontal="right" vertical="center" textRotation="0" wrapText="false" shrinkToFit="false"/>
      <protection hidden="false"/>
    </xf>
    <xf xfId="0" fontId="12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2" numFmtId="0" fillId="0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13" numFmtId="0" fillId="0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0" numFmtId="0" fillId="0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top" textRotation="0" wrapText="false" shrinkToFit="false"/>
      <protection hidden="false"/>
    </xf>
    <xf xfId="0" fontId="0" numFmtId="166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166" fillId="0" borderId="0" applyFont="0" applyNumberFormat="1" applyFill="0" applyBorder="0" applyAlignment="1" applyProtection="true">
      <alignment horizontal="general" vertical="top" textRotation="0" wrapText="false" shrinkToFit="false"/>
      <protection hidden="false"/>
    </xf>
    <xf xfId="0" fontId="14" numFmtId="0" fillId="0" borderId="0" applyFont="1" applyNumberFormat="0" applyFill="0" applyBorder="0" applyAlignment="1" applyProtection="true">
      <alignment horizontal="general" vertical="center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5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6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bottom" textRotation="0" wrapText="true" shrinkToFit="false"/>
      <protection hidden="false"/>
    </xf>
    <xf xfId="0" fontId="0" numFmtId="10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general" vertical="top" textRotation="0" wrapText="false" shrinkToFit="false"/>
      <protection hidden="false"/>
    </xf>
    <xf xfId="0" fontId="0" numFmtId="0" fillId="0" borderId="23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3" applyFont="0" applyNumberFormat="0" applyFill="0" applyBorder="1" applyAlignment="0" applyProtection="true">
      <alignment horizontal="general" vertical="bottom" textRotation="0" wrapText="false" shrinkToFit="false"/>
      <protection locked="false" hidden="false"/>
    </xf>
    <xf xfId="0" fontId="0" numFmtId="0" fillId="0" borderId="5" applyFont="0" applyNumberFormat="0" applyFill="0" applyBorder="1" applyAlignment="1" applyProtection="true">
      <alignment horizontal="general" vertical="top" textRotation="0" wrapText="true" shrinkToFit="false"/>
      <protection hidden="false"/>
    </xf>
    <xf xfId="0" fontId="0" numFmtId="0" fillId="0" borderId="20" applyFont="0" applyNumberFormat="0" applyFill="0" applyBorder="1" applyAlignment="1" applyProtection="true">
      <alignment horizontal="general" vertical="top" textRotation="0" wrapText="tru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top" textRotation="0" wrapText="true" shrinkToFit="false"/>
      <protection hidden="false"/>
    </xf>
    <xf xfId="0" fontId="0" numFmtId="0" fillId="0" borderId="1" applyFont="0" applyNumberFormat="0" applyFill="0" applyBorder="1" applyAlignment="1" applyProtection="true">
      <alignment horizontal="left" vertical="top" textRotation="0" wrapText="true" shrinkToFit="false"/>
      <protection hidden="false"/>
    </xf>
    <xf xfId="0" fontId="0" numFmtId="0" fillId="0" borderId="1" applyFont="0" applyNumberFormat="0" applyFill="0" applyBorder="1" applyAlignment="1" applyProtection="true">
      <alignment horizontal="general" vertical="top" textRotation="0" wrapText="true" shrinkToFit="false"/>
      <protection hidden="false"/>
    </xf>
    <xf xfId="0" fontId="17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2" numFmtId="0" fillId="0" borderId="24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0" numFmtId="167" fillId="0" borderId="5" applyFont="0" applyNumberFormat="1" applyFill="0" applyBorder="1" applyAlignment="1" applyProtection="true">
      <alignment horizontal="general" vertical="top" textRotation="0" wrapText="false" shrinkToFit="true"/>
      <protection hidden="false"/>
    </xf>
    <xf xfId="0" fontId="0" numFmtId="0" fillId="0" borderId="21" applyFont="0" applyNumberFormat="0" applyFill="0" applyBorder="1" applyAlignment="1" applyProtection="true">
      <alignment horizontal="center" vertical="top" textRotation="0" wrapText="true" shrinkToFit="false"/>
      <protection hidden="false"/>
    </xf>
    <xf xfId="0" fontId="0" numFmtId="0" fillId="0" borderId="5" applyFont="0" applyNumberFormat="0" applyFill="0" applyBorder="1" applyAlignment="1" applyProtection="true">
      <alignment horizontal="center" vertical="top" textRotation="0" wrapText="true" shrinkToFit="false"/>
      <protection hidden="false"/>
    </xf>
    <xf xfId="0" fontId="0" numFmtId="10" fillId="0" borderId="0" applyFont="0" applyNumberFormat="1" applyFill="0" applyBorder="0" applyAlignment="1" applyProtection="true">
      <alignment horizontal="general" vertical="center" textRotation="0" wrapText="true" shrinkToFit="false"/>
      <protection hidden="false"/>
    </xf>
    <xf xfId="0" fontId="18" numFmtId="0" fillId="0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9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7" numFmtId="0" fillId="0" borderId="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20" numFmtId="1" fillId="0" borderId="0" applyFont="1" applyNumberFormat="1" applyFill="0" applyBorder="0" applyAlignment="1" applyProtection="true">
      <alignment horizontal="center" vertical="center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1" numFmtId="0" fillId="0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0" fillId="0" borderId="2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2" numFmtId="0" fillId="0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2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8" numFmtId="0" fillId="3" borderId="29" applyFont="1" applyNumberFormat="0" applyFill="1" applyBorder="1" applyAlignment="1" applyProtection="true">
      <alignment horizontal="center" vertical="center" textRotation="0" wrapText="true" shrinkToFit="false"/>
      <protection locked="false" hidden="false"/>
    </xf>
    <xf xfId="0" fontId="8" numFmtId="0" fillId="0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0" borderId="30" applyFont="0" applyNumberFormat="0" applyFill="0" applyBorder="1" applyAlignment="1" applyProtection="true">
      <alignment horizontal="general" vertical="center" textRotation="0" wrapText="true" shrinkToFit="true"/>
      <protection hidden="false"/>
    </xf>
    <xf xfId="0" fontId="0" numFmtId="49" fillId="3" borderId="31" applyFont="0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0" numFmtId="49" fillId="2" borderId="31" applyFont="0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0" numFmtId="0" fillId="2" borderId="31" applyFont="0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0" numFmtId="0" fillId="2" borderId="31" applyFont="0" applyNumberFormat="0" applyFill="1" applyBorder="1" applyAlignment="1" applyProtection="true">
      <alignment horizontal="center" vertical="center" textRotation="0" wrapText="true" shrinkToFit="false"/>
      <protection locked="false" hidden="false"/>
    </xf>
    <xf xfId="0" fontId="0" numFmtId="168" fillId="0" borderId="31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68" fillId="2" borderId="31" applyFont="0" applyNumberFormat="1" applyFill="1" applyBorder="1" applyAlignment="1" applyProtection="true">
      <alignment horizontal="general" vertical="center" textRotation="0" wrapText="true" shrinkToFit="false"/>
      <protection locked="false" hidden="false"/>
    </xf>
    <xf xfId="0" fontId="0" numFmtId="10" fillId="3" borderId="31" applyFont="0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0" numFmtId="168" fillId="0" borderId="32" applyFont="0" applyNumberFormat="1" applyFill="0" applyBorder="1" applyAlignment="1" applyProtection="true">
      <alignment horizontal="center" vertical="center" textRotation="0" wrapText="false" shrinkToFit="true"/>
      <protection hidden="false"/>
    </xf>
    <xf xfId="0" fontId="22" numFmtId="10" fillId="3" borderId="33" applyFont="1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0" numFmtId="0" fillId="0" borderId="34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35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7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5" borderId="23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" numFmtId="49" fillId="5" borderId="36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5" borderId="36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0" fillId="5" borderId="36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5" borderId="37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23" numFmtId="168" fillId="5" borderId="37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0" numFmtId="0" fillId="6" borderId="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6" borderId="37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9" numFmtId="0" fillId="0" borderId="24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9" numFmtId="0" fillId="0" borderId="0" applyFont="1" applyNumberFormat="0" applyFill="0" applyBorder="0" applyAlignment="1" applyProtection="true">
      <alignment horizontal="left" vertical="bottom" textRotation="0" wrapText="true" shrinkToFit="false"/>
      <protection locked="false" hidden="false"/>
    </xf>
    <xf xfId="0" fontId="10" numFmtId="0" fillId="0" borderId="0" applyFont="1" applyNumberFormat="0" applyFill="0" applyBorder="0" applyAlignment="1" applyProtection="true">
      <alignment horizontal="left" vertical="bottom" textRotation="0" wrapText="true" shrinkToFit="false"/>
      <protection hidden="false"/>
    </xf>
    <xf xfId="0" fontId="0" numFmtId="166" fillId="0" borderId="2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10" numFmtId="0" fillId="0" borderId="21" applyFont="1" applyNumberFormat="0" applyFill="0" applyBorder="1" applyAlignment="1" applyProtection="true">
      <alignment horizontal="general" vertical="center" textRotation="0" wrapText="false" shrinkToFit="false"/>
      <protection hidden="false"/>
    </xf>
    <xf xfId="0" fontId="2" numFmtId="0" fillId="0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 indent="10"/>
      <protection hidden="false"/>
    </xf>
    <xf xfId="0" fontId="1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5" numFmtId="0" fillId="0" borderId="0" applyFont="1" applyNumberFormat="0" applyFill="0" applyBorder="0" applyAlignment="1" applyProtection="true">
      <alignment horizontal="left" vertical="center" textRotation="0" wrapText="false" shrinkToFit="false" indent="10"/>
      <protection hidden="false"/>
    </xf>
    <xf xfId="0" fontId="15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2" numFmtId="0" fillId="0" borderId="24" applyFont="1" applyNumberFormat="0" applyFill="0" applyBorder="1" applyAlignment="1" applyProtection="true">
      <alignment horizontal="general" vertical="top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general" vertical="top" textRotation="0" wrapText="false" shrinkToFit="false"/>
      <protection hidden="false"/>
    </xf>
    <xf xfId="0" fontId="2" numFmtId="0" fillId="0" borderId="3" applyFont="1" applyNumberFormat="0" applyFill="0" applyBorder="1" applyAlignment="1" applyProtection="true">
      <alignment horizontal="general" vertical="top" textRotation="0" wrapText="false" shrinkToFit="false"/>
      <protection hidden="false"/>
    </xf>
    <xf xfId="0" fontId="0" numFmtId="0" fillId="0" borderId="38" applyFont="0" applyNumberFormat="0" applyFill="0" applyBorder="1" applyAlignment="1" applyProtection="true">
      <alignment horizontal="general" vertical="top" textRotation="0" wrapText="false" shrinkToFit="false"/>
      <protection hidden="false"/>
    </xf>
    <xf xfId="0" fontId="0" numFmtId="0" fillId="0" borderId="21" applyFont="0" applyNumberFormat="0" applyFill="0" applyBorder="1" applyAlignment="1" applyProtection="true">
      <alignment horizontal="general" vertical="top" textRotation="0" wrapText="true" shrinkToFit="false"/>
      <protection hidden="false"/>
    </xf>
    <xf xfId="0" fontId="24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7" numFmtId="0" fillId="0" borderId="21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17" numFmtId="0" fillId="0" borderId="21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25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0" numFmtId="1" fillId="0" borderId="0" applyFont="1" applyNumberFormat="1" applyFill="0" applyBorder="0" applyAlignment="1" applyProtection="true">
      <alignment horizontal="left" vertical="bottom" textRotation="90" wrapText="true" shrinkToFit="false"/>
      <protection hidden="false"/>
    </xf>
    <xf xfId="0" fontId="17" numFmtId="0" fillId="0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2" borderId="39" applyFont="0" applyNumberFormat="0" applyFill="1" applyBorder="1" applyAlignment="1" applyProtection="true">
      <alignment horizontal="center" vertical="bottom" textRotation="90" wrapText="true" shrinkToFit="false"/>
      <protection locked="false" hidden="false"/>
    </xf>
    <xf xfId="0" fontId="0" numFmtId="0" fillId="2" borderId="40" applyFont="0" applyNumberFormat="0" applyFill="1" applyBorder="1" applyAlignment="1" applyProtection="true">
      <alignment horizontal="center" vertical="bottom" textRotation="90" wrapText="true" shrinkToFit="false"/>
      <protection locked="false" hidden="false"/>
    </xf>
    <xf xfId="0" fontId="0" numFmtId="0" fillId="0" borderId="28" applyFont="0" applyNumberFormat="0" applyFill="0" applyBorder="1" applyAlignment="1" applyProtection="true">
      <alignment horizontal="center" vertical="bottom" textRotation="90" wrapText="true" shrinkToFit="false"/>
      <protection hidden="false"/>
    </xf>
    <xf xfId="0" fontId="0" numFmtId="0" fillId="0" borderId="39" applyFont="0" applyNumberFormat="0" applyFill="0" applyBorder="1" applyAlignment="1" applyProtection="true">
      <alignment horizontal="center" vertical="bottom" textRotation="90" wrapText="true" shrinkToFit="false"/>
      <protection hidden="false"/>
    </xf>
    <xf xfId="0" fontId="0" numFmtId="0" fillId="0" borderId="40" applyFont="0" applyNumberFormat="0" applyFill="0" applyBorder="1" applyAlignment="1" applyProtection="true">
      <alignment horizontal="center" vertical="bottom" textRotation="90" wrapText="true" shrinkToFit="false"/>
      <protection hidden="false"/>
    </xf>
    <xf xfId="0" fontId="2" numFmtId="0" fillId="0" borderId="4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4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4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3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4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0" borderId="31" applyFont="0" applyNumberFormat="0" applyFill="0" applyBorder="1" applyAlignment="1" applyProtection="true">
      <alignment horizontal="left" vertical="center" textRotation="0" wrapText="true" shrinkToFit="false"/>
      <protection hidden="false"/>
    </xf>
    <xf xfId="0" fontId="0" numFmtId="0" fillId="0" borderId="31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3" borderId="33" applyFont="0" applyNumberFormat="0" applyFill="1" applyBorder="1" applyAlignment="1" applyProtection="true">
      <alignment horizontal="left" vertical="center" textRotation="0" wrapText="false" shrinkToFit="false"/>
      <protection locked="false" hidden="false"/>
    </xf>
    <xf xfId="0" fontId="25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23" numFmtId="0" fillId="0" borderId="27" applyFont="1" applyNumberFormat="0" applyFill="0" applyBorder="1" applyAlignment="1" applyProtection="true">
      <alignment horizontal="center" vertical="center" textRotation="0" wrapText="true" shrinkToFit="true"/>
      <protection hidden="false"/>
    </xf>
    <xf xfId="0" fontId="23" numFmtId="0" fillId="0" borderId="33" applyFont="1" applyNumberFormat="0" applyFill="0" applyBorder="1" applyAlignment="1" applyProtection="true">
      <alignment horizontal="general" vertical="center" textRotation="0" wrapText="true" shrinkToFit="true"/>
      <protection hidden="false"/>
    </xf>
    <xf xfId="0" fontId="0" numFmtId="168" fillId="2" borderId="30" applyFont="0" applyNumberFormat="1" applyFill="1" applyBorder="1" applyAlignment="1" applyProtection="true">
      <alignment horizontal="general" vertical="center" textRotation="0" wrapText="false" shrinkToFit="true"/>
      <protection locked="false" hidden="false"/>
    </xf>
    <xf xfId="0" fontId="0" numFmtId="168" fillId="2" borderId="31" applyFont="0" applyNumberFormat="1" applyFill="1" applyBorder="1" applyAlignment="1" applyProtection="true">
      <alignment horizontal="general" vertical="center" textRotation="0" wrapText="false" shrinkToFit="true"/>
      <protection locked="false" hidden="false"/>
    </xf>
    <xf xfId="0" fontId="0" numFmtId="168" fillId="2" borderId="32" applyFont="0" applyNumberFormat="1" applyFill="1" applyBorder="1" applyAlignment="1" applyProtection="true">
      <alignment horizontal="general" vertical="center" textRotation="0" wrapText="false" shrinkToFit="true"/>
      <protection locked="false" hidden="false"/>
    </xf>
    <xf xfId="0" fontId="0" numFmtId="1" fillId="0" borderId="44" applyFont="0" applyNumberFormat="1" applyFill="0" applyBorder="1" applyAlignment="1" applyProtection="true">
      <alignment horizontal="center" vertical="center" textRotation="0" wrapText="false" shrinkToFit="true"/>
      <protection hidden="false"/>
    </xf>
    <xf xfId="0" fontId="0" numFmtId="1" fillId="0" borderId="45" applyFont="0" applyNumberFormat="1" applyFill="0" applyBorder="1" applyAlignment="1" applyProtection="true">
      <alignment horizontal="center" vertical="center" textRotation="0" wrapText="false" shrinkToFit="true"/>
      <protection hidden="false"/>
    </xf>
    <xf xfId="0" fontId="2" numFmtId="0" fillId="5" borderId="23" applyFont="1" applyNumberFormat="0" applyFill="1" applyBorder="1" applyAlignment="1" applyProtection="true">
      <alignment horizontal="left" vertical="center" textRotation="0" wrapText="false" shrinkToFit="false"/>
      <protection hidden="false"/>
    </xf>
    <xf xfId="0" fontId="2" numFmtId="0" fillId="7" borderId="23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" numFmtId="0" fillId="5" borderId="23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2" numFmtId="4" fillId="5" borderId="46" applyFont="1" applyNumberFormat="1" applyFill="1" applyBorder="1" applyAlignment="1" applyProtection="true">
      <alignment horizontal="right" vertical="center" textRotation="0" wrapText="false" shrinkToFit="true"/>
      <protection hidden="false"/>
    </xf>
    <xf xfId="0" fontId="2" numFmtId="4" fillId="5" borderId="47" applyFont="1" applyNumberFormat="1" applyFill="1" applyBorder="1" applyAlignment="1" applyProtection="true">
      <alignment horizontal="right" vertical="center" textRotation="0" wrapText="false" shrinkToFit="true"/>
      <protection hidden="false"/>
    </xf>
    <xf xfId="0" fontId="2" numFmtId="4" fillId="5" borderId="48" applyFont="1" applyNumberFormat="1" applyFill="1" applyBorder="1" applyAlignment="1" applyProtection="true">
      <alignment horizontal="right" vertical="center" textRotation="0" wrapText="false" shrinkToFit="true"/>
      <protection hidden="false"/>
    </xf>
    <xf xfId="0" fontId="2" numFmtId="4" fillId="5" borderId="28" applyFont="1" applyNumberFormat="1" applyFill="1" applyBorder="1" applyAlignment="1" applyProtection="true">
      <alignment horizontal="right" vertical="center" textRotation="0" wrapText="false" shrinkToFit="true"/>
      <protection hidden="false"/>
    </xf>
    <xf xfId="0" fontId="2" numFmtId="0" fillId="5" borderId="28" applyFont="1" applyNumberFormat="0" applyFill="1" applyBorder="1" applyAlignment="1" applyProtection="true">
      <alignment horizontal="right" vertical="center" textRotation="0" wrapText="false" shrinkToFit="true"/>
      <protection hidden="false"/>
    </xf>
    <xf xfId="0" fontId="0" numFmtId="0" fillId="8" borderId="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6" borderId="3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166" fillId="0" borderId="21" applyFont="0" applyNumberFormat="1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center" textRotation="0" wrapText="false" shrinkToFit="false"/>
      <protection hidden="false"/>
    </xf>
    <xf xfId="0" fontId="6" numFmtId="0" fillId="0" borderId="2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6" numFmtId="0" fillId="0" borderId="2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23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168" fillId="0" borderId="23" applyFont="0" applyNumberFormat="1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23" applyFont="0" applyNumberFormat="0" applyFill="1" applyBorder="1" applyAlignment="1" applyProtection="true">
      <alignment horizontal="center" vertical="center" textRotation="0" wrapText="false" shrinkToFit="false"/>
      <protection hidden="false"/>
    </xf>
    <xf xfId="0" fontId="0" numFmtId="168" fillId="8" borderId="23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3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37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169" fillId="0" borderId="0" applyFont="0" applyNumberFormat="1" applyFill="0" applyBorder="0" applyAlignment="1" applyProtection="true">
      <alignment horizontal="center" vertical="bottom" textRotation="0" wrapText="false" shrinkToFit="false"/>
      <protection hidden="false"/>
    </xf>
    <xf xfId="0" fontId="25" numFmtId="10" fillId="0" borderId="49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0" fillId="0" borderId="25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70" fillId="0" borderId="50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10" fillId="0" borderId="5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1" fillId="0" borderId="51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51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171" fillId="0" borderId="52" applyFont="0" applyNumberFormat="1" applyFill="0" applyBorder="1" applyAlignment="1" applyProtection="true">
      <alignment horizontal="right" vertical="bottom" textRotation="0" wrapText="false" shrinkToFit="true"/>
      <protection hidden="false"/>
    </xf>
    <xf xfId="0" fontId="0" numFmtId="171" fillId="0" borderId="25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25" numFmtId="10" fillId="0" borderId="53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25" numFmtId="10" fillId="0" borderId="54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2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55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4" numFmtId="0" fillId="0" borderId="5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55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169" fillId="0" borderId="55" applyFont="0" applyNumberFormat="1" applyFill="0" applyBorder="1" applyAlignment="1" applyProtection="true">
      <alignment horizontal="right" vertical="bottom" textRotation="0" wrapText="false" shrinkToFit="true"/>
      <protection hidden="false"/>
    </xf>
    <xf xfId="0" fontId="0" numFmtId="171" fillId="0" borderId="22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26" numFmtId="169" fillId="0" borderId="56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26" numFmtId="169" fillId="0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0" numFmtId="169" fillId="0" borderId="5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26" numFmtId="169" fillId="0" borderId="47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26" numFmtId="169" fillId="0" borderId="4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9" fillId="0" borderId="0" applyFont="1" applyNumberFormat="1" applyFill="0" applyBorder="0" applyAlignment="1" applyProtection="true">
      <alignment horizontal="left" vertical="bottom" textRotation="0" wrapText="false" shrinkToFit="false"/>
      <protection hidden="false"/>
    </xf>
    <xf xfId="0" fontId="22" numFmtId="0" fillId="0" borderId="0" applyFont="1" applyNumberFormat="0" applyFill="0" applyBorder="0" applyAlignment="1" applyProtection="true">
      <alignment horizontal="center" vertical="bottom" textRotation="90" wrapText="false" shrinkToFit="false"/>
      <protection hidden="false"/>
    </xf>
    <xf xfId="0" fontId="2" numFmtId="0" fillId="0" borderId="2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2" numFmtId="169" fillId="0" borderId="24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169" fillId="0" borderId="3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38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3" applyFont="0" applyNumberFormat="0" applyFill="1" applyBorder="1" applyAlignment="1" applyProtection="true">
      <alignment horizontal="center" vertical="bottom" textRotation="0" wrapText="false" shrinkToFit="false"/>
      <protection locked="false" hidden="false"/>
    </xf>
    <xf xfId="0" fontId="0" numFmtId="0" fillId="0" borderId="2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4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1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0" numFmtId="0" fillId="0" borderId="1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0" fillId="0" borderId="42" applyFont="1" applyNumberFormat="0" applyFill="0" applyBorder="1" applyAlignment="1" applyProtection="true">
      <alignment horizontal="center" vertical="bottom" textRotation="0" wrapText="false" shrinkToFit="false"/>
      <protection locked="false" hidden="false"/>
    </xf>
    <xf xfId="0" fontId="2" numFmtId="0" fillId="0" borderId="4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bottom" textRotation="0" wrapText="true" shrinkToFit="false"/>
      <protection hidden="false"/>
    </xf>
    <xf xfId="0" fontId="2" numFmtId="172" fillId="0" borderId="46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1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0" numFmtId="0" fillId="0" borderId="21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21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172" fillId="0" borderId="47" applyFont="1" applyNumberFormat="1" applyFill="0" applyBorder="1" applyAlignment="1" applyProtection="true">
      <alignment horizontal="center" vertical="bottom" textRotation="0" wrapText="false" shrinkToFit="false"/>
      <protection locked="false" hidden="false"/>
    </xf>
    <xf xfId="0" fontId="2" numFmtId="172" fillId="0" borderId="4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0" fillId="0" borderId="45" applyFont="0" applyNumberFormat="1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25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169" fillId="0" borderId="0" applyFont="1" applyNumberFormat="1" applyFill="0" applyBorder="0" applyAlignment="1" applyProtection="true">
      <alignment horizontal="center" vertical="bottom" textRotation="0" wrapText="false" shrinkToFit="true"/>
      <protection hidden="false"/>
    </xf>
    <xf xfId="0" fontId="0" numFmtId="169" fillId="4" borderId="57" applyFont="0" applyNumberFormat="1" applyFill="1" applyBorder="1" applyAlignment="1" applyProtection="true">
      <alignment horizontal="center" vertical="bottom" textRotation="0" wrapText="false" shrinkToFit="false"/>
      <protection hidden="false"/>
    </xf>
    <xf xfId="0" fontId="0" numFmtId="169" fillId="4" borderId="58" applyFont="0" applyNumberFormat="1" applyFill="1" applyBorder="1" applyAlignment="1" applyProtection="true">
      <alignment horizontal="right" vertical="bottom" textRotation="0" wrapText="false" shrinkToFit="false"/>
      <protection hidden="false"/>
    </xf>
    <xf xfId="0" fontId="0" numFmtId="10" fillId="4" borderId="44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10" fillId="4" borderId="45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10" fillId="4" borderId="59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168" fillId="0" borderId="31" applyFont="0" applyNumberFormat="1" applyFill="0" applyBorder="1" applyAlignment="1" applyProtection="true">
      <alignment horizontal="general" vertical="bottom" textRotation="0" wrapText="false" shrinkToFit="true"/>
      <protection hidden="false"/>
    </xf>
    <xf xfId="0" fontId="0" numFmtId="0" fillId="4" borderId="2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169" fillId="0" borderId="29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69" fillId="0" borderId="60" applyFont="0" applyNumberFormat="1" applyFill="0" applyBorder="1" applyAlignment="1" applyProtection="true">
      <alignment horizontal="right" vertical="bottom" textRotation="0" wrapText="false" shrinkToFit="false"/>
      <protection hidden="false"/>
    </xf>
    <xf xfId="0" fontId="0" numFmtId="168" fillId="0" borderId="30" applyFont="0" applyNumberFormat="1" applyFill="0" applyBorder="1" applyAlignment="1" applyProtection="true">
      <alignment horizontal="general" vertical="bottom" textRotation="0" wrapText="false" shrinkToFit="true"/>
      <protection hidden="false"/>
    </xf>
    <xf xfId="0" fontId="0" numFmtId="168" fillId="0" borderId="32" applyFont="0" applyNumberFormat="1" applyFill="0" applyBorder="1" applyAlignment="1" applyProtection="true">
      <alignment horizontal="general" vertical="bottom" textRotation="0" wrapText="false" shrinkToFit="true"/>
      <protection hidden="false"/>
    </xf>
    <xf xfId="0" fontId="2" numFmtId="0" fillId="0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0" numFmtId="0" fillId="4" borderId="22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169" fillId="4" borderId="29" applyFont="0" applyNumberFormat="1" applyFill="1" applyBorder="1" applyAlignment="1" applyProtection="true">
      <alignment horizontal="center" vertical="bottom" textRotation="0" wrapText="false" shrinkToFit="false"/>
      <protection hidden="false"/>
    </xf>
    <xf xfId="0" fontId="0" numFmtId="169" fillId="4" borderId="60" applyFont="0" applyNumberFormat="1" applyFill="1" applyBorder="1" applyAlignment="1" applyProtection="true">
      <alignment horizontal="right" vertical="bottom" textRotation="0" wrapText="false" shrinkToFit="false"/>
      <protection hidden="false"/>
    </xf>
    <xf xfId="0" fontId="0" numFmtId="168" fillId="4" borderId="30" applyFont="0" applyNumberFormat="1" applyFill="1" applyBorder="1" applyAlignment="1" applyProtection="true">
      <alignment horizontal="general" vertical="bottom" textRotation="0" wrapText="false" shrinkToFit="true"/>
      <protection hidden="false"/>
    </xf>
    <xf xfId="0" fontId="0" numFmtId="168" fillId="4" borderId="31" applyFont="0" applyNumberFormat="1" applyFill="1" applyBorder="1" applyAlignment="1" applyProtection="true">
      <alignment horizontal="general" vertical="bottom" textRotation="0" wrapText="false" shrinkToFit="true"/>
      <protection hidden="false"/>
    </xf>
    <xf xfId="0" fontId="0" numFmtId="168" fillId="4" borderId="32" applyFont="0" applyNumberFormat="1" applyFill="1" applyBorder="1" applyAlignment="1" applyProtection="true">
      <alignment horizontal="general" vertical="bottom" textRotation="0" wrapText="false" shrinkToFit="true"/>
      <protection hidden="false"/>
    </xf>
    <xf xfId="0" fontId="0" numFmtId="168" fillId="0" borderId="34" applyFont="0" applyNumberFormat="1" applyFill="0" applyBorder="1" applyAlignment="1" applyProtection="true">
      <alignment horizontal="general" vertical="bottom" textRotation="0" wrapText="false" shrinkToFit="true"/>
      <protection hidden="false"/>
    </xf>
    <xf xfId="0" fontId="0" numFmtId="169" fillId="0" borderId="50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69" fillId="0" borderId="52" applyFont="0" applyNumberFormat="1" applyFill="0" applyBorder="1" applyAlignment="1" applyProtection="true">
      <alignment horizontal="right" vertical="bottom" textRotation="0" wrapText="false" shrinkToFit="false"/>
      <protection hidden="false"/>
    </xf>
    <xf xfId="0" fontId="0" numFmtId="168" fillId="0" borderId="61" applyFont="0" applyNumberFormat="1" applyFill="0" applyBorder="1" applyAlignment="1" applyProtection="true">
      <alignment horizontal="general" vertical="bottom" textRotation="0" wrapText="false" shrinkToFit="true"/>
      <protection hidden="false"/>
    </xf>
    <xf xfId="0" fontId="0" numFmtId="168" fillId="0" borderId="35" applyFont="0" applyNumberFormat="1" applyFill="0" applyBorder="1" applyAlignment="1" applyProtection="true">
      <alignment horizontal="general" vertical="bottom" textRotation="0" wrapText="false" shrinkToFit="true"/>
      <protection hidden="false"/>
    </xf>
    <xf xfId="0" fontId="2" numFmtId="169" fillId="0" borderId="62" applyFont="1" applyNumberFormat="1" applyFill="0" applyBorder="1" applyAlignment="1" applyProtection="true">
      <alignment horizontal="general" vertical="bottom" textRotation="0" wrapText="false" shrinkToFit="true"/>
      <protection hidden="false"/>
    </xf>
    <xf xfId="0" fontId="0" numFmtId="0" fillId="4" borderId="5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169" fillId="4" borderId="63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2" numFmtId="169" fillId="4" borderId="64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2" numFmtId="169" fillId="4" borderId="65" applyFont="1" applyNumberFormat="1" applyFill="1" applyBorder="1" applyAlignment="1" applyProtection="true">
      <alignment horizontal="general" vertical="bottom" textRotation="0" wrapText="false" shrinkToFit="true"/>
      <protection hidden="false"/>
    </xf>
    <xf xfId="0" fontId="2" numFmtId="169" fillId="4" borderId="62" applyFont="1" applyNumberFormat="1" applyFill="1" applyBorder="1" applyAlignment="1" applyProtection="true">
      <alignment horizontal="general" vertical="bottom" textRotation="0" wrapText="false" shrinkToFit="true"/>
      <protection hidden="false"/>
    </xf>
    <xf xfId="0" fontId="2" numFmtId="169" fillId="4" borderId="66" applyFont="1" applyNumberFormat="1" applyFill="1" applyBorder="1" applyAlignment="1" applyProtection="true">
      <alignment horizontal="general" vertical="bottom" textRotation="0" wrapText="false" shrinkToFit="true"/>
      <protection hidden="false"/>
    </xf>
    <xf xfId="0" fontId="0" numFmtId="0" fillId="0" borderId="21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169" fillId="0" borderId="21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31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31" applyFont="0" applyNumberFormat="0" applyFill="0" applyBorder="1" applyAlignment="1" applyProtection="true">
      <alignment horizontal="left" vertical="bottom" textRotation="0" wrapText="false" shrinkToFit="false"/>
      <protection hidden="false"/>
    </xf>
    <xf xfId="0" fontId="0" numFmtId="1" fillId="2" borderId="31" applyFont="0" applyNumberFormat="1" applyFill="1" applyBorder="1" applyAlignment="1" applyProtection="true">
      <alignment horizontal="center" vertical="bottom" textRotation="0" wrapText="false" shrinkToFit="false"/>
      <protection locked="false" hidden="false"/>
    </xf>
    <xf xfId="0" fontId="27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bottom" textRotation="90" wrapText="false" shrinkToFit="false"/>
      <protection hidden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28" numFmtId="173" fillId="4" borderId="67" applyFont="1" applyNumberFormat="1" applyFill="1" applyBorder="1" applyAlignment="1" applyProtection="true">
      <alignment horizontal="center" vertical="bottom" textRotation="90" wrapText="true" shrinkToFit="false"/>
      <protection hidden="false"/>
    </xf>
    <xf xfId="0" fontId="2" numFmtId="0" fillId="4" borderId="67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2" numFmtId="0" fillId="4" borderId="68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4" borderId="69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4" borderId="70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31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3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7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7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73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9" borderId="23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2" numFmtId="0" fillId="0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3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24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9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0" fillId="0" borderId="2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0" fillId="4" borderId="2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top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 indent="2"/>
      <protection hidden="false"/>
    </xf>
    <xf xfId="0" fontId="0" numFmtId="10" fillId="0" borderId="23" applyFont="0" applyNumberFormat="1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2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5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4" fillId="0" borderId="5" applyFont="0" applyNumberFormat="1" applyFill="0" applyBorder="1" applyAlignment="1" applyProtection="true">
      <alignment horizontal="general" vertical="top" textRotation="0" wrapText="tru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top" textRotation="0" wrapText="true" shrinkToFit="false"/>
      <protection hidden="false"/>
    </xf>
    <xf xfId="0" fontId="23" numFmtId="0" fillId="0" borderId="2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174" fillId="0" borderId="38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5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2" numFmtId="175" fillId="0" borderId="30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31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29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71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60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33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49" fillId="2" borderId="61" applyFont="0" applyNumberFormat="1" applyFill="1" applyBorder="1" applyAlignment="1" applyProtection="true">
      <alignment horizontal="center" vertical="bottom" textRotation="0" wrapText="false" shrinkToFit="false"/>
      <protection locked="false" hidden="false"/>
    </xf>
    <xf xfId="0" fontId="0" numFmtId="174" fillId="2" borderId="61" applyFont="0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0" numFmtId="174" fillId="2" borderId="34" applyFont="0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0" numFmtId="174" fillId="2" borderId="35" applyFont="0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0" numFmtId="4" fillId="0" borderId="0" applyFont="0" applyNumberFormat="1" applyFill="0" applyBorder="0" applyAlignment="1" applyProtection="true">
      <alignment horizontal="general" vertical="center" textRotation="0" wrapText="true" shrinkToFit="false"/>
      <protection hidden="false"/>
    </xf>
    <xf xfId="0" fontId="2" numFmtId="0" fillId="0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2" numFmtId="0" fillId="0" borderId="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3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3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4" borderId="7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0" numFmtId="174" fillId="4" borderId="74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0" numFmtId="174" fillId="4" borderId="1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0" numFmtId="174" fillId="4" borderId="2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0" numFmtId="174" fillId="4" borderId="25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8" borderId="25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25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7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1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38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2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8" numFmtId="176" fillId="4" borderId="38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8" numFmtId="176" fillId="4" borderId="21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8" numFmtId="176" fillId="4" borderId="20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8" numFmtId="176" fillId="4" borderId="5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5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5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38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21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2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2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 indent="12"/>
      <protection hidden="false"/>
    </xf>
    <xf xfId="0" fontId="0" numFmtId="0" fillId="0" borderId="0" applyFont="0" applyNumberFormat="0" applyFill="0" applyBorder="0" applyAlignment="1" applyProtection="true">
      <alignment horizontal="center" vertical="top" textRotation="0" wrapText="false" shrinkToFit="false"/>
      <protection hidden="false"/>
    </xf>
    <xf xfId="0" fontId="0" numFmtId="0" fillId="0" borderId="74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5" numFmtId="0" fillId="0" borderId="0" applyFont="1" applyNumberFormat="0" applyFill="0" applyBorder="0" applyAlignment="1" applyProtection="true">
      <alignment horizontal="left" vertical="center" textRotation="0" wrapText="false" shrinkToFit="false" indent="12"/>
      <protection hidden="false"/>
    </xf>
    <xf xfId="0" fontId="0" numFmtId="0" fillId="0" borderId="38" applyFont="0" applyNumberFormat="0" applyFill="0" applyBorder="1" applyAlignment="1" applyProtection="true">
      <alignment horizontal="general" vertical="top" textRotation="0" wrapText="true" shrinkToFit="false"/>
      <protection hidden="false"/>
    </xf>
    <xf xfId="0" fontId="0" numFmtId="177" fillId="0" borderId="20" applyFont="0" applyNumberFormat="1" applyFill="0" applyBorder="1" applyAlignment="1" applyProtection="true">
      <alignment horizontal="left" vertical="top" textRotation="0" wrapText="true" shrinkToFit="false"/>
      <protection hidden="false"/>
    </xf>
    <xf xfId="0" fontId="0" numFmtId="0" fillId="0" borderId="25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49" fillId="0" borderId="5" applyFont="0" applyNumberFormat="1" applyFill="0" applyBorder="1" applyAlignment="1" applyProtection="true">
      <alignment horizontal="general" vertical="top" textRotation="0" wrapText="true" shrinkToFit="false"/>
      <protection hidden="false"/>
    </xf>
    <xf xfId="0" fontId="1" numFmtId="0" fillId="0" borderId="3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14" fillId="2" borderId="28" applyFont="1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2" numFmtId="14" fillId="2" borderId="39" applyFont="1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2" numFmtId="14" fillId="2" borderId="40" applyFont="1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2" numFmtId="0" fillId="0" borderId="2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178" fillId="4" borderId="25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0" numFmtId="168" fillId="0" borderId="29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68" fillId="0" borderId="60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68" fillId="0" borderId="30" applyFont="0" applyNumberFormat="1" applyFill="0" applyBorder="1" applyAlignment="1" applyProtection="true">
      <alignment horizontal="center" vertical="center" textRotation="0" wrapText="false" shrinkToFit="true"/>
      <protection hidden="false"/>
    </xf>
    <xf xfId="0" fontId="0" numFmtId="168" fillId="0" borderId="31" applyFont="0" applyNumberFormat="1" applyFill="0" applyBorder="1" applyAlignment="1" applyProtection="true">
      <alignment horizontal="center" vertical="center" textRotation="0" wrapText="false" shrinkToFit="true"/>
      <protection hidden="false"/>
    </xf>
    <xf xfId="0" fontId="0" numFmtId="168" fillId="2" borderId="30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168" fillId="2" borderId="32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169" fillId="0" borderId="31" applyFont="0" applyNumberFormat="1" applyFill="0" applyBorder="1" applyAlignment="0" applyProtection="true">
      <alignment horizontal="general" vertical="bottom" textRotation="0" wrapText="false" shrinkToFit="false"/>
      <protection hidden="false"/>
    </xf>
    <xf xfId="0" fontId="2" numFmtId="168" fillId="5" borderId="5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5" borderId="5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0" numFmtId="0" fillId="5" borderId="33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5" borderId="2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5" borderId="55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5" borderId="75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 indent="15"/>
      <protection hidden="false"/>
    </xf>
    <xf xfId="0" fontId="0" numFmtId="0" fillId="0" borderId="4" applyFont="0" applyNumberFormat="0" applyFill="0" applyBorder="1" applyAlignment="1" applyProtection="true">
      <alignment horizontal="center" vertical="bottom" textRotation="0" wrapText="true" shrinkToFit="false"/>
      <protection hidden="false"/>
    </xf>
    <xf xfId="0" fontId="0" numFmtId="0" fillId="0" borderId="37" applyFont="0" applyNumberFormat="0" applyFill="0" applyBorder="1" applyAlignment="1" applyProtection="true">
      <alignment horizontal="center" vertical="bottom" textRotation="0" wrapText="true" shrinkToFit="false"/>
      <protection hidden="false"/>
    </xf>
    <xf xfId="0" fontId="2" numFmtId="0" fillId="0" borderId="23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2" numFmtId="179" fillId="0" borderId="23" applyFont="1" applyNumberFormat="1" applyFill="0" applyBorder="1" applyAlignment="1" applyProtection="true">
      <alignment horizontal="right" vertical="center" textRotation="0" wrapText="false" shrinkToFit="true"/>
      <protection hidden="false"/>
    </xf>
    <xf xfId="0" fontId="2" numFmtId="0" fillId="0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0" applyFont="0" applyNumberFormat="0" applyFill="0" applyBorder="1" applyAlignment="1" applyProtection="true">
      <alignment horizontal="general" vertical="bottom" textRotation="0" wrapText="false" shrinkToFit="true"/>
      <protection hidden="false"/>
    </xf>
    <xf xfId="0" fontId="0" numFmtId="0" fillId="0" borderId="22" applyFont="0" applyNumberFormat="0" applyFill="0" applyBorder="1" applyAlignment="1" applyProtection="true">
      <alignment horizontal="general" vertical="top" textRotation="0" wrapText="true" shrinkToFit="false"/>
      <protection hidden="false"/>
    </xf>
    <xf xfId="0" fontId="0" numFmtId="4" fillId="0" borderId="5" applyFont="0" applyNumberFormat="1" applyFill="0" applyBorder="1" applyAlignment="1" applyProtection="true">
      <alignment horizontal="left" vertical="top" textRotation="0" wrapText="true" shrinkToFit="false"/>
      <protection hidden="false"/>
    </xf>
    <xf xfId="0" fontId="0" numFmtId="4" fillId="0" borderId="38" applyFont="0" applyNumberFormat="1" applyFill="0" applyBorder="1" applyAlignment="1" applyProtection="true">
      <alignment horizontal="left" vertical="top" textRotation="0" wrapText="true" shrinkToFit="false"/>
      <protection hidden="false"/>
    </xf>
    <xf xfId="0" fontId="17" numFmtId="0" fillId="0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23" numFmtId="0" fillId="0" borderId="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30" numFmtId="0" fillId="0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2" numFmtId="167" fillId="0" borderId="3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2" numFmtId="10" fillId="0" borderId="20" applyFont="1" applyNumberFormat="1" applyFill="0" applyBorder="1" applyAlignment="1" applyProtection="true">
      <alignment horizontal="center" vertical="bottom" textRotation="0" wrapText="false" shrinkToFit="true"/>
      <protection hidden="false"/>
    </xf>
    <xf xfId="0" fontId="0" numFmtId="174" fillId="0" borderId="21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1" applyFont="0" applyNumberFormat="0" applyFill="0" applyBorder="1" applyAlignment="1" applyProtection="true">
      <alignment horizontal="general" vertical="bottom" textRotation="0" wrapText="true" shrinkToFit="false"/>
      <protection hidden="false"/>
    </xf>
    <xf xfId="0" fontId="0" numFmtId="0" fillId="0" borderId="31" applyFont="0" applyNumberFormat="0" applyFill="0" applyBorder="1" applyAlignment="1" applyProtection="true">
      <alignment horizontal="left" vertical="top" textRotation="0" wrapText="false" shrinkToFit="false"/>
      <protection hidden="false"/>
    </xf>
    <xf xfId="0" fontId="0" numFmtId="49" fillId="0" borderId="31" applyFont="0" applyNumberFormat="1" applyFill="0" applyBorder="1" applyAlignment="1" applyProtection="true">
      <alignment horizontal="center" vertical="center" textRotation="0" wrapText="true" shrinkToFit="false"/>
      <protection hidden="false"/>
    </xf>
    <xf xfId="0" fontId="0" numFmtId="0" fillId="0" borderId="32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71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0" applyFont="0" applyNumberFormat="1" applyFill="0" applyBorder="0" applyAlignment="1" applyProtection="true">
      <alignment horizontal="center" vertical="center" textRotation="0" wrapText="false" shrinkToFit="false"/>
      <protection hidden="false"/>
    </xf>
    <xf xfId="0" fontId="0" numFmtId="10" fillId="0" borderId="60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24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8" numFmtId="176" fillId="4" borderId="76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8" numFmtId="176" fillId="4" borderId="77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8" numFmtId="176" fillId="4" borderId="57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8" numFmtId="176" fillId="4" borderId="58" applyFont="1" applyNumberFormat="1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2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0" applyFont="0" applyNumberFormat="0" applyFill="1" applyBorder="0" applyAlignment="1" applyProtection="true">
      <alignment horizontal="center" vertical="bottom" textRotation="0" wrapText="false" shrinkToFit="false"/>
      <protection hidden="false"/>
    </xf>
    <xf xfId="0" fontId="0" numFmtId="0" fillId="8" borderId="3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23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174" fillId="4" borderId="33" applyFont="0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174" fillId="4" borderId="29" applyFont="0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174" fillId="4" borderId="71" applyFont="0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174" fillId="4" borderId="60" applyFont="0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8" borderId="76" applyFont="0" applyNumberFormat="0" applyFill="1" applyBorder="1" applyAlignment="1" applyProtection="true">
      <alignment horizontal="right" vertical="bottom" textRotation="0" wrapText="false" shrinkToFit="false"/>
      <protection hidden="false"/>
    </xf>
    <xf xfId="0" fontId="31" numFmtId="174" fillId="0" borderId="31" applyFont="1" applyNumberFormat="1" applyFill="0" applyBorder="1" applyAlignment="0" applyProtection="true">
      <alignment horizontal="general" vertical="bottom" textRotation="0" wrapText="false" shrinkToFit="false"/>
      <protection hidden="false"/>
    </xf>
    <xf xfId="0" fontId="0" numFmtId="174" fillId="0" borderId="78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50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51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52" applyFont="0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8" borderId="79" applyFont="0" applyNumberFormat="0" applyFill="1" applyBorder="1" applyAlignment="1" applyProtection="true">
      <alignment horizontal="right" vertical="bottom" textRotation="0" wrapText="false" shrinkToFit="false"/>
      <protection hidden="false"/>
    </xf>
    <xf xfId="0" fontId="10" numFmtId="174" fillId="4" borderId="23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0" numFmtId="174" fillId="4" borderId="4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0" numFmtId="174" fillId="4" borderId="36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10" numFmtId="174" fillId="4" borderId="37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174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10" numFmtId="0" fillId="0" borderId="0" applyFont="1" applyNumberFormat="0" applyFill="0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center" textRotation="0" wrapText="false" shrinkToFit="false"/>
      <protection hidden="false"/>
    </xf>
    <xf xfId="0" fontId="0" numFmtId="0" fillId="0" borderId="1" applyFont="0" applyNumberFormat="0" applyFill="0" applyBorder="1" applyAlignment="1" applyProtection="true">
      <alignment horizontal="right" vertical="bottom" textRotation="0" wrapText="false" shrinkToFit="false"/>
      <protection hidden="false"/>
    </xf>
    <xf xfId="0" fontId="23" numFmtId="168" fillId="0" borderId="0" applyFont="1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180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0" numFmtId="168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bottom" textRotation="0" wrapText="false" shrinkToFit="false"/>
      <protection hidden="false"/>
    </xf>
    <xf xfId="0" fontId="0" numFmtId="0" fillId="2" borderId="0" applyFont="0" applyNumberFormat="0" applyFill="1" applyBorder="0" applyAlignment="1" applyProtection="true">
      <alignment horizontal="general" vertical="top" textRotation="0" wrapText="false" shrinkToFit="false"/>
      <protection locked="false" hidden="false"/>
    </xf>
    <xf xfId="0" fontId="2" numFmtId="0" fillId="0" borderId="0" applyFont="1" applyNumberFormat="0" applyFill="0" applyBorder="0" applyAlignment="1" applyProtection="true">
      <alignment horizontal="general" vertical="top" textRotation="0" wrapText="false" shrinkToFit="false"/>
      <protection hidden="false"/>
    </xf>
    <xf xfId="0" fontId="2" numFmtId="181" fillId="0" borderId="31" applyFont="1" applyNumberFormat="1" applyFill="0" applyBorder="1" applyAlignment="1" applyProtection="true">
      <alignment horizontal="general" vertical="top" textRotation="0" wrapText="false" shrinkToFit="true"/>
      <protection hidden="false"/>
    </xf>
    <xf xfId="0" fontId="2" numFmtId="181" fillId="0" borderId="62" applyFont="1" applyNumberFormat="1" applyFill="0" applyBorder="1" applyAlignment="1" applyProtection="true">
      <alignment horizontal="right" vertical="top" textRotation="0" wrapText="false" shrinkToFit="true"/>
      <protection hidden="false"/>
    </xf>
    <xf xfId="0" fontId="2" numFmtId="10" fillId="0" borderId="62" applyFont="1" applyNumberFormat="1" applyFill="0" applyBorder="1" applyAlignment="1" applyProtection="true">
      <alignment horizontal="right" vertical="top" textRotation="0" wrapText="false" shrinkToFit="true"/>
      <protection hidden="false"/>
    </xf>
    <xf xfId="0" fontId="0" numFmtId="0" fillId="2" borderId="0" applyFont="0" applyNumberFormat="0" applyFill="1" applyBorder="0" applyAlignment="1" applyProtection="true">
      <alignment horizontal="general" vertical="top" textRotation="0" wrapText="true" shrinkToFit="false"/>
      <protection locked="false" hidden="false"/>
    </xf>
    <xf xfId="0" fontId="0" numFmtId="0" fillId="0" borderId="2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5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10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10" borderId="0" applyFont="0" applyNumberFormat="0" applyFill="1" applyBorder="0" applyAlignment="1" applyProtection="true">
      <alignment horizontal="center" vertical="center" textRotation="0" wrapText="false" shrinkToFit="false"/>
      <protection hidden="false"/>
    </xf>
    <xf xfId="0" fontId="32" numFmtId="0" fillId="10" borderId="0" applyFont="1" applyNumberFormat="0" applyFill="1" applyBorder="0" applyAlignment="1" applyProtection="true">
      <alignment horizontal="general" vertical="center" textRotation="0" wrapText="false" shrinkToFit="false"/>
      <protection hidden="false"/>
    </xf>
    <xf xfId="0" fontId="33" numFmtId="0" fillId="10" borderId="0" applyFont="1" applyNumberFormat="0" applyFill="1" applyBorder="0" applyAlignment="1" applyProtection="true">
      <alignment horizontal="center" vertical="top" textRotation="0" wrapText="false" shrinkToFit="false"/>
      <protection hidden="false"/>
    </xf>
    <xf xfId="0" fontId="33" numFmtId="0" fillId="10" borderId="0" applyFont="1" applyNumberFormat="0" applyFill="1" applyBorder="0" applyAlignment="1" applyProtection="true">
      <alignment horizontal="general" vertical="top" textRotation="0" wrapText="false" shrinkToFit="false"/>
      <protection hidden="false"/>
    </xf>
    <xf xfId="0" fontId="34" numFmtId="0" fillId="11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0" numFmtId="0" fillId="12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" numFmtId="0" fillId="12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35" numFmtId="0" fillId="12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5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 hidden="false"/>
    </xf>
    <xf xfId="0" fontId="10" numFmtId="0" fillId="13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35" numFmtId="0" fillId="13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" numFmtId="0" fillId="14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" numFmtId="0" fillId="14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35" numFmtId="0" fillId="14" borderId="80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15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16" borderId="0" applyFont="0" applyNumberFormat="0" applyFill="1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74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4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3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0" fillId="0" borderId="38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0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5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36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5" numFmtId="0" fillId="17" borderId="4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3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37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23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23" applyFont="0" applyNumberFormat="0" applyFill="1" applyBorder="1" applyAlignment="1" applyProtection="true">
      <alignment horizontal="left" vertical="bottom" textRotation="0" wrapText="false" shrinkToFit="false"/>
      <protection hidden="false"/>
    </xf>
    <xf xfId="0" fontId="0" numFmtId="0" fillId="17" borderId="23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center" textRotation="0" wrapText="true" shrinkToFit="false"/>
      <protection locked="false" hidden="false"/>
    </xf>
    <xf xfId="0" fontId="2" numFmtId="0" fillId="2" borderId="20" applyFont="1" applyNumberFormat="0" applyFill="1" applyBorder="1" applyAlignment="1" applyProtection="true">
      <alignment horizontal="center" vertical="center" textRotation="0" wrapText="true" shrinkToFit="false"/>
      <protection locked="false" hidden="false"/>
    </xf>
    <xf xfId="0" fontId="0" numFmtId="0" fillId="18" borderId="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8" borderId="37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8" borderId="3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9" borderId="23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3" numFmtId="168" fillId="5" borderId="23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18" numFmtId="0" fillId="0" borderId="4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168" fillId="0" borderId="30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0" fillId="0" borderId="32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2" numFmtId="10" fillId="5" borderId="5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168" fillId="2" borderId="33" applyFont="0" applyNumberFormat="1" applyFill="1" applyBorder="1" applyAlignment="1" applyProtection="true">
      <alignment horizontal="general" vertical="center" textRotation="0" wrapText="true" shrinkToFit="false"/>
      <protection locked="false" hidden="false"/>
    </xf>
    <xf xfId="0" fontId="0" numFmtId="0" fillId="19" borderId="3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0" numFmtId="0" fillId="18" borderId="23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18" borderId="4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8" borderId="36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20" borderId="36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169" fillId="18" borderId="36" applyFont="0" applyNumberFormat="1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18" borderId="37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4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17" borderId="37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17" borderId="36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17" borderId="28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39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17" borderId="4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168" fillId="2" borderId="31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0" fillId="4" borderId="10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4" fillId="4" borderId="31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4" fillId="4" borderId="16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17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4" fillId="4" borderId="81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4" fillId="4" borderId="18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4" borderId="8" applyFont="0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4" fillId="4" borderId="82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4" fillId="4" borderId="83" applyFont="0" applyNumberFormat="1" applyFill="1" applyBorder="1" applyAlignment="0" applyProtection="true">
      <alignment horizontal="general" vertical="bottom" textRotation="0" wrapText="false" shrinkToFit="false"/>
      <protection hidden="false"/>
    </xf>
    <xf xfId="0" fontId="0" numFmtId="1" fillId="2" borderId="0" applyFont="0" applyNumberFormat="1" applyFill="1" applyBorder="0" applyAlignment="1" applyProtection="true">
      <alignment horizontal="center" vertical="bottom" textRotation="0" wrapText="false" shrinkToFit="false"/>
      <protection locked="false" hidden="false"/>
    </xf>
    <xf xfId="0" fontId="0" numFmtId="168" fillId="2" borderId="30" applyFont="0" applyNumberFormat="1" applyFill="1" applyBorder="1" applyAlignment="1" applyProtection="true">
      <alignment horizontal="general" vertical="center" textRotation="0" wrapText="true" shrinkToFit="false"/>
      <protection locked="false" hidden="false"/>
    </xf>
    <xf xfId="0" fontId="2" numFmtId="10" fillId="5" borderId="65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5" borderId="65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0" fillId="5" borderId="66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0" borderId="38" applyFont="0" applyNumberFormat="0" applyFill="0" applyBorder="1" applyAlignment="0" applyProtection="true">
      <alignment horizontal="general" vertical="bottom" textRotation="0" wrapText="false" shrinkToFit="false"/>
      <protection locked="false" hidden="false"/>
    </xf>
    <xf xfId="0" fontId="0" numFmtId="179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25" numFmtId="10" fillId="0" borderId="84" applyFont="1" applyNumberFormat="1" applyFill="0" applyBorder="1" applyAlignment="1" applyProtection="true">
      <alignment horizontal="center" vertical="bottom" textRotation="0" wrapText="false" shrinkToFit="false"/>
      <protection locked="false" hidden="false"/>
    </xf>
    <xf xfId="0" fontId="9" numFmtId="0" fillId="0" borderId="0" applyFont="1" applyNumberFormat="0" applyFill="0" applyBorder="0" applyAlignment="1" applyProtection="true">
      <alignment horizontal="left" vertical="bottom" textRotation="0" wrapText="true" shrinkToFit="false"/>
      <protection hidden="false"/>
    </xf>
    <xf xfId="0" fontId="0" numFmtId="4" fillId="2" borderId="44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2" borderId="59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2" borderId="65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2" borderId="66" applyFont="0" applyNumberFormat="1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0" fillId="0" borderId="25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2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5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8" applyFont="0" applyNumberFormat="0" applyFill="1" applyBorder="1" applyAlignment="1" applyProtection="true">
      <alignment horizontal="center" vertical="bottom" textRotation="90" wrapText="true" shrinkToFit="false"/>
      <protection locked="false" hidden="false"/>
    </xf>
    <xf xfId="0" fontId="0" numFmtId="168" fillId="0" borderId="28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68" fillId="0" borderId="39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68" fillId="0" borderId="40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0" numFmtId="182" fillId="0" borderId="31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2" numFmtId="49" fillId="5" borderId="21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5" borderId="21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5" borderId="20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36" numFmtId="1" fillId="0" borderId="0" applyFont="1" applyNumberFormat="1" applyFill="0" applyBorder="0" applyAlignment="1" applyProtection="true">
      <alignment horizontal="center" vertical="center" textRotation="0" wrapText="false" shrinkToFit="false"/>
      <protection hidden="false"/>
    </xf>
    <xf xfId="0" fontId="0" numFmtId="183" fillId="0" borderId="2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10" numFmtId="0" fillId="0" borderId="21" applyFont="1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0" fillId="0" borderId="21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21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32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169" fillId="2" borderId="31" applyFont="0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0" numFmtId="0" fillId="2" borderId="78" applyFont="0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0" numFmtId="49" fillId="2" borderId="61" applyFont="0" applyNumberFormat="1" applyFill="1" applyBorder="1" applyAlignment="1" applyProtection="true">
      <alignment horizontal="center" vertical="center" textRotation="0" wrapText="true" shrinkToFit="false"/>
      <protection locked="false" hidden="false"/>
    </xf>
    <xf xfId="0" fontId="0" numFmtId="49" fillId="3" borderId="85" applyFont="0" applyNumberFormat="1" applyFill="1" applyBorder="1" applyAlignment="1" applyProtection="true">
      <alignment horizontal="center" vertical="center" textRotation="0" wrapText="false" shrinkToFit="false"/>
      <protection locked="false" hidden="false"/>
    </xf>
    <xf xfId="0" fontId="0" numFmtId="49" fillId="2" borderId="32" applyFont="0" applyNumberFormat="1" applyFill="1" applyBorder="1" applyAlignment="1" applyProtection="true">
      <alignment horizontal="left" vertical="center" textRotation="0" wrapText="true" shrinkToFit="true"/>
      <protection locked="false" hidden="false"/>
    </xf>
    <xf xfId="0" fontId="2" numFmtId="49" fillId="5" borderId="23" applyFont="1" applyNumberFormat="1" applyFill="1" applyBorder="1" applyAlignment="1" applyProtection="true">
      <alignment horizontal="left" vertical="center" textRotation="0" wrapText="false" shrinkToFit="false"/>
      <protection hidden="false"/>
    </xf>
    <xf xfId="0" fontId="5" numFmtId="0" fillId="0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0" fillId="0" borderId="1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0" numFmtId="0" fillId="0" borderId="1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168" fillId="0" borderId="32" applyFont="0" applyNumberFormat="1" applyFill="0" applyBorder="1" applyAlignment="1" applyProtection="true">
      <alignment horizontal="general" vertical="center" textRotation="0" wrapText="false" shrinkToFit="true"/>
      <protection hidden="false"/>
    </xf>
    <xf xfId="0" fontId="2" numFmtId="168" fillId="5" borderId="62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2" numFmtId="168" fillId="5" borderId="66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37" numFmtId="10" fillId="0" borderId="86" applyFont="1" applyNumberFormat="1" applyFill="0" applyBorder="1" applyAlignment="1" applyProtection="true">
      <alignment horizontal="center" vertical="bottom" textRotation="0" wrapText="false" shrinkToFit="false"/>
      <protection locked="false" hidden="false"/>
    </xf>
    <xf xfId="0" fontId="37" numFmtId="10" fillId="0" borderId="87" applyFont="1" applyNumberFormat="1" applyFill="0" applyBorder="1" applyAlignment="1" applyProtection="true">
      <alignment horizontal="center" vertical="bottom" textRotation="0" wrapText="false" shrinkToFit="false"/>
      <protection locked="false" hidden="false"/>
    </xf>
    <xf xfId="0" fontId="37" numFmtId="10" fillId="0" borderId="88" applyFont="1" applyNumberFormat="1" applyFill="0" applyBorder="1" applyAlignment="1" applyProtection="true">
      <alignment horizontal="center" vertical="bottom" textRotation="0" wrapText="false" shrinkToFit="false"/>
      <protection locked="false" hidden="false"/>
    </xf>
    <xf xfId="0" fontId="0" numFmtId="0" fillId="3" borderId="32" applyFont="0" applyNumberFormat="0" applyFill="1" applyBorder="1" applyAlignment="1" applyProtection="true">
      <alignment horizontal="general" vertical="bottom" textRotation="0" wrapText="false" shrinkToFit="true"/>
      <protection locked="false" hidden="false"/>
    </xf>
    <xf xfId="0" fontId="0" numFmtId="0" fillId="0" borderId="89" applyFont="0" applyNumberFormat="0" applyFill="0" applyBorder="1" applyAlignment="1" applyProtection="true">
      <alignment horizontal="general" vertical="center" textRotation="0" wrapText="false" shrinkToFit="false"/>
      <protection hidden="false"/>
    </xf>
    <xf xfId="0" fontId="0" numFmtId="0" fillId="3" borderId="90" applyFont="0" applyNumberFormat="0" applyFill="1" applyBorder="1" applyAlignment="1" applyProtection="true">
      <alignment horizontal="general" vertical="center" textRotation="0" wrapText="false" shrinkToFit="false"/>
      <protection locked="false" hidden="false"/>
    </xf>
    <xf xfId="0" fontId="0" numFmtId="184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32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33" numFmtId="0" fillId="10" borderId="0" applyFont="1" applyNumberFormat="0" applyFill="1" applyBorder="0" applyAlignment="1" applyProtection="true">
      <alignment horizontal="center" vertical="center" textRotation="0" wrapText="false" shrinkToFit="false"/>
      <protection hidden="false"/>
    </xf>
    <xf xfId="0" fontId="6" numFmtId="0" fillId="0" borderId="80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0" fillId="0" borderId="37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1" applyFont="0" applyNumberFormat="0" applyFill="0" applyBorder="1" applyAlignment="1" applyProtection="true">
      <alignment horizontal="left" vertical="center" textRotation="0" wrapText="false" shrinkToFit="false"/>
      <protection hidden="false"/>
    </xf>
    <xf xfId="0" fontId="8" numFmtId="0" fillId="0" borderId="23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0" numFmtId="49" fillId="2" borderId="23" applyFont="0" applyNumberFormat="1" applyFill="1" applyBorder="1" applyAlignment="1" applyProtection="true">
      <alignment horizontal="left" vertical="top" textRotation="0" wrapText="true" shrinkToFit="false"/>
      <protection locked="false" hidden="false"/>
    </xf>
    <xf xfId="0" fontId="0" numFmtId="166" fillId="0" borderId="2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183" fillId="0" borderId="2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0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2" numFmtId="0" fillId="0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0" numFmtId="0" fillId="0" borderId="23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10" numFmtId="4" fillId="0" borderId="23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10" numFmtId="4" fillId="0" borderId="23" applyFont="1" applyNumberFormat="1" applyFill="0" applyBorder="1" applyAlignment="1" applyProtection="true">
      <alignment horizontal="center" vertical="center" textRotation="0" wrapText="true" shrinkToFit="false"/>
      <protection hidden="false"/>
    </xf>
    <xf xfId="0" fontId="9" numFmtId="0" fillId="4" borderId="2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4" numFmtId="0" fillId="0" borderId="0" applyFont="1" applyNumberFormat="0" applyFill="0" applyBorder="0" applyAlignment="1" applyProtection="true">
      <alignment horizontal="left" vertical="center" textRotation="0" wrapText="false" shrinkToFit="false" indent="1"/>
      <protection hidden="false"/>
    </xf>
    <xf xfId="0" fontId="22" numFmtId="0" fillId="0" borderId="0" applyFont="1" applyNumberFormat="0" applyFill="0" applyBorder="0" applyAlignment="1" applyProtection="true">
      <alignment horizontal="center" vertical="bottom" textRotation="9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hidden="false"/>
    </xf>
    <xf xfId="0" fontId="12" numFmtId="0" fillId="0" borderId="0" applyFont="1" applyNumberFormat="0" applyFill="0" applyBorder="0" applyAlignment="1" applyProtection="true">
      <alignment horizontal="right" vertical="center" textRotation="0" wrapText="false" shrinkToFit="false"/>
      <protection hidden="false"/>
    </xf>
    <xf xfId="0" fontId="38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2" numFmtId="0" fillId="0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0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8" numFmtId="185" fillId="3" borderId="5" applyFont="1" applyNumberFormat="1" applyFill="1" applyBorder="1" applyAlignment="1" applyProtection="true">
      <alignment horizontal="left" vertical="bottom" textRotation="0" wrapText="false" shrinkToFit="false"/>
      <protection locked="false" hidden="false"/>
    </xf>
    <xf xfId="0" fontId="1" numFmtId="0" fillId="0" borderId="2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left" vertical="top" textRotation="0" wrapText="true" shrinkToFit="false"/>
      <protection hidden="false"/>
    </xf>
    <xf xfId="0" fontId="0" numFmtId="0" fillId="0" borderId="2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0" fillId="0" borderId="2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0" fillId="2" borderId="23" applyFont="1" applyNumberFormat="1" applyFill="1" applyBorder="1" applyAlignment="1" applyProtection="true">
      <alignment horizontal="center" vertical="bottom" textRotation="0" wrapText="false" shrinkToFit="false"/>
      <protection locked="false" hidden="false"/>
    </xf>
    <xf xfId="0" fontId="8" numFmtId="0" fillId="0" borderId="5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8" numFmtId="0" fillId="0" borderId="23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0" numFmtId="0" fillId="0" borderId="23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4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39" numFmtId="0" fillId="0" borderId="0" applyFont="1" applyNumberFormat="0" applyFill="0" applyBorder="0" applyAlignment="1" applyProtection="true">
      <alignment horizontal="center" vertical="bottom" textRotation="90" wrapText="true" shrinkToFit="false"/>
      <protection hidden="false"/>
    </xf>
    <xf xfId="0" fontId="2" numFmtId="0" fillId="0" borderId="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22" numFmtId="0" fillId="0" borderId="0" applyFont="1" applyNumberFormat="0" applyFill="0" applyBorder="0" applyAlignment="1" applyProtection="true">
      <alignment horizontal="center" vertical="bottom" textRotation="90" wrapText="true" shrinkToFit="false"/>
      <protection hidden="false"/>
    </xf>
    <xf xfId="0" fontId="0" numFmtId="0" fillId="7" borderId="0" applyFont="0" applyNumberFormat="0" applyFill="1" applyBorder="0" applyAlignment="1" applyProtection="true">
      <alignment horizontal="left" vertical="bottom" textRotation="0" wrapText="false" shrinkToFit="false"/>
      <protection hidden="false"/>
    </xf>
    <xf xfId="0" fontId="0" numFmtId="0" fillId="0" borderId="38" applyFont="0" applyNumberFormat="0" applyFill="0" applyBorder="1" applyAlignment="1" applyProtection="true">
      <alignment horizontal="left" vertical="top" textRotation="0" wrapText="true" shrinkToFit="false"/>
      <protection hidden="false"/>
    </xf>
    <xf xfId="0" fontId="0" numFmtId="183" fillId="0" borderId="0" applyFont="0" applyNumberFormat="1" applyFill="0" applyBorder="0" applyAlignment="1" applyProtection="true">
      <alignment horizontal="left" vertical="bottom" textRotation="0" wrapText="false" shrinkToFit="false"/>
      <protection hidden="false"/>
    </xf>
    <xf xfId="0" fontId="2" numFmtId="0" fillId="5" borderId="4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9" numFmtId="0" fillId="0" borderId="23" applyFont="1" applyNumberFormat="0" applyFill="0" applyBorder="1" applyAlignment="1" applyProtection="true">
      <alignment horizontal="left" vertical="center" textRotation="0" wrapText="false" shrinkToFit="false"/>
      <protection locked="false" hidden="false"/>
    </xf>
    <xf xfId="0" fontId="9" numFmtId="0" fillId="2" borderId="5" applyFont="1" applyNumberFormat="0" applyFill="1" applyBorder="1" applyAlignment="1" applyProtection="true">
      <alignment horizontal="left" vertical="top" textRotation="0" wrapText="true" shrinkToFit="false"/>
      <protection locked="false" hidden="false"/>
    </xf>
    <xf xfId="0" fontId="10" numFmtId="0" fillId="0" borderId="23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0" numFmtId="166" fillId="0" borderId="2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0" fillId="0" borderId="23" applyFont="0" applyNumberFormat="0" applyFill="0" applyBorder="1" applyAlignment="1" applyProtection="true">
      <alignment horizontal="left" vertical="bottom" textRotation="0" wrapText="true" shrinkToFit="false"/>
      <protection hidden="false"/>
    </xf>
    <xf xfId="0" fontId="2" numFmtId="0" fillId="5" borderId="23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1" numFmtId="0" fillId="0" borderId="0" applyFont="1" applyNumberFormat="0" applyFill="0" applyBorder="0" applyAlignment="1" applyProtection="true">
      <alignment horizontal="left" vertical="center" textRotation="0" wrapText="false" shrinkToFit="false" indent="10"/>
      <protection hidden="false"/>
    </xf>
    <xf xfId="0" fontId="15" numFmtId="0" fillId="0" borderId="0" applyFont="1" applyNumberFormat="0" applyFill="0" applyBorder="0" applyAlignment="1" applyProtection="true">
      <alignment horizontal="left" vertical="center" textRotation="0" wrapText="false" shrinkToFit="false" indent="10"/>
      <protection hidden="false"/>
    </xf>
    <xf xfId="0" fontId="0" numFmtId="0" fillId="2" borderId="23" applyFont="0" applyNumberFormat="0" applyFill="1" applyBorder="1" applyAlignment="1" applyProtection="true">
      <alignment horizontal="left" vertical="center" textRotation="0" wrapText="false" shrinkToFit="false"/>
      <protection locked="false" hidden="false"/>
    </xf>
    <xf xfId="0" fontId="0" numFmtId="0" fillId="3" borderId="80" applyFont="0" applyNumberFormat="0" applyFill="1" applyBorder="1" applyAlignment="1" applyProtection="true">
      <alignment horizontal="left" vertical="center" textRotation="0" wrapText="false" shrinkToFit="false"/>
      <protection locked="false" hidden="false"/>
    </xf>
    <xf xfId="0" fontId="11" numFmtId="0" fillId="0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6" numFmtId="0" fillId="0" borderId="2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8" borderId="23" applyFont="0" applyNumberFormat="0" applyFill="1" applyBorder="1" applyAlignment="1" applyProtection="true">
      <alignment horizontal="left" vertical="center" textRotation="0" wrapText="false" shrinkToFit="false"/>
      <protection hidden="false"/>
    </xf>
    <xf xfId="0" fontId="0" numFmtId="183" fillId="0" borderId="21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0" fillId="0" borderId="38" applyFont="0" applyNumberFormat="0" applyFill="0" applyBorder="1" applyAlignment="1" applyProtection="true">
      <alignment horizontal="left" vertical="bottom" textRotation="0" wrapText="false" shrinkToFit="false"/>
      <protection hidden="false"/>
    </xf>
    <xf xfId="0" fontId="2" numFmtId="169" fillId="0" borderId="37" applyFont="1" applyNumberFormat="1" applyFill="0" applyBorder="1" applyAlignment="1" applyProtection="true">
      <alignment horizontal="center" vertical="center" textRotation="0" wrapText="true" shrinkToFit="false"/>
      <protection hidden="false"/>
    </xf>
    <xf xfId="0" fontId="2" numFmtId="171" fillId="0" borderId="23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0" numFmtId="169" fillId="0" borderId="5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left" vertical="bottom" textRotation="0" wrapText="false" shrinkToFit="false"/>
      <protection hidden="false"/>
    </xf>
    <xf xfId="0" fontId="17" numFmtId="0" fillId="0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0" fillId="0" borderId="2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0" numFmtId="0" fillId="0" borderId="23" applyFont="0" applyNumberFormat="0" applyFill="0" applyBorder="1" applyAlignment="1" applyProtection="true">
      <alignment horizontal="center" vertical="bottom" textRotation="0" wrapText="true" shrinkToFit="false"/>
      <protection hidden="false"/>
    </xf>
    <xf xfId="0" fontId="2" numFmtId="0" fillId="0" borderId="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0" borderId="36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2" numFmtId="0" fillId="4" borderId="67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2" numFmtId="186" fillId="4" borderId="23" applyFont="1" applyNumberFormat="1" applyFill="1" applyBorder="1" applyAlignment="1" applyProtection="true">
      <alignment horizontal="center" vertical="bottom" textRotation="0" wrapText="false" shrinkToFit="true"/>
      <protection hidden="false"/>
    </xf>
    <xf xfId="0" fontId="0" numFmtId="10" fillId="0" borderId="74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4" fillId="2" borderId="28" applyFont="0" applyNumberFormat="1" applyFill="1" applyBorder="1" applyAlignment="1" applyProtection="true">
      <alignment horizontal="center" vertical="bottom" textRotation="0" wrapText="false" shrinkToFit="false"/>
      <protection locked="false" hidden="false"/>
    </xf>
    <xf xfId="0" fontId="0" numFmtId="14" fillId="2" borderId="39" applyFont="0" applyNumberFormat="1" applyFill="1" applyBorder="1" applyAlignment="1" applyProtection="true">
      <alignment horizontal="center" vertical="bottom" textRotation="0" wrapText="false" shrinkToFit="false"/>
      <protection locked="false" hidden="false"/>
    </xf>
    <xf xfId="0" fontId="0" numFmtId="0" fillId="0" borderId="31" applyFont="0" applyNumberFormat="0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0" numFmtId="187" fillId="0" borderId="21" applyFont="0" applyNumberFormat="1" applyFill="0" applyBorder="1" applyAlignment="1" applyProtection="true">
      <alignment horizontal="center" vertical="bottom" textRotation="0" wrapText="false" shrinkToFit="true"/>
      <protection hidden="false"/>
    </xf>
    <xf xfId="0" fontId="0" numFmtId="187" fillId="0" borderId="5" applyFont="0" applyNumberFormat="1" applyFill="0" applyBorder="1" applyAlignment="1" applyProtection="true">
      <alignment horizontal="center" vertical="bottom" textRotation="0" wrapText="false" shrinkToFit="true"/>
      <protection hidden="false"/>
    </xf>
    <xf xfId="0" fontId="0" numFmtId="10" fillId="0" borderId="25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0" fillId="0" borderId="1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0" fillId="0" borderId="22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0" fillId="0" borderId="0" applyFont="0" applyNumberFormat="1" applyFill="0" applyBorder="0" applyAlignment="1" applyProtection="true">
      <alignment horizontal="center" vertical="bottom" textRotation="0" wrapText="false" shrinkToFit="false"/>
      <protection hidden="false"/>
    </xf>
    <xf xfId="0" fontId="0" numFmtId="10" fillId="0" borderId="24" applyFont="0" applyNumberFormat="1" applyFill="0" applyBorder="1" applyAlignment="1" applyProtection="true">
      <alignment horizontal="center" vertical="bottom" textRotation="0" wrapText="false" shrinkToFit="false"/>
      <protection hidden="false"/>
    </xf>
    <xf xfId="0" fontId="0" numFmtId="187" fillId="0" borderId="38" applyFont="0" applyNumberFormat="1" applyFill="0" applyBorder="1" applyAlignment="1" applyProtection="true">
      <alignment horizontal="center" vertical="bottom" textRotation="0" wrapText="false" shrinkToFit="true"/>
      <protection hidden="false"/>
    </xf>
    <xf xfId="0" fontId="0" numFmtId="14" fillId="2" borderId="40" applyFont="0" applyNumberFormat="1" applyFill="1" applyBorder="1" applyAlignment="1" applyProtection="true">
      <alignment horizontal="center" vertical="bottom" textRotation="0" wrapText="false" shrinkToFit="false"/>
      <protection locked="false" hidden="false"/>
    </xf>
    <xf xfId="0" fontId="2" numFmtId="0" fillId="4" borderId="2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0" numFmtId="0" fillId="8" borderId="31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1" numFmtId="0" fillId="0" borderId="9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0" fillId="2" borderId="5" applyFont="1" applyNumberFormat="0" applyFill="1" applyBorder="1" applyAlignment="1" applyProtection="true">
      <alignment horizontal="center" vertical="bottom" textRotation="0" wrapText="false" shrinkToFit="false"/>
      <protection locked="false" hidden="false"/>
    </xf>
    <xf xfId="0" fontId="1" numFmtId="0" fillId="0" borderId="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0" fillId="0" borderId="5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bottom" textRotation="0" wrapText="true" shrinkToFit="false"/>
      <protection hidden="false"/>
    </xf>
    <xf xfId="0" fontId="2" numFmtId="0" fillId="4" borderId="37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7" numFmtId="0" fillId="0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30" numFmtId="0" fillId="0" borderId="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4" fillId="0" borderId="24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2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49" fillId="0" borderId="38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0" fillId="2" borderId="0" applyFont="0" applyNumberFormat="0" applyFill="1" applyBorder="0" applyAlignment="1" applyProtection="true">
      <alignment horizontal="left" vertical="top" textRotation="0" wrapText="false" shrinkToFit="false"/>
      <protection locked="false" hidden="false"/>
    </xf>
    <xf xfId="0" fontId="0" numFmtId="0" fillId="0" borderId="0" applyFont="0" applyNumberFormat="0" applyFill="0" applyBorder="0" applyAlignment="1" applyProtection="true">
      <alignment horizontal="left" vertical="bottom" textRotation="0" wrapText="false" shrinkToFit="false"/>
      <protection hidden="false"/>
    </xf>
    <xf xfId="0" fontId="10" numFmtId="0" fillId="0" borderId="2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bottom" textRotation="0" wrapText="true" shrinkToFit="false"/>
      <protection hidden="false"/>
    </xf>
    <xf xfId="0" fontId="2" numFmtId="168" fillId="4" borderId="5" applyFont="1" applyNumberFormat="1" applyFill="1" applyBorder="1" applyAlignment="1" applyProtection="true">
      <alignment horizontal="center" vertical="center" textRotation="0" wrapText="false" shrinkToFit="true"/>
      <protection hidden="false"/>
    </xf>
    <xf xfId="0" fontId="9" numFmtId="0" fillId="0" borderId="22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0" numFmtId="0" fillId="0" borderId="22" applyFont="0" applyNumberFormat="0" applyFill="0" applyBorder="1" applyAlignment="1" applyProtection="true">
      <alignment horizontal="left" vertical="bottom" textRotation="0" wrapText="false" shrinkToFit="false"/>
      <protection hidden="false"/>
    </xf>
    <xf xfId="0" fontId="0" numFmtId="0" fillId="2" borderId="5" applyFont="0" applyNumberFormat="0" applyFill="1" applyBorder="1" applyAlignment="1" applyProtection="true">
      <alignment horizontal="left" vertical="top" textRotation="0" wrapText="false" shrinkToFit="false"/>
      <protection locked="false" hidden="false"/>
    </xf>
    <xf xfId="0" fontId="2" numFmtId="0" fillId="5" borderId="38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1" numFmtId="0" fillId="2" borderId="24" applyFont="1" applyNumberFormat="0" applyFill="1" applyBorder="1" applyAlignment="1" applyProtection="true">
      <alignment horizontal="left" vertical="bottom" textRotation="0" wrapText="false" shrinkToFit="false"/>
      <protection hidden="false"/>
    </xf>
    <xf xfId="0" fontId="11" numFmtId="0" fillId="0" borderId="0" applyFont="1" applyNumberFormat="0" applyFill="0" applyBorder="0" applyAlignment="1" applyProtection="true">
      <alignment horizontal="right" vertical="center" textRotation="0" wrapText="true" shrinkToFit="false"/>
      <protection hidden="false"/>
    </xf>
    <xf xfId="0" fontId="1" numFmtId="169" fillId="0" borderId="0" applyFont="1" applyNumberFormat="1" applyFill="0" applyBorder="0" applyAlignment="1" applyProtection="true">
      <alignment horizontal="right" vertical="top" textRotation="0" wrapText="false" shrinkToFit="false"/>
      <protection hidden="false"/>
    </xf>
    <xf xfId="0" fontId="0" numFmtId="0" fillId="0" borderId="5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4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2" numFmtId="0" fillId="0" borderId="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9" numFmtId="0" fillId="2" borderId="24" applyFont="1" applyNumberFormat="0" applyFill="1" applyBorder="1" applyAlignment="1" applyProtection="true">
      <alignment horizontal="left" vertical="top" textRotation="0" wrapText="true" shrinkToFit="false"/>
      <protection locked="false" hidden="false"/>
    </xf>
    <xf xfId="0" fontId="9" numFmtId="0" fillId="2" borderId="0" applyFont="1" applyNumberFormat="0" applyFill="1" applyBorder="0" applyAlignment="1" applyProtection="true">
      <alignment horizontal="left" vertical="top" textRotation="0" wrapText="true" shrinkToFit="false"/>
      <protection locked="false" hidden="false"/>
    </xf>
    <xf xfId="0" fontId="9" numFmtId="0" fillId="2" borderId="3" applyFont="1" applyNumberFormat="0" applyFill="1" applyBorder="1" applyAlignment="1" applyProtection="true">
      <alignment horizontal="left" vertical="top" textRotation="0" wrapText="true" shrinkToFit="false"/>
      <protection locked="false" hidden="false"/>
    </xf>
    <xf xfId="0" fontId="9" numFmtId="0" fillId="2" borderId="38" applyFont="1" applyNumberFormat="0" applyFill="1" applyBorder="1" applyAlignment="1" applyProtection="true">
      <alignment horizontal="left" vertical="top" textRotation="0" wrapText="true" shrinkToFit="false"/>
      <protection locked="false" hidden="false"/>
    </xf>
    <xf xfId="0" fontId="9" numFmtId="0" fillId="2" borderId="21" applyFont="1" applyNumberFormat="0" applyFill="1" applyBorder="1" applyAlignment="1" applyProtection="true">
      <alignment horizontal="left" vertical="top" textRotation="0" wrapText="true" shrinkToFit="false"/>
      <protection locked="false" hidden="false"/>
    </xf>
    <xf xfId="0" fontId="9" numFmtId="0" fillId="2" borderId="20" applyFont="1" applyNumberFormat="0" applyFill="1" applyBorder="1" applyAlignment="1" applyProtection="true">
      <alignment horizontal="left" vertical="top" textRotation="0" wrapText="true" shrinkToFit="false"/>
      <protection locked="false" hidden="false"/>
    </xf>
    <xf xfId="0" fontId="0" numFmtId="0" fillId="4" borderId="76" applyFont="0" applyNumberFormat="0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4" borderId="58" applyFont="0" applyNumberFormat="0" applyFill="1" applyBorder="1" applyAlignment="1" applyProtection="true">
      <alignment horizontal="center" vertical="center" textRotation="0" wrapText="false" shrinkToFit="false"/>
      <protection hidden="false"/>
    </xf>
    <xf xfId="0" fontId="2" numFmtId="10" fillId="4" borderId="23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0" borderId="33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60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4" borderId="33" applyFont="0" applyNumberFormat="0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4" borderId="60" applyFont="0" applyNumberFormat="0" applyFill="1" applyBorder="1" applyAlignment="1" applyProtection="true">
      <alignment horizontal="center" vertical="center" textRotation="0" wrapText="false" shrinkToFit="false"/>
      <protection hidden="false"/>
    </xf>
    <xf xfId="0" fontId="0" numFmtId="0" fillId="0" borderId="79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0" fillId="0" borderId="64" applyFont="0" applyNumberFormat="0" applyFill="0" applyBorder="1" applyAlignment="1" applyProtection="true">
      <alignment horizontal="center" vertical="center" textRotation="0" wrapText="false" shrinkToFit="false"/>
      <protection hidden="false"/>
    </xf>
    <xf xfId="0" fontId="10" numFmtId="0" fillId="4" borderId="23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0" numFmtId="0" fillId="4" borderId="37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8" numFmtId="0" fillId="0" borderId="1" applyFont="1" applyNumberFormat="0" applyFill="0" applyBorder="1" applyAlignment="1" applyProtection="true">
      <alignment horizontal="right" vertical="bottom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5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2" numFmtId="0" fillId="0" borderId="2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0" numFmtId="49" fillId="0" borderId="5" applyFont="0" applyNumberFormat="1" applyFill="0" applyBorder="1" applyAlignment="1" applyProtection="true">
      <alignment horizontal="left" vertical="bottom" textRotation="0" wrapText="false" shrinkToFit="false"/>
      <protection hidden="false"/>
    </xf>
    <xf xfId="0" fontId="2" numFmtId="0" fillId="0" borderId="2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30" numFmtId="0" fillId="0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4" fillId="0" borderId="22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top" textRotation="0" wrapText="fals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30" applyFont="0" applyNumberFormat="0" applyFill="0" applyBorder="1" applyAlignment="1" applyProtection="true">
      <alignment horizontal="right" vertical="bottom" textRotation="0" wrapText="false" shrinkToFit="false"/>
      <protection hidden="false"/>
    </xf>
    <xf xfId="0" fontId="2" numFmtId="181" fillId="0" borderId="32" applyFont="1" applyNumberFormat="1" applyFill="0" applyBorder="1" applyAlignment="1" applyProtection="true">
      <alignment horizontal="general" vertical="top" textRotation="0" wrapText="false" shrinkToFit="true"/>
      <protection hidden="false"/>
    </xf>
    <xf xfId="0" fontId="0" numFmtId="0" fillId="0" borderId="65" applyFont="0" applyNumberFormat="0" applyFill="0" applyBorder="1" applyAlignment="1" applyProtection="true">
      <alignment horizontal="right" vertical="bottom" textRotation="0" wrapText="false" shrinkToFit="false"/>
      <protection hidden="false"/>
    </xf>
    <xf xfId="0" fontId="2" numFmtId="10" fillId="0" borderId="66" applyFont="1" applyNumberFormat="1" applyFill="0" applyBorder="1" applyAlignment="1" applyProtection="true">
      <alignment horizontal="right" vertical="top" textRotation="0" wrapText="false" shrinkToFit="true"/>
      <protection hidden="false"/>
    </xf>
    <xf xfId="0" fontId="0" numFmtId="0" fillId="2" borderId="0" applyFont="0" applyNumberFormat="0" applyFill="1" applyBorder="0" applyAlignment="1" applyProtection="true">
      <alignment horizontal="left" vertical="top" textRotation="0" wrapText="true" shrinkToFit="false"/>
      <protection locked="false" hidden="false"/>
    </xf>
    <xf xfId="0" fontId="0" numFmtId="0" fillId="0" borderId="0" applyFont="0" applyNumberFormat="0" applyFill="0" applyBorder="0" applyAlignment="1" applyProtection="true">
      <alignment horizontal="left" vertical="top" textRotation="0" wrapText="true" shrinkToFit="false"/>
      <protection hidden="false"/>
    </xf>
    <xf xfId="0" fontId="0" numFmtId="0" fillId="0" borderId="44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bottom" textRotation="0" wrapText="true" shrinkToFit="false"/>
      <protection hidden="false"/>
    </xf>
    <xf xfId="0" fontId="0" numFmtId="0" fillId="0" borderId="0" applyFont="0" applyNumberFormat="0" applyFill="0" applyBorder="0" applyAlignment="1" applyProtection="true">
      <alignment horizontal="general" vertical="center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left" vertical="top" textRotation="0" wrapText="true" shrinkToFit="true"/>
      <protection hidden="false"/>
    </xf>
    <xf xfId="0" fontId="0" numFmtId="0" fillId="0" borderId="45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0" numFmtId="0" fillId="0" borderId="59" applyFont="0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4" borderId="9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9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0" numFmtId="49" fillId="2" borderId="0" applyFont="0" applyNumberFormat="1" applyFill="1" applyBorder="0" applyAlignment="1" applyProtection="true">
      <alignment horizontal="left" vertical="bottom" textRotation="0" wrapText="false" shrinkToFit="false"/>
      <protection locked="false" hidden="false"/>
    </xf>
    <xf xfId="0" fontId="0" numFmtId="180" fillId="0" borderId="0" applyFont="0" applyNumberFormat="1" applyFill="0" applyBorder="0" applyAlignment="1" applyProtection="true">
      <alignment horizontal="right" vertical="bottom" textRotation="0" wrapText="false" shrinkToFit="false"/>
      <protection hidden="false"/>
    </xf>
    <xf xfId="0" fontId="0" numFmtId="0" fillId="0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2" numFmtId="168" fillId="4" borderId="94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168" fillId="4" borderId="95" applyFont="1" applyNumberFormat="1" applyFill="1" applyBorder="1" applyAlignment="1" applyProtection="true">
      <alignment horizontal="center" vertical="center" textRotation="0" wrapText="false" shrinkToFit="false"/>
      <protection hidden="false"/>
    </xf>
    <xf xfId="0" fontId="2" numFmtId="0" fillId="4" borderId="96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79" applyFont="1" applyNumberFormat="0" applyFill="1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5"/>
  <sheetViews>
    <sheetView tabSelected="1" workbookViewId="0" showGridLines="false" showRowColHeaders="1">
      <selection activeCell="E6" sqref="E6"/>
    </sheetView>
  </sheetViews>
  <sheetFormatPr customHeight="true" defaultRowHeight="13.2" outlineLevelRow="0" outlineLevelCol="0"/>
  <cols>
    <col min="1" max="1" width="2.88671875" customWidth="true" style="0"/>
    <col min="2" max="2" width="5.6640625" customWidth="true" style="0"/>
    <col min="3" max="3" width="38.5546875" customWidth="true" style="0"/>
    <col min="4" max="4" width="5.6640625" customWidth="true" style="0"/>
    <col min="5" max="5" width="38.5546875" customWidth="true" style="0"/>
    <col min="6" max="6" width="5.6640625" customWidth="true" style="0"/>
    <col min="7" max="7" width="38.5546875" customWidth="true" style="0"/>
    <col min="8" max="8" width="5.6640625" customWidth="true" style="0"/>
    <col min="9" max="9" width="2.88671875" customWidth="true" style="0"/>
    <col min="10" max="10" width="19" customWidth="true" style="0"/>
    <col min="11" max="11" width="3" customWidth="true" style="0"/>
    <col min="13" max="13" width="1.5546875" customWidth="true" style="0"/>
    <col min="14" max="14" width="38.88671875" customWidth="true" style="0"/>
  </cols>
  <sheetData>
    <row r="1" spans="1:15" customHeight="1" ht="15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customHeight="1" ht="22.5">
      <c r="A2" s="454"/>
      <c r="B2" s="456"/>
      <c r="C2" s="456"/>
      <c r="D2" s="456"/>
      <c r="E2" s="577" t="str">
        <f>CHOOSE(MATCH(Objeto,{"PM","PO"}),"PLANILHA MÚLTIPLA ","PLANILHA ORÇAMENTÁRIA ")&amp; Versao</f>
        <v>PLANILHA MÚLTIPLA v3.0.6</v>
      </c>
      <c r="F2" s="577"/>
      <c r="G2" s="577"/>
      <c r="H2" s="458"/>
      <c r="I2" s="456"/>
      <c r="J2" t="s">
        <v>1</v>
      </c>
    </row>
    <row r="3" spans="1:15" customHeight="1" ht="22.5">
      <c r="A3" s="454"/>
      <c r="B3" s="456"/>
      <c r="C3" s="456"/>
      <c r="D3" s="456"/>
      <c r="E3" s="577"/>
      <c r="F3" s="577"/>
      <c r="G3" s="577"/>
      <c r="H3" s="458"/>
      <c r="I3" s="456"/>
      <c r="O3" s="463">
        <v>1</v>
      </c>
    </row>
    <row r="4" spans="1:15" customHeight="1" ht="17.1">
      <c r="A4" s="454"/>
      <c r="B4" s="456"/>
      <c r="C4" s="456"/>
      <c r="D4" s="456"/>
      <c r="E4" s="456"/>
      <c r="F4" s="457"/>
      <c r="G4" s="458"/>
      <c r="H4" s="458"/>
      <c r="I4" s="456"/>
      <c r="O4" s="463">
        <v>1</v>
      </c>
    </row>
    <row r="5" spans="1:15" customHeight="1" ht="17.1">
      <c r="A5" s="454"/>
      <c r="B5" s="456"/>
      <c r="C5" s="456"/>
      <c r="D5" s="456"/>
      <c r="E5" s="456"/>
      <c r="F5" s="457"/>
      <c r="G5" s="458"/>
      <c r="H5" s="458"/>
      <c r="I5" s="456"/>
      <c r="J5" s="481" t="s">
        <v>2</v>
      </c>
    </row>
    <row r="6" spans="1:15" customHeight="1" ht="21">
      <c r="A6" s="454"/>
      <c r="B6" s="454"/>
      <c r="C6" s="454"/>
      <c r="D6" s="454"/>
      <c r="E6" s="459" t="s">
        <v>3</v>
      </c>
      <c r="F6" s="455"/>
      <c r="G6" s="459" t="s">
        <v>4</v>
      </c>
      <c r="H6" s="454"/>
      <c r="I6" s="454"/>
      <c r="J6" s="481" t="s">
        <v>5</v>
      </c>
    </row>
    <row r="7" spans="1:15" customHeight="1" ht="13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6</v>
      </c>
      <c r="K7" s="471"/>
      <c r="L7" s="472"/>
      <c r="M7" s="472"/>
      <c r="N7" s="473"/>
    </row>
    <row r="8" spans="1:15" customHeight="1" ht="21">
      <c r="A8" s="456"/>
      <c r="B8" s="576" t="str">
        <f>IF($O$3&lt;&gt;2,"DOCUMENTAÇÃO DA PROPOSTA","PROPOSTA: Para visualizar/preencher esta seção, altere o TIPO DE ORÇAMENTO para 'Proposto'")</f>
        <v>DOCUMENTAÇÃO DA PROPOSTA</v>
      </c>
      <c r="C8" s="576"/>
      <c r="D8" s="576"/>
      <c r="E8" s="576"/>
      <c r="F8" s="576"/>
      <c r="G8" s="576"/>
      <c r="H8" s="576"/>
      <c r="I8" s="454"/>
      <c r="J8" s="481" t="s">
        <v>7</v>
      </c>
      <c r="K8" s="474"/>
      <c r="L8" s="475" t="s">
        <v>8</v>
      </c>
      <c r="M8" s="475"/>
      <c r="N8" s="476"/>
    </row>
    <row r="9" spans="1:15" customHeight="1" ht="13.8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9</v>
      </c>
      <c r="N9" s="476"/>
    </row>
    <row r="10" spans="1:15" customHeight="1" ht="21">
      <c r="A10" s="454"/>
      <c r="B10" s="454"/>
      <c r="C10" s="462" t="str">
        <f>IF(TIPOORCAMENTO&lt;&gt;"Proposto","","                    BDI                    ")</f>
        <v/>
      </c>
      <c r="D10" s="455"/>
      <c r="E10" s="462" t="str">
        <f>IF(TIPOORCAMENTO&lt;&gt;"Proposto","","             ORÇAMENTO             ")</f>
        <v/>
      </c>
      <c r="F10" s="455"/>
      <c r="G10" s="461" t="str">
        <f>IF(TIPOORCAMENTO&lt;&gt;"Proposto","","MEMÓRIA DE CÁLCULO / PLQ")</f>
        <v/>
      </c>
      <c r="H10" s="454"/>
      <c r="I10" s="454"/>
      <c r="K10" s="474"/>
      <c r="L10" s="5"/>
      <c r="M10" s="3"/>
      <c r="N10" s="477" t="s">
        <v>10</v>
      </c>
    </row>
    <row r="11" spans="1:15" customHeight="1" ht="13.8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customHeight="1" ht="21">
      <c r="A12" s="454"/>
      <c r="B12" s="454"/>
      <c r="C12" s="462" t="str">
        <f>IF(TIPOORCAMENTO&lt;&gt;"Proposto","","                    QCI                    ")</f>
        <v/>
      </c>
      <c r="D12" s="455"/>
      <c r="E12" s="460" t="str">
        <f>IF(TIPOORCAMENTO&lt;&gt;"Proposto","","CRONOGRAMA FÍSICO-FINANCEIRO")</f>
        <v/>
      </c>
      <c r="F12" s="455"/>
      <c r="G12" s="455"/>
      <c r="H12" s="454"/>
      <c r="I12" s="454"/>
      <c r="K12" s="474"/>
      <c r="L12" s="6"/>
      <c r="M12" s="3"/>
      <c r="N12" s="477" t="s">
        <v>11</v>
      </c>
    </row>
    <row r="13" spans="1:15" customHeight="1" ht="13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customHeight="1" ht="13.2">
      <c r="A14" s="454"/>
      <c r="B14" s="454"/>
      <c r="C14" s="454" t="str">
        <f>IF(TIPOORCAMENTO&lt;&gt;"Proposto","","Obs: Composições e Cotações devem ser preenchidas diretamente no arquivo Referência "&amp;IF(ISBLANK(Import.DataBase),"mm-aaaa",TEXT(Import.DataBase,"mm-aaaa"))&amp;".xlsm.")</f>
        <v/>
      </c>
      <c r="D14" s="454"/>
      <c r="E14" s="454"/>
      <c r="F14" s="454"/>
      <c r="G14" s="454"/>
      <c r="H14" s="454"/>
      <c r="I14" s="454"/>
      <c r="K14" s="474"/>
      <c r="N14" s="476"/>
    </row>
    <row r="15" spans="1:15" customHeight="1" ht="13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12</v>
      </c>
      <c r="N15" s="476"/>
    </row>
    <row r="16" spans="1:15" customHeight="1" ht="21">
      <c r="A16" s="454"/>
      <c r="B16" s="576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76"/>
      <c r="D16" s="576"/>
      <c r="E16" s="576"/>
      <c r="F16" s="576"/>
      <c r="G16" s="576"/>
      <c r="H16" s="576"/>
      <c r="I16" s="454"/>
      <c r="K16" s="474"/>
      <c r="L16" s="469"/>
      <c r="M16" s="3"/>
      <c r="N16" s="477" t="s">
        <v>13</v>
      </c>
    </row>
    <row r="17" spans="1:15" customHeight="1" ht="13.8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5" customHeight="1" ht="21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14</v>
      </c>
    </row>
    <row r="19" spans="1:15" customHeight="1" ht="13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5" customHeight="1" ht="21">
      <c r="A20" s="456"/>
      <c r="B20" s="576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76"/>
      <c r="D20" s="576"/>
      <c r="E20" s="576"/>
      <c r="F20" s="576"/>
      <c r="G20" s="576"/>
      <c r="H20" s="576"/>
      <c r="I20" s="454"/>
    </row>
    <row r="21" spans="1:15" customHeight="1" ht="13.8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5" customHeight="1" ht="21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5" customHeight="1" ht="13.8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5" customHeight="1" ht="21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5" customHeight="1" ht="13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sheet="true" objects="true" scenarios="true" formatCells="true" formatColumns="true" formatRows="true" insertColumns="true" insertRows="true" insertHyperlinks="true" deleteColumns="true" deleteRows="true" selectLockedCells="false" sort="true" autoFilter="false" pivotTables="true" selectUnlockedCells="false"/>
  <mergeCells>
    <mergeCell ref="B20:H20"/>
    <mergeCell ref="B8:H8"/>
    <mergeCell ref="E2:G3"/>
    <mergeCell ref="B16:H16"/>
  </mergeCells>
  <hyperlinks>
    <hyperlink ref="E6" location="DADOS!E3"/>
    <hyperlink ref="G6" location="Novo!A1"/>
    <hyperlink ref="C10" location="BDI!Q11"/>
    <hyperlink ref="E10" location="ORÇAMENTO!M13"/>
    <hyperlink ref="G10" location="CÁLCULO!D13"/>
    <hyperlink ref="E12" location="CRONO!G12"/>
    <hyperlink ref="C18" location="ORÇAMENTO!AM15"/>
    <hyperlink ref="E18" location="QCI!D13"/>
    <hyperlink ref="G18" location="CRONO!G12"/>
    <hyperlink ref="C22" location="PLE!J8"/>
    <hyperlink ref="E22" location="RRE!E13"/>
    <hyperlink ref="G22" location="BM!D13"/>
    <hyperlink ref="E24" location="Ofício!C6"/>
    <hyperlink ref="C12" location="QCI!D13"/>
  </hyperlinks>
  <printOptions gridLines="false" gridLinesSet="true"/>
  <pageMargins left="0.78740157480315" right="0.78740157480315" top="0.78740157480315" bottom="0.78740157480315" header="5.7086614173228" footer="0.59055118110236"/>
  <pageSetup paperSize="9" orientation="portrait" scale="60" fitToHeight="1" fitToWidth="1"/>
  <headerFooter differentOddEven="false" differentFirst="false" scaleWithDoc="true" alignWithMargins="true">
    <oddHeader>&amp;L_</oddHeader>
    <oddFooter>&amp;LPMv3.0.6&amp;R&amp;P / &amp;N</oddFooter>
    <evenHeader>&amp;L_</evenHeader>
    <evenFooter>&amp;LPMv3.0.6&amp;R&amp;P / &amp;N</evenFooter>
    <firstHeader/>
    <firstFooter/>
  </headerFooter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R61"/>
  <sheetViews>
    <sheetView tabSelected="0" workbookViewId="0" zoomScale="90" zoomScaleNormal="90" showGridLines="false" showRowColHeaders="1">
      <pane ySplit="2" topLeftCell="A3" activePane="bottomLeft" state="frozen"/>
      <selection pane="bottomLeft" activeCell="F20" sqref="F20"/>
    </sheetView>
  </sheetViews>
  <sheetFormatPr customHeight="true" defaultRowHeight="13.2" outlineLevelRow="0" outlineLevelCol="0"/>
  <cols>
    <col min="5" max="5" width="42.6640625" customWidth="true" style="3"/>
    <col min="6" max="6" width="53.33203125" customWidth="true" style="3"/>
    <col min="10" max="10" width="14.33203125" hidden="true" customWidth="true" style="0"/>
    <col min="11" max="11" width="0" hidden="true" customWidth="true" style="0"/>
    <col min="12" max="12" width="0" hidden="true" customWidth="true" style="0"/>
    <col min="13" max="13" width="0" hidden="true" customWidth="true" style="0"/>
    <col min="14" max="14" width="0" hidden="true" customWidth="true" style="7"/>
    <col min="15" max="15" width="0" hidden="true" customWidth="true" style="0"/>
    <col min="16" max="16" width="0" hidden="true" customWidth="true" style="0"/>
    <col min="17" max="17" width="0" hidden="true" customWidth="true" style="0"/>
    <col min="18" max="18" width="0" hidden="true" customWidth="true" style="0"/>
    <col min="19" max="19" width="0" hidden="true" customWidth="true" style="0"/>
    <col min="20" max="20" width="0" hidden="true" customWidth="true" style="0"/>
    <col min="21" max="21" width="0" hidden="true" customWidth="true" style="0"/>
    <col min="22" max="22" width="0" hidden="true" customWidth="true" style="0"/>
    <col min="23" max="23" width="0" hidden="true" customWidth="true" style="0"/>
    <col min="24" max="24" width="0" hidden="true" customWidth="true" style="0"/>
    <col min="25" max="25" width="0" hidden="true" customWidth="true" style="0"/>
    <col min="26" max="26" width="0" hidden="true" customWidth="true" style="0"/>
    <col min="27" max="27" width="0" hidden="true" customWidth="true" style="0"/>
    <col min="28" max="28" width="0" hidden="true" customWidth="true" style="0"/>
    <col min="29" max="29" width="0" hidden="true" customWidth="true" style="0"/>
    <col min="30" max="30" width="0" hidden="true" customWidth="true" style="0"/>
    <col min="31" max="31" width="0" hidden="true" customWidth="true" style="0"/>
    <col min="32" max="32" width="0" hidden="true" customWidth="true" style="0"/>
    <col min="33" max="33" width="0" hidden="true" customWidth="true" style="0"/>
    <col min="34" max="34" width="0" hidden="true" customWidth="true" style="0"/>
    <col min="35" max="35" width="0" hidden="true" customWidth="true" style="0"/>
    <col min="36" max="36" width="0" hidden="true" customWidth="true" style="0"/>
    <col min="37" max="37" width="0" hidden="true" customWidth="true" style="0"/>
    <col min="38" max="38" width="0" hidden="true" customWidth="true" style="0"/>
    <col min="39" max="39" width="0" hidden="true" customWidth="true" style="0"/>
    <col min="40" max="40" width="0" hidden="true" customWidth="true" style="0"/>
    <col min="41" max="41" width="0" hidden="true" customWidth="true" style="0"/>
    <col min="42" max="42" width="0" hidden="true" customWidth="true" style="0"/>
    <col min="43" max="43" width="0" hidden="true" customWidth="true" style="0"/>
    <col min="44" max="44" width="0" hidden="true" customWidth="true" style="0"/>
  </cols>
  <sheetData>
    <row r="1" spans="1:44" customHeight="1" ht="15.75">
      <c r="E1" s="8" t="s">
        <v>15</v>
      </c>
      <c r="K1" s="9"/>
      <c r="L1" s="579" t="s">
        <v>16</v>
      </c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79"/>
      <c r="AP1" s="579"/>
      <c r="AQ1" s="579"/>
      <c r="AR1" s="579"/>
    </row>
    <row r="2" spans="1:44" customHeight="1" ht="12.75">
      <c r="E2" s="8"/>
      <c r="J2" s="10" t="s">
        <v>17</v>
      </c>
      <c r="K2" s="11" t="s">
        <v>18</v>
      </c>
      <c r="L2" s="12">
        <f>COUNTA(K$1:K$65536)-1</f>
        <v>3</v>
      </c>
      <c r="M2" s="11" t="s">
        <v>19</v>
      </c>
      <c r="N2" s="12">
        <f>COUNTA(M$1:M$65536)-1</f>
        <v>6</v>
      </c>
      <c r="O2" s="11" t="s">
        <v>20</v>
      </c>
      <c r="P2" s="12">
        <f>COUNTA(O$1:O$65536)-1</f>
        <v>6</v>
      </c>
      <c r="Q2" s="11" t="s">
        <v>21</v>
      </c>
      <c r="R2" s="12">
        <f>COUNTA(Q$1:Q$65536)-1</f>
        <v>6</v>
      </c>
      <c r="S2" s="11" t="s">
        <v>22</v>
      </c>
      <c r="T2" s="12">
        <f>COUNTA(S$1:S$65536)-1</f>
        <v>11</v>
      </c>
      <c r="U2" s="11" t="s">
        <v>23</v>
      </c>
      <c r="V2" s="12">
        <f>COUNTA(U$1:U$65536)-1</f>
        <v>8</v>
      </c>
      <c r="W2" s="11" t="s">
        <v>24</v>
      </c>
      <c r="X2" s="12">
        <f>COUNTA(W$1:W$65536)-1</f>
        <v>4</v>
      </c>
      <c r="Y2" s="11" t="s">
        <v>25</v>
      </c>
      <c r="Z2" s="12">
        <f>COUNTA(Y$1:Y$65536)-1</f>
        <v>6</v>
      </c>
      <c r="AA2" s="11" t="s">
        <v>26</v>
      </c>
      <c r="AB2" s="12">
        <f>COUNTA(AA$1:AA$65536)-1</f>
        <v>2</v>
      </c>
      <c r="AC2" s="11" t="s">
        <v>27</v>
      </c>
      <c r="AD2" s="12">
        <f>COUNTA(AC$1:AC$65536)-1</f>
        <v>2</v>
      </c>
      <c r="AE2" s="11" t="s">
        <v>28</v>
      </c>
      <c r="AF2" s="12">
        <f>COUNTA(AE$1:AE$65536)-1</f>
        <v>2</v>
      </c>
      <c r="AG2" s="11" t="s">
        <v>29</v>
      </c>
      <c r="AH2" s="12">
        <f>COUNTA(AG$1:AG$65536)-1</f>
        <v>1</v>
      </c>
      <c r="AI2" s="11" t="s">
        <v>30</v>
      </c>
      <c r="AJ2" s="12">
        <f>COUNTA(AI$1:AI$65536)-1</f>
        <v>1</v>
      </c>
      <c r="AK2" s="11" t="s">
        <v>31</v>
      </c>
      <c r="AL2" s="12">
        <f>COUNTA(AK$1:AK$65536)-1</f>
        <v>1</v>
      </c>
      <c r="AM2" s="11" t="s">
        <v>32</v>
      </c>
      <c r="AN2" s="12">
        <f>COUNTA(AM$1:AM$65536)-1</f>
        <v>3</v>
      </c>
      <c r="AO2" s="11" t="s">
        <v>33</v>
      </c>
      <c r="AP2" s="12">
        <f>COUNTA(AO$1:AO$65536)-1</f>
        <v>1</v>
      </c>
      <c r="AQ2" s="11" t="s">
        <v>34</v>
      </c>
      <c r="AR2" s="12">
        <f>COUNTA(AQ$1:AQ$65536)-1</f>
        <v>4</v>
      </c>
    </row>
    <row r="3" spans="1:44" customHeight="1" ht="14.4">
      <c r="E3" s="578" t="s">
        <v>35</v>
      </c>
      <c r="F3" s="578"/>
      <c r="J3" s="13" t="s">
        <v>18</v>
      </c>
      <c r="K3" t="s">
        <v>36</v>
      </c>
      <c r="L3" s="7" t="s">
        <v>37</v>
      </c>
      <c r="M3" s="13" t="s">
        <v>38</v>
      </c>
      <c r="N3" s="7" t="s">
        <v>39</v>
      </c>
      <c r="O3" t="s">
        <v>40</v>
      </c>
      <c r="P3" s="7" t="s">
        <v>39</v>
      </c>
      <c r="Q3" t="s">
        <v>41</v>
      </c>
      <c r="R3" s="7" t="s">
        <v>42</v>
      </c>
      <c r="S3" t="s">
        <v>43</v>
      </c>
      <c r="T3" s="7" t="s">
        <v>44</v>
      </c>
      <c r="U3" t="s">
        <v>45</v>
      </c>
      <c r="V3" s="7" t="s">
        <v>37</v>
      </c>
      <c r="W3" t="s">
        <v>46</v>
      </c>
      <c r="X3" s="7" t="s">
        <v>37</v>
      </c>
      <c r="Y3" t="s">
        <v>47</v>
      </c>
      <c r="Z3" s="7" t="s">
        <v>37</v>
      </c>
      <c r="AA3" t="s">
        <v>48</v>
      </c>
      <c r="AB3" s="7" t="s">
        <v>39</v>
      </c>
      <c r="AC3" t="s">
        <v>49</v>
      </c>
      <c r="AD3" s="7" t="s">
        <v>39</v>
      </c>
      <c r="AE3" t="s">
        <v>28</v>
      </c>
      <c r="AF3" s="7" t="s">
        <v>39</v>
      </c>
      <c r="AG3" t="s">
        <v>29</v>
      </c>
      <c r="AH3" s="7" t="s">
        <v>37</v>
      </c>
      <c r="AI3" t="s">
        <v>30</v>
      </c>
      <c r="AJ3" s="7" t="s">
        <v>37</v>
      </c>
      <c r="AK3" t="s">
        <v>31</v>
      </c>
      <c r="AL3" s="7" t="s">
        <v>37</v>
      </c>
      <c r="AM3" t="s">
        <v>50</v>
      </c>
      <c r="AN3" s="7" t="s">
        <v>37</v>
      </c>
      <c r="AO3" t="s">
        <v>33</v>
      </c>
      <c r="AP3" s="7" t="s">
        <v>51</v>
      </c>
      <c r="AQ3" t="s">
        <v>52</v>
      </c>
      <c r="AR3" s="7" t="s">
        <v>53</v>
      </c>
    </row>
    <row r="4" spans="1:44" customHeight="1" ht="13.2">
      <c r="E4" s="14" t="s">
        <v>54</v>
      </c>
      <c r="F4" s="15" t="s">
        <v>55</v>
      </c>
      <c r="J4" s="13" t="s">
        <v>19</v>
      </c>
      <c r="K4" t="s">
        <v>56</v>
      </c>
      <c r="L4" s="7" t="s">
        <v>37</v>
      </c>
      <c r="M4" t="s">
        <v>57</v>
      </c>
      <c r="N4" s="7" t="s">
        <v>39</v>
      </c>
      <c r="O4" t="s">
        <v>58</v>
      </c>
      <c r="P4" s="7" t="s">
        <v>39</v>
      </c>
      <c r="Q4" t="s">
        <v>59</v>
      </c>
      <c r="R4" s="7" t="s">
        <v>42</v>
      </c>
      <c r="S4" t="s">
        <v>60</v>
      </c>
      <c r="T4" s="7" t="s">
        <v>44</v>
      </c>
      <c r="U4" t="s">
        <v>61</v>
      </c>
      <c r="V4" s="7" t="s">
        <v>42</v>
      </c>
      <c r="W4" t="s">
        <v>62</v>
      </c>
      <c r="X4" s="7" t="s">
        <v>37</v>
      </c>
      <c r="Y4" t="s">
        <v>63</v>
      </c>
      <c r="Z4" s="7" t="s">
        <v>64</v>
      </c>
      <c r="AA4" t="s">
        <v>65</v>
      </c>
      <c r="AB4" s="7" t="s">
        <v>39</v>
      </c>
      <c r="AC4" t="s">
        <v>66</v>
      </c>
      <c r="AD4" s="7" t="s">
        <v>39</v>
      </c>
      <c r="AE4" t="s">
        <v>67</v>
      </c>
      <c r="AF4" s="7" t="s">
        <v>39</v>
      </c>
      <c r="AH4" s="7"/>
      <c r="AJ4" s="7"/>
      <c r="AL4" s="7"/>
      <c r="AM4" t="s">
        <v>68</v>
      </c>
      <c r="AN4" s="7" t="s">
        <v>37</v>
      </c>
      <c r="AQ4" t="s">
        <v>69</v>
      </c>
      <c r="AR4" s="7" t="s">
        <v>53</v>
      </c>
    </row>
    <row r="5" spans="1:44" customHeight="1" ht="13.2">
      <c r="E5" s="16" t="s">
        <v>70</v>
      </c>
      <c r="F5" s="17" t="s">
        <v>71</v>
      </c>
      <c r="J5" s="13" t="s">
        <v>20</v>
      </c>
      <c r="K5" t="s">
        <v>72</v>
      </c>
      <c r="L5" s="7" t="s">
        <v>37</v>
      </c>
      <c r="M5" t="s">
        <v>73</v>
      </c>
      <c r="N5" s="7" t="s">
        <v>39</v>
      </c>
      <c r="O5" t="s">
        <v>74</v>
      </c>
      <c r="P5" s="7" t="s">
        <v>42</v>
      </c>
      <c r="Q5" t="s">
        <v>75</v>
      </c>
      <c r="R5" s="7" t="s">
        <v>42</v>
      </c>
      <c r="S5" t="s">
        <v>76</v>
      </c>
      <c r="T5" s="7" t="s">
        <v>44</v>
      </c>
      <c r="U5" t="s">
        <v>77</v>
      </c>
      <c r="V5" s="7" t="s">
        <v>42</v>
      </c>
      <c r="W5" t="s">
        <v>78</v>
      </c>
      <c r="X5" s="7" t="s">
        <v>42</v>
      </c>
      <c r="Y5" t="s">
        <v>79</v>
      </c>
      <c r="Z5" s="7" t="s">
        <v>64</v>
      </c>
      <c r="AB5" s="7"/>
      <c r="AD5" s="7"/>
      <c r="AF5" s="7"/>
      <c r="AH5" s="7"/>
      <c r="AJ5" s="7"/>
      <c r="AL5" s="7"/>
      <c r="AM5" t="s">
        <v>80</v>
      </c>
      <c r="AN5" s="7" t="s">
        <v>37</v>
      </c>
      <c r="AQ5" t="s">
        <v>81</v>
      </c>
      <c r="AR5" s="7" t="s">
        <v>53</v>
      </c>
    </row>
    <row r="6" spans="1:44" customHeight="1" ht="13.2">
      <c r="E6" s="16" t="s">
        <v>82</v>
      </c>
      <c r="F6" s="17" t="s">
        <v>83</v>
      </c>
      <c r="J6" s="13" t="s">
        <v>21</v>
      </c>
      <c r="M6" t="s">
        <v>84</v>
      </c>
      <c r="N6" s="7" t="s">
        <v>39</v>
      </c>
      <c r="O6" t="s">
        <v>85</v>
      </c>
      <c r="P6" s="7" t="s">
        <v>39</v>
      </c>
      <c r="Q6" t="s">
        <v>86</v>
      </c>
      <c r="R6" s="7" t="s">
        <v>39</v>
      </c>
      <c r="S6" t="s">
        <v>87</v>
      </c>
      <c r="T6" s="7" t="s">
        <v>42</v>
      </c>
      <c r="U6" t="s">
        <v>88</v>
      </c>
      <c r="V6" s="7" t="s">
        <v>42</v>
      </c>
      <c r="W6" t="s">
        <v>89</v>
      </c>
      <c r="X6" s="7" t="s">
        <v>42</v>
      </c>
      <c r="Y6" t="s">
        <v>90</v>
      </c>
      <c r="Z6" s="7" t="s">
        <v>37</v>
      </c>
      <c r="AQ6" t="s">
        <v>91</v>
      </c>
      <c r="AR6" s="7" t="s">
        <v>53</v>
      </c>
    </row>
    <row r="7" spans="1:44" customHeight="1" ht="13.2">
      <c r="E7" s="18" t="s">
        <v>92</v>
      </c>
      <c r="F7" s="19" t="s">
        <v>93</v>
      </c>
      <c r="J7" s="13" t="s">
        <v>22</v>
      </c>
      <c r="M7" t="s">
        <v>94</v>
      </c>
      <c r="N7" s="7" t="s">
        <v>39</v>
      </c>
      <c r="O7" t="s">
        <v>95</v>
      </c>
      <c r="P7" s="7" t="s">
        <v>39</v>
      </c>
      <c r="Q7" t="s">
        <v>96</v>
      </c>
      <c r="R7" s="7" t="s">
        <v>64</v>
      </c>
      <c r="S7" t="s">
        <v>97</v>
      </c>
      <c r="T7" s="7" t="s">
        <v>44</v>
      </c>
      <c r="U7" t="s">
        <v>98</v>
      </c>
      <c r="V7" s="7" t="s">
        <v>44</v>
      </c>
      <c r="Y7" t="s">
        <v>99</v>
      </c>
      <c r="Z7" s="7" t="s">
        <v>37</v>
      </c>
    </row>
    <row r="8" spans="1:44" customHeight="1" ht="13.2">
      <c r="E8" s="18" t="s">
        <v>100</v>
      </c>
      <c r="F8" s="19" t="s">
        <v>93</v>
      </c>
      <c r="J8" s="13" t="s">
        <v>23</v>
      </c>
      <c r="M8" t="s">
        <v>101</v>
      </c>
      <c r="N8" s="7" t="s">
        <v>39</v>
      </c>
      <c r="O8" t="s">
        <v>102</v>
      </c>
      <c r="P8" s="7" t="s">
        <v>39</v>
      </c>
      <c r="Q8" t="s">
        <v>103</v>
      </c>
      <c r="R8" s="7" t="s">
        <v>44</v>
      </c>
      <c r="S8" t="s">
        <v>104</v>
      </c>
      <c r="T8" s="7" t="s">
        <v>44</v>
      </c>
      <c r="U8" t="s">
        <v>105</v>
      </c>
      <c r="V8" s="7" t="s">
        <v>44</v>
      </c>
      <c r="Y8" t="s">
        <v>106</v>
      </c>
      <c r="Z8" s="7" t="s">
        <v>39</v>
      </c>
    </row>
    <row r="9" spans="1:44" customHeight="1" ht="13.2">
      <c r="E9" s="18" t="str">
        <f>IF(F4="FGTS","Valor de Financiamento Contratado (R$):","Valor do Repasse Contratado (R$):")</f>
        <v>Valor do Repasse Contratado (R$):</v>
      </c>
      <c r="F9" s="20">
        <v>300365</v>
      </c>
      <c r="J9" s="13" t="s">
        <v>24</v>
      </c>
      <c r="S9" t="s">
        <v>107</v>
      </c>
      <c r="T9" s="7" t="s">
        <v>42</v>
      </c>
      <c r="U9" t="s">
        <v>108</v>
      </c>
      <c r="V9" s="7" t="s">
        <v>44</v>
      </c>
    </row>
    <row r="10" spans="1:44" customHeight="1" ht="13.2">
      <c r="E10" s="18" t="s">
        <v>109</v>
      </c>
      <c r="F10" s="20">
        <v>6452.91</v>
      </c>
      <c r="J10" s="13" t="s">
        <v>25</v>
      </c>
      <c r="S10" t="s">
        <v>110</v>
      </c>
      <c r="T10" s="7" t="s">
        <v>64</v>
      </c>
      <c r="U10" t="s">
        <v>111</v>
      </c>
      <c r="V10" s="7" t="s">
        <v>37</v>
      </c>
    </row>
    <row r="11" spans="1:44" customHeight="1" ht="13.2">
      <c r="E11" s="18" t="s">
        <v>112</v>
      </c>
      <c r="F11" s="21"/>
      <c r="J11" s="13" t="s">
        <v>26</v>
      </c>
      <c r="S11" t="s">
        <v>113</v>
      </c>
      <c r="T11" s="7" t="s">
        <v>42</v>
      </c>
    </row>
    <row r="12" spans="1:44" customHeight="1" ht="13.2">
      <c r="E12" s="18" t="s">
        <v>114</v>
      </c>
      <c r="F12" s="20"/>
      <c r="J12" s="13" t="s">
        <v>27</v>
      </c>
      <c r="S12" t="s">
        <v>45</v>
      </c>
      <c r="T12" s="7" t="s">
        <v>37</v>
      </c>
    </row>
    <row r="13" spans="1:44" customHeight="1" ht="13.2">
      <c r="E13" s="22" t="s">
        <v>115</v>
      </c>
      <c r="F13" s="23"/>
      <c r="J13" s="13" t="s">
        <v>28</v>
      </c>
      <c r="S13" t="s">
        <v>116</v>
      </c>
      <c r="T13" s="7" t="s">
        <v>42</v>
      </c>
    </row>
    <row r="14" spans="1:44" customHeight="1" ht="13.2">
      <c r="F14" s="24"/>
      <c r="J14" s="13" t="s">
        <v>29</v>
      </c>
    </row>
    <row r="15" spans="1:44" customHeight="1" ht="14.4">
      <c r="E15" s="578" t="s">
        <v>117</v>
      </c>
      <c r="F15" s="578"/>
      <c r="J15" s="13" t="s">
        <v>30</v>
      </c>
    </row>
    <row r="16" spans="1:44" customHeight="1" ht="13.2">
      <c r="E16" s="25" t="s">
        <v>118</v>
      </c>
      <c r="F16" s="26" t="s">
        <v>119</v>
      </c>
      <c r="J16" s="13" t="s">
        <v>31</v>
      </c>
    </row>
    <row r="17" spans="1:44" customHeight="1" ht="13.2">
      <c r="E17" s="18" t="s">
        <v>120</v>
      </c>
      <c r="F17" s="27" t="s">
        <v>121</v>
      </c>
      <c r="J17" s="13" t="s">
        <v>32</v>
      </c>
    </row>
    <row r="18" spans="1:44" customHeight="1" ht="13.2">
      <c r="E18" s="18" t="s">
        <v>122</v>
      </c>
      <c r="F18" s="28" t="s">
        <v>123</v>
      </c>
      <c r="J18" s="13" t="s">
        <v>33</v>
      </c>
    </row>
    <row r="19" spans="1:44" customHeight="1" ht="13.2">
      <c r="E19" s="29" t="s">
        <v>124</v>
      </c>
      <c r="F19" s="30">
        <v>45505</v>
      </c>
      <c r="J19" s="13" t="s">
        <v>34</v>
      </c>
    </row>
    <row r="20" spans="1:44" customHeight="1" ht="13.2">
      <c r="F20" s="31"/>
      <c r="J20" s="13"/>
    </row>
    <row r="21" spans="1:44" customHeight="1" ht="14.4">
      <c r="E21" s="578" t="s">
        <v>125</v>
      </c>
      <c r="F21" s="578"/>
      <c r="J21" s="13"/>
    </row>
    <row r="22" spans="1:44" customHeight="1" ht="13.2">
      <c r="E22" s="16" t="s">
        <v>126</v>
      </c>
      <c r="F22" s="32" t="s">
        <v>127</v>
      </c>
    </row>
    <row r="23" spans="1:44" customHeight="1" ht="13.2">
      <c r="E23" s="18" t="s">
        <v>128</v>
      </c>
      <c r="F23" s="19" t="s">
        <v>129</v>
      </c>
    </row>
    <row r="24" spans="1:44" customHeight="1" ht="13.2">
      <c r="E24" s="18" t="s">
        <v>130</v>
      </c>
      <c r="F24" s="19" t="s">
        <v>131</v>
      </c>
    </row>
    <row r="25" spans="1:44" customHeight="1" ht="13.2">
      <c r="E25" s="22" t="s">
        <v>132</v>
      </c>
      <c r="F25" s="33">
        <f>TODAY()</f>
        <v>45790</v>
      </c>
    </row>
    <row r="27" spans="1:44" customHeight="1" ht="14.4">
      <c r="E27" s="578" t="s">
        <v>133</v>
      </c>
      <c r="F27" s="578"/>
    </row>
    <row r="28" spans="1:44" customHeight="1" ht="13.2">
      <c r="E28" s="14" t="s">
        <v>126</v>
      </c>
      <c r="F28" s="34" t="s">
        <v>134</v>
      </c>
    </row>
    <row r="29" spans="1:44" customHeight="1" ht="13.2">
      <c r="E29" s="22" t="s">
        <v>135</v>
      </c>
      <c r="F29" s="35" t="s">
        <v>136</v>
      </c>
    </row>
    <row r="30" spans="1:44" customHeight="1" ht="16.2">
      <c r="E30" s="8"/>
    </row>
    <row r="31" spans="1:44" customHeight="1" ht="13.8">
      <c r="E31" s="573" t="s">
        <v>137</v>
      </c>
      <c r="F31" s="574" t="s">
        <v>138</v>
      </c>
    </row>
    <row r="32" spans="1:44" customHeight="1" ht="12.75">
      <c r="E32" s="8"/>
    </row>
    <row r="33" spans="1:44" customHeight="1" ht="12.75">
      <c r="E33" s="8" t="s">
        <v>139</v>
      </c>
    </row>
    <row r="34" spans="1:44" customHeight="1" ht="15.6">
      <c r="E34" s="8"/>
    </row>
    <row r="35" spans="1:44" customHeight="1" ht="12.75">
      <c r="E35" s="578" t="s">
        <v>140</v>
      </c>
      <c r="F35" s="578"/>
    </row>
    <row r="36" spans="1:44" customHeight="1" ht="13.2">
      <c r="E36" s="14" t="s">
        <v>141</v>
      </c>
      <c r="F36" s="36"/>
    </row>
    <row r="37" spans="1:44" customHeight="1" ht="13.2">
      <c r="E37" s="16" t="s">
        <v>142</v>
      </c>
      <c r="F37" s="17"/>
    </row>
    <row r="38" spans="1:44" customHeight="1" ht="13.2">
      <c r="E38" s="18" t="s">
        <v>143</v>
      </c>
      <c r="F38" s="19"/>
    </row>
    <row r="39" spans="1:44" customHeight="1" ht="13.2">
      <c r="E39" s="18" t="s">
        <v>144</v>
      </c>
      <c r="F39" s="19"/>
    </row>
    <row r="40" spans="1:44" customHeight="1" ht="13.2">
      <c r="E40" s="18" t="s">
        <v>145</v>
      </c>
      <c r="F40" s="28" t="s">
        <v>146</v>
      </c>
    </row>
    <row r="41" spans="1:44" customHeight="1" ht="13.2">
      <c r="E41" s="29" t="s">
        <v>147</v>
      </c>
      <c r="F41" s="37"/>
    </row>
    <row r="42" spans="1:44" customHeight="1" ht="15.6">
      <c r="E42" s="8"/>
    </row>
    <row r="43" spans="1:44" customHeight="1" ht="12.75">
      <c r="E43" s="8"/>
    </row>
    <row r="44" spans="1:44" customHeight="1" ht="12.75">
      <c r="E44" s="8" t="s">
        <v>148</v>
      </c>
    </row>
    <row r="45" spans="1:44" customHeight="1" ht="15.6">
      <c r="E45" s="8"/>
    </row>
    <row r="46" spans="1:44" customHeight="1" ht="12.75">
      <c r="E46" s="578" t="s">
        <v>149</v>
      </c>
      <c r="F46" s="578"/>
    </row>
    <row r="47" spans="1:44" customHeight="1" ht="13.2">
      <c r="E47" s="14" t="s">
        <v>150</v>
      </c>
      <c r="F47" s="36"/>
    </row>
    <row r="48" spans="1:44" customHeight="1" ht="13.2">
      <c r="E48" s="29" t="s">
        <v>151</v>
      </c>
      <c r="F48" s="38">
        <f>TODAY()</f>
        <v>45790</v>
      </c>
    </row>
    <row r="49" spans="1:44" customHeight="1" ht="15.6">
      <c r="E49" s="8"/>
    </row>
    <row r="50" spans="1:44" customHeight="1" ht="12.75">
      <c r="E50" s="578" t="s">
        <v>152</v>
      </c>
      <c r="F50" s="578"/>
    </row>
    <row r="51" spans="1:44" customHeight="1" ht="13.2">
      <c r="E51" s="14" t="s">
        <v>126</v>
      </c>
      <c r="F51" s="39"/>
    </row>
    <row r="52" spans="1:44" customHeight="1" ht="13.2">
      <c r="E52" s="18" t="s">
        <v>153</v>
      </c>
      <c r="F52" s="19"/>
    </row>
    <row r="53" spans="1:44" customHeight="1" ht="13.2">
      <c r="E53" s="18" t="s">
        <v>154</v>
      </c>
      <c r="F53" s="19"/>
    </row>
    <row r="54" spans="1:44" customHeight="1" ht="13.2">
      <c r="E54" s="22" t="s">
        <v>155</v>
      </c>
      <c r="F54" s="40"/>
    </row>
    <row r="55" spans="1:44" customHeight="1" ht="13.2">
      <c r="F55" s="31"/>
    </row>
    <row r="57" spans="1:44" customHeight="1" ht="15.6">
      <c r="E57" s="8" t="s">
        <v>156</v>
      </c>
    </row>
    <row r="58" spans="1:44" customHeight="1" ht="16.2">
      <c r="E58" s="8"/>
    </row>
    <row r="59" spans="1:44" customHeight="1" ht="15">
      <c r="E59" s="578" t="s">
        <v>157</v>
      </c>
      <c r="F59" s="578"/>
    </row>
    <row r="60" spans="1:44" customHeight="1" ht="13.2">
      <c r="E60" s="14" t="s">
        <v>126</v>
      </c>
      <c r="F60" s="39"/>
    </row>
    <row r="61" spans="1:44" customHeight="1" ht="13.8">
      <c r="E61" s="29" t="s">
        <v>158</v>
      </c>
      <c r="F61" s="41"/>
    </row>
  </sheetData>
  <sheetProtection sheet="true" objects="true" scenarios="true" formatCells="true" formatColumns="true" formatRows="true" insertColumns="true" insertRows="true" insertHyperlinks="true" deleteColumns="true" deleteRows="true" selectLockedCells="false" sort="true" autoFilter="false" pivotTables="true" selectUnlockedCells="false"/>
  <mergeCells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dataValidations count="12">
    <dataValidation type="list" errorStyle="stop" operator="between" allowBlank="1" showDropDown="0" showInputMessage="0" showErrorMessage="1" sqref="F40">
      <formula1>"(SELECIONAR),INDEFINIDO / NÃO SE APLICA,EMPREITADA POR PREÇO GLOBAL,EMPREITADA POR PREÇO UNITÁRIO,EMPREITADA INTEGRAL,TAREFA,CONTRATAÇÃO INTEGRADA,ADM. DIRETA"</formula1>
      <formula2>0</formula2>
    </dataValidation>
    <dataValidation type="decimal" errorStyle="stop" operator="between" allowBlank="1" showDropDown="0" showInputMessage="0" showErrorMessage="1" error="Digite um valor em percentual.&#10;&#10;Ou seja um valor de 0% (zero) até 100% (cem). " sqref="F11">
      <formula1>0</formula1>
      <formula2>1</formula2>
    </dataValidation>
    <dataValidation type="decimal" errorStyle="stop" operator="between" allowBlank="1" showDropDown="0" showInputMessage="0" showErrorMessage="1" error="Digite um valor em percentual.&#10;&#10;Ou seja um valor de 0% (zero) até 100% (cem). " sqref="F13:F14">
      <formula1>0</formula1>
      <formula2>1</formula2>
    </dataValidation>
    <dataValidation type="decimal" errorStyle="stop" operator="greaterThan" allowBlank="1" showDropDown="0" showInputMessage="0" showErrorMessage="1" error="Digite um valor maior do que 0." sqref="F12">
      <formula1>0</formula1>
      <formula2>0</formula2>
    </dataValidation>
    <dataValidation type="list" errorStyle="stop" operator="between" allowBlank="1" showDropDown="0" showInputMessage="0" showErrorMessage="1" sqref="F4">
      <formula1>"(SELECIONAR),OGU,FGTS"</formula1>
      <formula2>0</formula2>
    </dataValidation>
    <dataValidation type="list" errorStyle="stop" operator="between" allowBlank="1" showDropDown="0" showInputMessage="0" showErrorMessage="1" sqref="F18">
      <formula1>"(SELECIONAR),NÃO SE APLICA,DESONERADO,NÃO DESONERADO"</formula1>
      <formula2>0</formula2>
    </dataValidation>
    <dataValidation type="list" errorStyle="stop" operator="between" allowBlank="1" showDropDown="0" showInputMessage="0" showErrorMessage="1" sqref="F31">
      <formula1>"Tradicional,TransfereGOV"</formula1>
    </dataValidation>
    <dataValidation type="date" errorStyle="stop" operator="between" allowBlank="1" showDropDown="0" showInputMessage="0" showErrorMessage="1" errorTitle="Dados inválidos" error="Digite somente datas válidas no formato mm/aaaa." sqref="F19">
      <formula1>36526</formula1>
      <formula2>72686</formula2>
    </dataValidation>
    <dataValidation type="date" errorStyle="stop" operator="between" allowBlank="1" showDropDown="0" showInputMessage="0" showErrorMessage="1" errorTitle="Dados inválidos" error="Digite somente datas válidas no formato mm/aaaa." sqref="F25">
      <formula1>36526</formula1>
      <formula2>72686</formula2>
    </dataValidation>
    <dataValidation type="date" errorStyle="stop" operator="between" allowBlank="1" showDropDown="0" showInputMessage="0" showErrorMessage="1" errorTitle="Dados inválidos" error="Digite somente datas válidas no formato mm/aaaa." sqref="F36">
      <formula1>36526</formula1>
      <formula2>72686</formula2>
    </dataValidation>
    <dataValidation type="date" errorStyle="stop" operator="between" allowBlank="1" showDropDown="0" showInputMessage="0" showErrorMessage="1" errorTitle="Dados inválidos" error="Digite somente datas válidas no formato mm/aaaa." sqref="F41">
      <formula1>36526</formula1>
      <formula2>72686</formula2>
    </dataValidation>
    <dataValidation type="date" errorStyle="stop" operator="between" allowBlank="1" showDropDown="0" showInputMessage="0" showErrorMessage="1" errorTitle="Dados inválidos" error="Digite somente datas válidas no formato mm/aaaa." sqref="F47:F48">
      <formula1>36526</formula1>
      <formula2>72686</formula2>
    </dataValidation>
  </dataValidations>
  <printOptions gridLines="false" gridLinesSet="true"/>
  <pageMargins left="0.78740157480315" right="0.78740157480315" top="0.78740157480315" bottom="0.78740157480315" header="5.7086614173228" footer="0.59055118110236"/>
  <pageSetup paperSize="9" orientation="portrait" scale="66" fitToHeight="0" fitToWidth="1"/>
  <headerFooter differentOddEven="false" differentFirst="false" scaleWithDoc="true" alignWithMargins="true">
    <oddHeader>&amp;L_</oddHeader>
    <oddFooter>&amp;LPMv3.0.6&amp;R&amp;P / &amp;N</oddFooter>
    <evenHeader>&amp;L_</evenHeader>
    <evenFooter>&amp;LPMv3.0.6&amp;R&amp;P / &amp;N</evenFooter>
    <firstHeader/>
    <firstFooter/>
  </headerFooter>
  <legacyDrawing r:id="rId_comments_vml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0" workbookViewId="0" zoomScale="90" zoomScaleNormal="90" showGridLines="false" showRowColHeaders="1">
      <pane ySplit="3" topLeftCell="A4" activePane="bottomLeft" state="frozen"/>
      <selection pane="bottomLeft" activeCell="A1" sqref="A1"/>
    </sheetView>
  </sheetViews>
  <sheetFormatPr customHeight="true" defaultRowHeight="13.2" outlineLevelRow="0" outlineLevelCol="0"/>
  <cols>
    <col min="1" max="1" width="8.6640625" customWidth="true" style="0"/>
    <col min="2" max="2" width="5.6640625" customWidth="true" style="0"/>
    <col min="3" max="3" width="3.6640625" customWidth="true" style="0"/>
  </cols>
  <sheetData>
    <row r="3" spans="1:5" customHeight="1" ht="36.75">
      <c r="B3" s="42" t="s">
        <v>159</v>
      </c>
    </row>
    <row r="5" spans="1:5" customHeight="1" ht="18">
      <c r="A5" s="43"/>
      <c r="B5" s="44"/>
      <c r="C5" s="44"/>
      <c r="D5" s="45"/>
    </row>
    <row r="6" spans="1:5" customHeight="1" ht="18">
      <c r="A6" s="46" t="s">
        <v>160</v>
      </c>
      <c r="B6" s="47"/>
      <c r="C6" s="47"/>
      <c r="D6" s="3"/>
    </row>
    <row r="7" spans="1:5" customHeight="1" ht="14.4">
      <c r="A7" s="4"/>
      <c r="B7" s="48" t="s">
        <v>161</v>
      </c>
      <c r="C7" s="48"/>
      <c r="D7" s="3"/>
    </row>
    <row r="8" spans="1:5" customHeight="1" ht="14.4">
      <c r="A8" s="4"/>
      <c r="B8" s="48"/>
      <c r="C8" s="49" t="str">
        <f>IF(D8&lt;&gt;"","▪","")</f>
        <v>▪</v>
      </c>
      <c r="D8" s="3" t="s">
        <v>162</v>
      </c>
    </row>
    <row r="9" spans="1:5" customHeight="1" ht="14.4">
      <c r="A9" s="4"/>
      <c r="B9" s="48"/>
      <c r="C9" s="49" t="str">
        <f>IF(D9&lt;&gt;"","▪","")</f>
        <v/>
      </c>
      <c r="D9" s="3"/>
    </row>
    <row r="10" spans="1:5" customHeight="1" ht="18">
      <c r="A10" s="563" t="s">
        <v>163</v>
      </c>
      <c r="B10" s="564"/>
      <c r="C10" s="564"/>
      <c r="D10" s="565"/>
    </row>
    <row r="11" spans="1:5" customHeight="1" ht="14.4">
      <c r="A11" s="4"/>
      <c r="B11" s="48" t="s">
        <v>161</v>
      </c>
      <c r="C11" s="48"/>
      <c r="D11" s="3"/>
    </row>
    <row r="12" spans="1:5" customHeight="1" ht="14.4">
      <c r="A12" s="4"/>
      <c r="B12" s="48"/>
      <c r="C12" s="49" t="str">
        <f>IF(D12&lt;&gt;"","▪","")</f>
        <v>▪</v>
      </c>
      <c r="D12" s="3" t="s">
        <v>164</v>
      </c>
    </row>
    <row r="13" spans="1:5" customHeight="1" ht="14.4">
      <c r="A13" s="4"/>
      <c r="B13" s="48" t="s">
        <v>165</v>
      </c>
      <c r="C13" s="48"/>
      <c r="D13" s="3"/>
    </row>
    <row r="14" spans="1:5" customHeight="1" ht="14.4">
      <c r="A14" s="476"/>
      <c r="B14" s="48"/>
      <c r="C14" s="49" t="str">
        <f>IF(D14&lt;&gt;"","▪","")</f>
        <v>▪</v>
      </c>
      <c r="D14" s="3" t="s">
        <v>166</v>
      </c>
    </row>
    <row r="15" spans="1:5" customHeight="1" ht="14.4">
      <c r="A15" s="476"/>
      <c r="C15" s="49" t="str">
        <f>IF(D15&lt;&gt;"","▪","")</f>
        <v>▪</v>
      </c>
      <c r="D15" s="3" t="s">
        <v>167</v>
      </c>
    </row>
    <row r="16" spans="1:5" customHeight="1" ht="13.2">
      <c r="A16" s="480"/>
    </row>
    <row r="17" spans="1:5" customHeight="1" ht="18">
      <c r="A17" s="563" t="s">
        <v>168</v>
      </c>
      <c r="B17" s="564"/>
      <c r="C17" s="564"/>
      <c r="D17" s="565"/>
    </row>
    <row r="18" spans="1:5" customHeight="1" ht="14.4">
      <c r="A18" s="4"/>
      <c r="B18" s="48" t="s">
        <v>161</v>
      </c>
      <c r="C18" s="48"/>
      <c r="D18" s="3"/>
    </row>
    <row r="19" spans="1:5" customHeight="1" ht="14.4">
      <c r="A19" s="4"/>
      <c r="B19" s="48"/>
      <c r="C19" s="49" t="str">
        <f>IF(D19&lt;&gt;"","▪","")</f>
        <v>▪</v>
      </c>
      <c r="D19" s="3" t="s">
        <v>164</v>
      </c>
    </row>
    <row r="20" spans="1:5" customHeight="1" ht="14.4">
      <c r="A20" s="4"/>
      <c r="B20" s="48"/>
      <c r="C20" s="49" t="str">
        <f>IF(D20&lt;&gt;"","▪","")</f>
        <v>▪</v>
      </c>
      <c r="D20" s="3" t="s">
        <v>169</v>
      </c>
    </row>
    <row r="21" spans="1:5" customHeight="1" ht="14.4">
      <c r="A21" s="476"/>
      <c r="B21" s="48" t="s">
        <v>170</v>
      </c>
      <c r="C21" s="48"/>
      <c r="D21" s="3"/>
    </row>
    <row r="22" spans="1:5" customHeight="1" ht="14.4">
      <c r="A22" s="476"/>
      <c r="B22" s="48"/>
      <c r="C22" s="49" t="str">
        <f>IF(D22&lt;&gt;"","▪","")</f>
        <v>▪</v>
      </c>
      <c r="D22" s="3" t="s">
        <v>171</v>
      </c>
    </row>
    <row r="23" spans="1:5" customHeight="1" ht="14.4">
      <c r="A23" s="476"/>
      <c r="B23" s="48" t="s">
        <v>172</v>
      </c>
      <c r="C23" s="48"/>
      <c r="D23" s="3"/>
    </row>
    <row r="24" spans="1:5" customHeight="1" ht="14.4">
      <c r="A24" s="476"/>
      <c r="B24" s="48"/>
      <c r="C24" s="49" t="str">
        <f>IF(D24&lt;&gt;"","▪","")</f>
        <v>▪</v>
      </c>
      <c r="D24" s="3" t="s">
        <v>173</v>
      </c>
    </row>
    <row r="25" spans="1:5" customHeight="1" ht="14.4">
      <c r="A25" s="476"/>
      <c r="B25" s="48" t="s">
        <v>174</v>
      </c>
      <c r="C25" s="48"/>
      <c r="D25" s="3"/>
    </row>
    <row r="26" spans="1:5" customHeight="1" ht="14.4">
      <c r="A26" s="476"/>
      <c r="B26" s="48"/>
      <c r="C26" s="49" t="str">
        <f>IF(D26&lt;&gt;"","▪","")</f>
        <v>▪</v>
      </c>
      <c r="D26" s="3" t="s">
        <v>175</v>
      </c>
    </row>
    <row r="27" spans="1:5" customHeight="1" ht="14.4">
      <c r="A27" s="476"/>
      <c r="B27" s="48" t="s">
        <v>176</v>
      </c>
      <c r="C27" s="48"/>
      <c r="D27" s="3"/>
    </row>
    <row r="28" spans="1:5" customHeight="1" ht="14.4">
      <c r="A28" s="476"/>
      <c r="B28" s="48"/>
      <c r="C28" s="49" t="str">
        <f>IF(D28&lt;&gt;"","▪","")</f>
        <v>▪</v>
      </c>
      <c r="D28" s="3" t="s">
        <v>177</v>
      </c>
    </row>
    <row r="29" spans="1:5" customHeight="1" ht="13.2">
      <c r="A29" s="480"/>
    </row>
    <row r="30" spans="1:5" customHeight="1" ht="18">
      <c r="A30" s="563" t="s">
        <v>178</v>
      </c>
      <c r="B30" s="564"/>
      <c r="C30" s="564"/>
      <c r="D30" s="565"/>
    </row>
    <row r="31" spans="1:5" customHeight="1" ht="14.4">
      <c r="A31" s="4"/>
      <c r="B31" s="48" t="s">
        <v>161</v>
      </c>
      <c r="C31" s="48"/>
      <c r="D31" s="3"/>
    </row>
    <row r="32" spans="1:5" customHeight="1" ht="14.4">
      <c r="A32" s="4"/>
      <c r="B32" s="48"/>
      <c r="C32" s="49" t="str">
        <f>IF(D32&lt;&gt;"","▪","")</f>
        <v>▪</v>
      </c>
      <c r="D32" s="3" t="s">
        <v>169</v>
      </c>
    </row>
    <row r="33" spans="1:5" customHeight="1" ht="14.4">
      <c r="A33" s="4"/>
      <c r="B33" s="48" t="s">
        <v>179</v>
      </c>
      <c r="C33" s="49"/>
      <c r="D33" s="3"/>
    </row>
    <row r="34" spans="1:5" customHeight="1" ht="14.4">
      <c r="A34" s="4"/>
      <c r="B34" s="48"/>
      <c r="C34" s="49" t="str">
        <f>IF(D34&lt;&gt;"","▪","")</f>
        <v>▪</v>
      </c>
      <c r="D34" s="3" t="s">
        <v>180</v>
      </c>
    </row>
    <row r="35" spans="1:5" customHeight="1" ht="14.4">
      <c r="A35" s="4"/>
      <c r="B35" s="48"/>
      <c r="C35" s="48"/>
      <c r="D35" s="48"/>
      <c r="E35" s="48"/>
    </row>
    <row r="36" spans="1:5" customHeight="1" ht="13.2">
      <c r="A36" s="480"/>
    </row>
    <row r="37" spans="1:5" customHeight="1" ht="18">
      <c r="A37" s="563" t="s">
        <v>181</v>
      </c>
      <c r="B37" s="564"/>
      <c r="C37" s="564"/>
      <c r="D37" s="565"/>
    </row>
    <row r="38" spans="1:5" customHeight="1" ht="14.4">
      <c r="A38" s="4"/>
      <c r="B38" s="48" t="s">
        <v>182</v>
      </c>
      <c r="C38" s="48"/>
      <c r="D38" s="3"/>
    </row>
    <row r="39" spans="1:5" customHeight="1" ht="14.4">
      <c r="A39" s="4"/>
      <c r="B39" s="48"/>
      <c r="C39" s="49" t="str">
        <f>IF(D39&lt;&gt;"","▪","")</f>
        <v>▪</v>
      </c>
      <c r="D39" s="3" t="s">
        <v>183</v>
      </c>
    </row>
    <row r="40" spans="1:5" customHeight="1" ht="14.4">
      <c r="A40" s="4"/>
      <c r="B40" s="48" t="s">
        <v>172</v>
      </c>
      <c r="C40" s="48"/>
      <c r="D40" s="3"/>
    </row>
    <row r="41" spans="1:5" customHeight="1" ht="14.4">
      <c r="A41" s="4"/>
      <c r="B41" s="48"/>
      <c r="C41" s="49" t="str">
        <f>IF(D41&lt;&gt;"","▪","")</f>
        <v>▪</v>
      </c>
      <c r="D41" s="3" t="s">
        <v>184</v>
      </c>
    </row>
    <row r="42" spans="1:5" customHeight="1" ht="14.4">
      <c r="A42" s="4"/>
      <c r="B42" s="48" t="s">
        <v>174</v>
      </c>
      <c r="C42" s="48"/>
      <c r="D42" s="3"/>
      <c r="E42" s="48"/>
    </row>
    <row r="43" spans="1:5" customHeight="1" ht="14.4">
      <c r="A43" s="4"/>
      <c r="B43" s="48"/>
      <c r="C43" s="49" t="str">
        <f>IF(D43&lt;&gt;"","▪","")</f>
        <v>▪</v>
      </c>
      <c r="D43" s="3" t="s">
        <v>185</v>
      </c>
    </row>
    <row r="44" spans="1:5" customHeight="1" ht="14.4">
      <c r="A44" s="4"/>
      <c r="B44" s="48"/>
      <c r="C44" s="48"/>
      <c r="D44" s="48"/>
    </row>
    <row r="45" spans="1:5" customHeight="1" ht="18">
      <c r="A45" s="563" t="s">
        <v>186</v>
      </c>
      <c r="B45" s="564"/>
      <c r="C45" s="564"/>
      <c r="D45" s="565"/>
    </row>
    <row r="46" spans="1:5" customHeight="1" ht="14.4">
      <c r="A46" s="4"/>
      <c r="B46" s="48" t="s">
        <v>161</v>
      </c>
      <c r="C46" s="48"/>
      <c r="D46" s="3"/>
    </row>
    <row r="47" spans="1:5" customHeight="1" ht="14.4">
      <c r="A47" s="4"/>
      <c r="B47" s="48"/>
      <c r="C47" s="49" t="str">
        <f>IF(D47&lt;&gt;"","▪","")</f>
        <v>▪</v>
      </c>
      <c r="D47" s="3" t="s">
        <v>187</v>
      </c>
    </row>
    <row r="48" spans="1:5" customHeight="1" ht="14.4">
      <c r="A48" s="4"/>
      <c r="B48" s="48"/>
      <c r="C48" s="48"/>
      <c r="D48" s="48"/>
    </row>
    <row r="49" spans="1:5" customHeight="1" ht="18">
      <c r="A49" s="563" t="s">
        <v>188</v>
      </c>
      <c r="B49" s="564"/>
      <c r="C49" s="564"/>
      <c r="D49" s="565"/>
    </row>
    <row r="50" spans="1:5" customHeight="1" ht="14.4">
      <c r="A50" s="4"/>
      <c r="B50" s="48" t="s">
        <v>161</v>
      </c>
      <c r="C50" s="48"/>
      <c r="D50" s="3"/>
    </row>
    <row r="51" spans="1:5" customHeight="1" ht="14.4">
      <c r="A51" s="4"/>
      <c r="B51" s="48"/>
      <c r="C51" s="49" t="str">
        <f>IF(D51&lt;&gt;"","▪","")</f>
        <v>▪</v>
      </c>
      <c r="D51" s="3" t="s">
        <v>189</v>
      </c>
    </row>
    <row r="52" spans="1:5" customHeight="1" ht="14.4">
      <c r="A52" s="4"/>
      <c r="B52" s="48"/>
      <c r="C52" s="49" t="str">
        <f>IF(D52&lt;&gt;"","▪","")</f>
        <v>▪</v>
      </c>
      <c r="D52" s="3" t="s">
        <v>190</v>
      </c>
    </row>
  </sheetData>
  <sheetProtection sheet="true" objects="true" scenarios="true" formatCells="true" formatColumns="true" formatRows="true" insertColumns="true" insertRows="true" insertHyperlinks="true" deleteColumns="true" deleteRows="true" selectLockedCells="false" sort="true" autoFilter="false" pivotTables="true" selectUnlockedCells="false"/>
  <printOptions gridLines="false" gridLinesSet="true"/>
  <pageMargins left="0.78740157480315" right="0.78740157480315" top="0.78740157480315" bottom="0.78740157480315" header="5.7086614173228" footer="0.59055118110236"/>
  <pageSetup paperSize="9" orientation="portrait" scale="100" fitToHeight="1" fitToWidth="1"/>
  <headerFooter differentOddEven="false" differentFirst="false" scaleWithDoc="true" alignWithMargins="true">
    <oddHeader>&amp;L_</oddHeader>
    <oddFooter>&amp;LPMv3.0.6&amp;R&amp;P / &amp;N</oddFooter>
    <evenHeader>&amp;L_</evenHeader>
    <evenFooter>&amp;LPMv3.0.6&amp;R&amp;P / &amp;N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arqfe</cp:lastModifiedBy>
  <dcterms:created xsi:type="dcterms:W3CDTF">1997-01-11T00:22:50+02:00</dcterms:created>
  <dcterms:modified xsi:type="dcterms:W3CDTF">2025-05-13T21:03:25+03:00</dcterms:modified>
  <dc:title>Untitled Spreadsheet</dc:title>
  <dc:description/>
  <dc:subject/>
  <cp:keywords/>
  <cp:category/>
</cp:coreProperties>
</file>