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8800" windowHeight="12435" tabRatio="878"/>
  </bookViews>
  <sheets>
    <sheet name="Planilha Licitação Válida" sheetId="33" r:id="rId1"/>
    <sheet name="Cronograma" sheetId="32" r:id="rId2"/>
  </sheets>
  <externalReferences>
    <externalReference r:id="rId3"/>
  </externalReferences>
  <definedNames>
    <definedName name="_xlnm.Print_Area" localSheetId="1">Cronograma!$A$1:$O$70</definedName>
    <definedName name="_xlnm.Print_Area" localSheetId="0">'Planilha Licitação Válida'!$A$1:$H$779</definedName>
    <definedName name="Import.Apelido" hidden="1">[1]DADOS!$F$16</definedName>
    <definedName name="Import.Contrapartida" hidden="1">[1]DADOS!$F$10</definedName>
    <definedName name="Import.CPMaxPerc" hidden="1">[1]DADOS!$F$13</definedName>
    <definedName name="Import.CPMinAbsoluta" hidden="1">[1]DADOS!$F$12</definedName>
    <definedName name="Import.CPMinPerc" hidden="1">[1]DADOS!$F$11</definedName>
    <definedName name="Import.CR" hidden="1">[1]DADOS!$F$7</definedName>
    <definedName name="Import.CTEF" hidden="1">[1]DADOS!$F$37</definedName>
    <definedName name="Import.Município" hidden="1">[1]DADOS!$F$6</definedName>
    <definedName name="Import.Proponente" hidden="1">[1]DADOS!$F$5</definedName>
    <definedName name="import.recurso" hidden="1">[1]DADOS!$F$4</definedName>
    <definedName name="Import.Repasse" hidden="1">[1]DADOS!$F$9</definedName>
    <definedName name="Import.TransfereGOV" hidden="1">[1]DADOS!$F$8</definedName>
    <definedName name="JR_PAGE_ANCHOR_0_1">#REF!</definedName>
    <definedName name="ORÇAMENTO.SumCPMANUAL" hidden="1">SUMIF([1]ORÇAMENTO!$Z$15:$Z$750,"CP",[1]ORÇAMENTO!$AA$15:$AA$750)</definedName>
    <definedName name="ORÇAMENTO.SumINVMANUAL" hidden="1">SUMIF([1]ORÇAMENTO!$Z$15:$Z$750,"RP",[1]ORÇAMENTO!$X$15:$X$750)+SUMIF([1]ORÇAMENTO!$Z$15:$Z$750,"CP",[1]ORÇAMENTO!$X$15:$X$750)+SUMIF([1]ORÇAMENTO!$Z$15:$Z$750,"OU",[1]ORÇAMENTO!$X$15:$X$750)</definedName>
    <definedName name="QCI.CPManual" hidden="1">ROUND(#REF!,2)</definedName>
    <definedName name="QCI.DescManual" hidden="1">#REF!</definedName>
    <definedName name="QCI.Divisao" hidden="1">#REF!</definedName>
    <definedName name="QCI.InvManual" hidden="1">ROUND(#REF!,2)</definedName>
    <definedName name="QCI.ItemInvestimento" hidden="1">OFFSET([1]DADOS!$J$2,1,0,COUNTA([1]DADOS!$J:$J)-1,1)</definedName>
    <definedName name="QCI.LoteManual" hidden="1">#REF!</definedName>
    <definedName name="QCI.MaxCPManual" hidden="1">[1]QCI!$O1-[1]QCI!$X1</definedName>
    <definedName name="QCI.MaxOUManual" hidden="1">[1]QCI!$O1-[1]QCI!$W1</definedName>
    <definedName name="QCI.OutrosManual" hidden="1">ROUND(#REF!,2)</definedName>
    <definedName name="QCI.SubItemInvestimento" hidden="1">OFFSET([1]DADOS!$A$2,1,MATCH([1]QCI!$E1,[1]DADOS!$2:$2,0)-1,INDEX([1]DADOS!$2:$2,MATCH([1]QCI!$E1,[1]DADOS!$2:$2,0)+1))</definedName>
    <definedName name="QCI.SumCPMANUAL" hidden="1">SUMIF(#REF!,"Manual",#REF!)</definedName>
    <definedName name="QCI.SumINVMANUAL" hidden="1">SUMIF(#REF!,"Manual",#REF!)</definedName>
    <definedName name="TIPOORCAMENTO" hidden="1">IF(VALUE([1]MENU!$O$3)=2,"Licitado","Proposto")</definedName>
  </definedNames>
  <calcPr calcId="152511"/>
</workbook>
</file>

<file path=xl/calcChain.xml><?xml version="1.0" encoding="utf-8"?>
<calcChain xmlns="http://schemas.openxmlformats.org/spreadsheetml/2006/main">
  <c r="D61" i="32" l="1"/>
  <c r="D59" i="32"/>
  <c r="D57" i="32"/>
  <c r="D55" i="32"/>
  <c r="D53" i="32"/>
  <c r="D51" i="32"/>
  <c r="D49" i="32"/>
  <c r="D47" i="32"/>
  <c r="D45" i="32"/>
  <c r="D43" i="32"/>
  <c r="D41" i="32"/>
  <c r="D39" i="32"/>
  <c r="D37" i="32"/>
  <c r="D35" i="32"/>
  <c r="D33" i="32"/>
  <c r="D31" i="32"/>
  <c r="D29" i="32"/>
  <c r="D27" i="32"/>
  <c r="D25" i="32"/>
  <c r="D23" i="32"/>
  <c r="D21" i="32"/>
  <c r="D19" i="32"/>
  <c r="D17" i="32"/>
  <c r="D15" i="32"/>
  <c r="D13" i="32"/>
  <c r="D11" i="32"/>
  <c r="B60" i="32" l="1"/>
  <c r="F61" i="32" l="1"/>
  <c r="O60" i="32"/>
  <c r="M61" i="32" l="1"/>
  <c r="I61" i="32"/>
  <c r="L61" i="32"/>
  <c r="H61" i="32"/>
  <c r="E61" i="32"/>
  <c r="K61" i="32"/>
  <c r="G61" i="32"/>
  <c r="N61" i="32"/>
  <c r="J61" i="32"/>
  <c r="O61" i="32" l="1"/>
  <c r="O58" i="32" l="1"/>
  <c r="O56" i="32"/>
  <c r="O54" i="32"/>
  <c r="O52" i="32"/>
  <c r="O50" i="32"/>
  <c r="O48" i="32"/>
  <c r="O46" i="32"/>
  <c r="O44" i="32"/>
  <c r="O42" i="32"/>
  <c r="O40" i="32"/>
  <c r="O38" i="32"/>
  <c r="O36" i="32"/>
  <c r="O34" i="32"/>
  <c r="O32" i="32"/>
  <c r="O30" i="32"/>
  <c r="O28" i="32"/>
  <c r="O26" i="32"/>
  <c r="O24" i="32"/>
  <c r="O22" i="32"/>
  <c r="O20" i="32"/>
  <c r="O18" i="32"/>
  <c r="O16" i="32"/>
  <c r="O14" i="32"/>
  <c r="O12" i="32"/>
  <c r="O10" i="32"/>
  <c r="F48" i="33" l="1"/>
  <c r="F47" i="33"/>
  <c r="F41" i="32" l="1"/>
  <c r="E25" i="32"/>
  <c r="L23" i="32"/>
  <c r="E11" i="32"/>
  <c r="G19" i="32"/>
  <c r="G39" i="32"/>
  <c r="J39" i="32"/>
  <c r="E39" i="32"/>
  <c r="N39" i="32"/>
  <c r="I39" i="32"/>
  <c r="K39" i="32"/>
  <c r="L39" i="32"/>
  <c r="M39" i="32"/>
  <c r="F39" i="32"/>
  <c r="H39" i="32"/>
  <c r="G55" i="32"/>
  <c r="K55" i="32"/>
  <c r="H55" i="32"/>
  <c r="J55" i="32"/>
  <c r="F55" i="32"/>
  <c r="L55" i="32"/>
  <c r="I55" i="32"/>
  <c r="E55" i="32"/>
  <c r="N55" i="32"/>
  <c r="M55" i="32"/>
  <c r="H13" i="32"/>
  <c r="I13" i="32"/>
  <c r="J13" i="32"/>
  <c r="F13" i="32"/>
  <c r="K13" i="32"/>
  <c r="G13" i="32"/>
  <c r="M13" i="32"/>
  <c r="N13" i="32"/>
  <c r="L13" i="32"/>
  <c r="I51" i="32"/>
  <c r="M51" i="32"/>
  <c r="K51" i="32"/>
  <c r="J51" i="32"/>
  <c r="G51" i="32"/>
  <c r="F51" i="32"/>
  <c r="L51" i="32"/>
  <c r="H51" i="32"/>
  <c r="E51" i="32"/>
  <c r="N51" i="32"/>
  <c r="H53" i="32"/>
  <c r="L53" i="32"/>
  <c r="I53" i="32"/>
  <c r="M53" i="32"/>
  <c r="F53" i="32"/>
  <c r="J53" i="32"/>
  <c r="N53" i="32"/>
  <c r="G53" i="32"/>
  <c r="K53" i="32"/>
  <c r="E53" i="32"/>
  <c r="I57" i="32"/>
  <c r="J57" i="32"/>
  <c r="E57" i="32"/>
  <c r="K57" i="32"/>
  <c r="G57" i="32"/>
  <c r="L57" i="32"/>
  <c r="H57" i="32"/>
  <c r="N57" i="32"/>
  <c r="F57" i="32"/>
  <c r="M57" i="32"/>
  <c r="L25" i="32"/>
  <c r="G11" i="32"/>
  <c r="F11" i="32"/>
  <c r="J11" i="32"/>
  <c r="L11" i="32"/>
  <c r="N11" i="32"/>
  <c r="K11" i="32"/>
  <c r="I11" i="32"/>
  <c r="H11" i="32"/>
  <c r="M11" i="32"/>
  <c r="E13" i="32"/>
  <c r="H25" i="32" l="1"/>
  <c r="N23" i="32"/>
  <c r="L41" i="32"/>
  <c r="I41" i="32"/>
  <c r="E41" i="32"/>
  <c r="M23" i="32"/>
  <c r="H41" i="32"/>
  <c r="E23" i="32"/>
  <c r="M41" i="32"/>
  <c r="N41" i="32"/>
  <c r="J41" i="32"/>
  <c r="G23" i="32"/>
  <c r="K41" i="32"/>
  <c r="G41" i="32"/>
  <c r="H23" i="32"/>
  <c r="K25" i="32"/>
  <c r="J25" i="32"/>
  <c r="N25" i="32"/>
  <c r="I25" i="32"/>
  <c r="M25" i="32"/>
  <c r="F25" i="32"/>
  <c r="G25" i="32"/>
  <c r="J19" i="32"/>
  <c r="J23" i="32"/>
  <c r="K23" i="32"/>
  <c r="I23" i="32"/>
  <c r="F23" i="32"/>
  <c r="I43" i="32"/>
  <c r="G49" i="32"/>
  <c r="E33" i="32"/>
  <c r="F19" i="32"/>
  <c r="J47" i="32"/>
  <c r="E19" i="32"/>
  <c r="H31" i="32"/>
  <c r="J35" i="32"/>
  <c r="F45" i="32"/>
  <c r="J21" i="32"/>
  <c r="N19" i="32"/>
  <c r="L37" i="32"/>
  <c r="M19" i="32"/>
  <c r="H19" i="32"/>
  <c r="L19" i="32"/>
  <c r="K19" i="32"/>
  <c r="I19" i="32"/>
  <c r="O11" i="32"/>
  <c r="O13" i="32"/>
  <c r="O55" i="32"/>
  <c r="I15" i="32"/>
  <c r="K15" i="32"/>
  <c r="N15" i="32"/>
  <c r="L15" i="32"/>
  <c r="G15" i="32"/>
  <c r="J15" i="32"/>
  <c r="F15" i="32"/>
  <c r="H15" i="32"/>
  <c r="M15" i="32"/>
  <c r="E15" i="32"/>
  <c r="O57" i="32"/>
  <c r="O51" i="32"/>
  <c r="G29" i="32"/>
  <c r="H29" i="32"/>
  <c r="J29" i="32"/>
  <c r="K29" i="32"/>
  <c r="I29" i="32"/>
  <c r="F29" i="32"/>
  <c r="N29" i="32"/>
  <c r="L29" i="32"/>
  <c r="M29" i="32"/>
  <c r="E29" i="32"/>
  <c r="I31" i="32"/>
  <c r="O53" i="32"/>
  <c r="O39" i="32"/>
  <c r="H43" i="32" l="1"/>
  <c r="G33" i="32"/>
  <c r="O41" i="32"/>
  <c r="N33" i="32"/>
  <c r="J43" i="32"/>
  <c r="E31" i="32"/>
  <c r="G31" i="32"/>
  <c r="N31" i="32"/>
  <c r="O25" i="32"/>
  <c r="K31" i="32"/>
  <c r="L33" i="32"/>
  <c r="J33" i="32"/>
  <c r="F33" i="32"/>
  <c r="E47" i="32"/>
  <c r="M45" i="32"/>
  <c r="I47" i="32"/>
  <c r="J49" i="32"/>
  <c r="L47" i="32"/>
  <c r="N47" i="32"/>
  <c r="K45" i="32"/>
  <c r="I45" i="32"/>
  <c r="F43" i="32"/>
  <c r="J45" i="32"/>
  <c r="K43" i="32"/>
  <c r="L43" i="32"/>
  <c r="I37" i="32"/>
  <c r="O23" i="32"/>
  <c r="L45" i="32"/>
  <c r="L49" i="32"/>
  <c r="G35" i="32"/>
  <c r="N37" i="32"/>
  <c r="E21" i="32"/>
  <c r="K35" i="32"/>
  <c r="G47" i="32"/>
  <c r="M47" i="32"/>
  <c r="H47" i="32"/>
  <c r="H49" i="32"/>
  <c r="K21" i="32"/>
  <c r="F37" i="32"/>
  <c r="F35" i="32"/>
  <c r="H35" i="32"/>
  <c r="M49" i="32"/>
  <c r="N35" i="32"/>
  <c r="K47" i="32"/>
  <c r="F47" i="32"/>
  <c r="E49" i="32"/>
  <c r="F21" i="32"/>
  <c r="L35" i="32"/>
  <c r="M35" i="32"/>
  <c r="F31" i="32"/>
  <c r="M31" i="32"/>
  <c r="H45" i="32"/>
  <c r="E45" i="32"/>
  <c r="H33" i="32"/>
  <c r="I33" i="32"/>
  <c r="F49" i="32"/>
  <c r="K49" i="32"/>
  <c r="I49" i="32"/>
  <c r="E43" i="32"/>
  <c r="M43" i="32"/>
  <c r="M21" i="32"/>
  <c r="I21" i="32"/>
  <c r="G21" i="32"/>
  <c r="H21" i="32"/>
  <c r="N21" i="32"/>
  <c r="I35" i="32"/>
  <c r="E35" i="32"/>
  <c r="L31" i="32"/>
  <c r="J31" i="32"/>
  <c r="N45" i="32"/>
  <c r="G45" i="32"/>
  <c r="M33" i="32"/>
  <c r="K33" i="32"/>
  <c r="N49" i="32"/>
  <c r="N43" i="32"/>
  <c r="G43" i="32"/>
  <c r="L21" i="32"/>
  <c r="E37" i="32"/>
  <c r="N27" i="32"/>
  <c r="F27" i="32"/>
  <c r="K27" i="32"/>
  <c r="L27" i="32"/>
  <c r="M27" i="32"/>
  <c r="J27" i="32"/>
  <c r="I27" i="32"/>
  <c r="H27" i="32"/>
  <c r="G27" i="32"/>
  <c r="E27" i="32"/>
  <c r="H37" i="32"/>
  <c r="M37" i="32"/>
  <c r="O19" i="32"/>
  <c r="L17" i="32"/>
  <c r="J37" i="32"/>
  <c r="G37" i="32"/>
  <c r="K37" i="32"/>
  <c r="M59" i="32"/>
  <c r="O15" i="32"/>
  <c r="O29" i="32"/>
  <c r="E17" i="32" l="1"/>
  <c r="O47" i="32"/>
  <c r="O49" i="32"/>
  <c r="O45" i="32"/>
  <c r="O21" i="32"/>
  <c r="O33" i="32"/>
  <c r="O31" i="32"/>
  <c r="O37" i="32"/>
  <c r="O35" i="32"/>
  <c r="O43" i="32"/>
  <c r="O27" i="32"/>
  <c r="F17" i="32"/>
  <c r="K17" i="32"/>
  <c r="G17" i="32"/>
  <c r="J17" i="32"/>
  <c r="I17" i="32"/>
  <c r="N17" i="32"/>
  <c r="H17" i="32"/>
  <c r="M17" i="32"/>
  <c r="M63" i="32" s="1"/>
  <c r="N59" i="32"/>
  <c r="F59" i="32"/>
  <c r="J59" i="32"/>
  <c r="J63" i="32" s="1"/>
  <c r="L59" i="32"/>
  <c r="L63" i="32" s="1"/>
  <c r="H59" i="32"/>
  <c r="E59" i="32"/>
  <c r="D63" i="32"/>
  <c r="D58" i="32" s="1"/>
  <c r="K59" i="32"/>
  <c r="G59" i="32"/>
  <c r="I59" i="32"/>
  <c r="F63" i="32" l="1"/>
  <c r="E63" i="32"/>
  <c r="E62" i="32" s="1"/>
  <c r="N63" i="32"/>
  <c r="N62" i="32" s="1"/>
  <c r="K63" i="32"/>
  <c r="K62" i="32" s="1"/>
  <c r="I63" i="32"/>
  <c r="I62" i="32" s="1"/>
  <c r="H63" i="32"/>
  <c r="H62" i="32" s="1"/>
  <c r="O17" i="32"/>
  <c r="D38" i="32"/>
  <c r="J62" i="32"/>
  <c r="M62" i="32"/>
  <c r="D54" i="32"/>
  <c r="D42" i="32"/>
  <c r="D46" i="32"/>
  <c r="L62" i="32"/>
  <c r="D18" i="32"/>
  <c r="D36" i="32"/>
  <c r="D30" i="32"/>
  <c r="D50" i="32"/>
  <c r="H7" i="32"/>
  <c r="D56" i="32"/>
  <c r="D10" i="32"/>
  <c r="D48" i="32"/>
  <c r="D20" i="32"/>
  <c r="D52" i="32"/>
  <c r="D34" i="32"/>
  <c r="D32" i="32"/>
  <c r="D12" i="32"/>
  <c r="D26" i="32"/>
  <c r="F62" i="32"/>
  <c r="D40" i="32"/>
  <c r="D24" i="32"/>
  <c r="D14" i="32"/>
  <c r="D22" i="32"/>
  <c r="D44" i="32"/>
  <c r="D16" i="32"/>
  <c r="D28" i="32"/>
  <c r="D60" i="32"/>
  <c r="O59" i="32"/>
  <c r="G63" i="32"/>
  <c r="G62" i="32" s="1"/>
  <c r="O63" i="32" l="1"/>
  <c r="O62" i="32" s="1"/>
  <c r="D62" i="32"/>
</calcChain>
</file>

<file path=xl/sharedStrings.xml><?xml version="1.0" encoding="utf-8"?>
<sst xmlns="http://schemas.openxmlformats.org/spreadsheetml/2006/main" count="3560" uniqueCount="2016">
  <si>
    <t xml:space="preserve">
</t>
  </si>
  <si>
    <t>ITEM</t>
  </si>
  <si>
    <t>CÓDIGO</t>
  </si>
  <si>
    <t>DESCRIÇÃO</t>
  </si>
  <si>
    <t>FONTE</t>
  </si>
  <si>
    <t>UND</t>
  </si>
  <si>
    <t>QUANTIDADE</t>
  </si>
  <si>
    <t>PREÇO
TOTAL R$</t>
  </si>
  <si>
    <t>1</t>
  </si>
  <si>
    <t>SERVIÇOS PRELIMINARES</t>
  </si>
  <si>
    <t>1.1</t>
  </si>
  <si>
    <t>103689</t>
  </si>
  <si>
    <t>FORNECIMENTO E INSTALAÇÃO DE PLACA DE OBRA COM CHAPA GALVANIZADA E ESTRUTURA DE MADEIRA. AF_03/2022_PS</t>
  </si>
  <si>
    <t>SINAPI</t>
  </si>
  <si>
    <t>M2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</si>
  <si>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</si>
  <si>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</si>
  <si>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</si>
  <si>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</si>
  <si>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</si>
  <si>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AF_07/2020_PS</t>
  </si>
  <si>
    <t>UN</t>
  </si>
  <si>
    <t>1.4</t>
  </si>
  <si>
    <t>FNDE 03</t>
  </si>
  <si>
    <t>LIGAÇÃO PROVISÓRIA DE ÁGUA E ESGOTO</t>
  </si>
  <si>
    <t>PRÓPRIA</t>
  </si>
  <si>
    <t>1.5</t>
  </si>
  <si>
    <t>99059</t>
  </si>
  <si>
    <t>LOCAÇÃO CONVENCIONAL DE OBRA, UTILIZANDO GABARITO DE TÁBUAS CORRIDAS PONTALETADAS A CADA 2,00M -  2 UTILIZAÇÕES. AF_03/2024</t>
  </si>
  <si>
    <t>M</t>
  </si>
  <si>
    <t>1.6</t>
  </si>
  <si>
    <t>FNDE 244</t>
  </si>
  <si>
    <t>ADMINISTRAÇÃO LOCAL TIPO 1</t>
  </si>
  <si>
    <t>1.7</t>
  </si>
  <si>
    <t>FNDE 231</t>
  </si>
  <si>
    <t>LOCACAO DE CONTAINER 2,30 X 6,00 M, ALT. 2,50 M, COM 1 SANITARIO, PARA ESCRITORIO, COMPLETO, SEM DIVISORIAS INTERNAS (NAO INCLUI MOBILIZACAO/DESMOBILIZACAO)</t>
  </si>
  <si>
    <t>MÊS</t>
  </si>
  <si>
    <t>1.8</t>
  </si>
  <si>
    <t>FNDE 230</t>
  </si>
  <si>
    <t>LOCACAO DE CONTAINER 2,30 X 6,00 M, ALT. 2,50 M, PARA ESCRITORIO, SEM DIVISORIAS INTERNAS E SEM SANITARIO (NAO INCLUI MOBILIZACAO/DESMOBILIZACAO)</t>
  </si>
  <si>
    <t>1.9</t>
  </si>
  <si>
    <t>FNDE 232</t>
  </si>
  <si>
    <t>LOCACAO DE CONTAINER 2,30 X 6,00 M, ALT. 2,50 M, PARA SANITARIO, COM 4 BACIAS, 8 CHUVEIROS,1 LAVATORIO E 1 MICTORIO (NAO INCLUI MOBILIZACAO/DESMOBILIZACAO)</t>
  </si>
  <si>
    <t>2</t>
  </si>
  <si>
    <t>MOVIMENTO DE TERRA PARA FUNDAÇÕES</t>
  </si>
  <si>
    <t>2.1</t>
  </si>
  <si>
    <t>98525</t>
  </si>
  <si>
    <t>LIMPEZA MECANIZADA DE CAMADA VEGETAL, VEGETAÇÃO E PEQUENAS ÁRVORES (DIÂMETRO DE TRONCO MENOR QUE 0,20 M), COM TRATOR DE ESTEIRAS. AF_03/2024</t>
  </si>
  <si>
    <t>2.2</t>
  </si>
  <si>
    <t>94306</t>
  </si>
  <si>
    <t>ATERRO MECANIZADO DE VALA COM ESCAVADEIRA HIDRÁULICA (CAPACIDADE DA CAÇAMBA: 0,8 M³ / POTÊNCIA: 111 HP), LARGURA ATÉ 2,5 M, PROFUNDIDADE DE 1,5 A 3,0 M, COM SOLO ARGILO-ARENOSO. AF_08/2023</t>
  </si>
  <si>
    <t>M3</t>
  </si>
  <si>
    <t>2.3</t>
  </si>
  <si>
    <t>96521</t>
  </si>
  <si>
    <t>ESCAVAÇÃO MECANIZADA PARA BLOCO DE COROAMENTO OU SAPATA COM RETROESCAVADEIRA (INCLUINDO ESCAVAÇÃO PARA COLOCAÇÃO DE FÔRMAS). AF_01/2024</t>
  </si>
  <si>
    <t>2.4</t>
  </si>
  <si>
    <t>96525</t>
  </si>
  <si>
    <t>ESCAVAÇÃO MECANIZADA PARA VIGA BALDRAME OU SAPATA CORRIDA COM MINI-ESCAVADEIRA (INCLUINDO ESCAVAÇÃO PARA COLOCAÇÃO DE FÔRMAS). AF_01/2024</t>
  </si>
  <si>
    <t>2.5</t>
  </si>
  <si>
    <t>101617</t>
  </si>
  <si>
    <t>PREPARO DE FUNDO DE VALA COM LARGURA MAIOR OU IGUAL A 1,5 M E MENOR QUE 2,5 M (ACERTO DO SOLO NATURAL). AF_08/2020</t>
  </si>
  <si>
    <t>2.6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</si>
  <si>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</si>
  <si>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</si>
  <si>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2.7</t>
  </si>
  <si>
    <t>94316</t>
  </si>
  <si>
    <t>ATERRO MECANIZADO DE VALA COM RETROESCAVADEIRA (CAPACIDADE DA CAÇAMBA DA RETRO: 0,26 M³ / POTÊNCIA: 88 HP), LARGURA ATÉ 1,5 M, PROFUNDIDADE ATÉ 1,5 M, COM SOLO ARGILO-ARENOSO. AF_08/2023</t>
  </si>
  <si>
    <t>3</t>
  </si>
  <si>
    <t>FUNDAÇÕES</t>
  </si>
  <si>
    <t>3.1</t>
  </si>
  <si>
    <t>3.1.1</t>
  </si>
  <si>
    <t>3.1.2</t>
  </si>
  <si>
    <t>3.2</t>
  </si>
  <si>
    <t>CONCRETO ARMADO PARA SAPATAS</t>
  </si>
  <si>
    <t>3.2.1</t>
  </si>
  <si>
    <t>96619</t>
  </si>
  <si>
    <t>LASTRO DE CONCRETO MAGRO, APLICADO EM BLOCOS DE COROAMENTO OU SAPATAS, ESPESSURA DE 5 CM. AF_01/2024</t>
  </si>
  <si>
    <t>3.2.2</t>
  </si>
  <si>
    <t>96558</t>
  </si>
  <si>
    <t>CONCRETAGEM DE SAPATA, FCK 30 MPA, COM USO DE BOMBA - LANÇAMENTO, ADENSAMENTO E ACABAMENTO. AF_01/2024</t>
  </si>
  <si>
    <t>3.2.3</t>
  </si>
  <si>
    <t>96534</t>
  </si>
  <si>
    <t>FABRICAÇÃO, MONTAGEM E DESMONTAGEM DE FÔRMA PARA BLOCO DE COROAMENTO, EM MADEIRA SERRADA, E=25 MM, 4 UTILIZAÇÕES. AF_01/2024</t>
  </si>
  <si>
    <t>3.2.4</t>
  </si>
  <si>
    <t>104918</t>
  </si>
  <si>
    <t>ARMAÇÃO DE SAPATA ISOLADA, VIGA BALDRAME E SAPATA CORRIDA UTILIZANDO AÇO CA-50 DE 8 MM - MONTAGEM. AF_01/2024</t>
  </si>
  <si>
    <t>KG</t>
  </si>
  <si>
    <t>3.2.5</t>
  </si>
  <si>
    <t>104919</t>
  </si>
  <si>
    <t>ARMAÇÃO DE SAPATA ISOLADA, VIGA BALDRAME E SAPATA CORRIDA UTILIZANDO AÇO CA-50 DE 10 MM - MONTAGEM. AF_01/2024</t>
  </si>
  <si>
    <t>3.2.6</t>
  </si>
  <si>
    <t>92915</t>
  </si>
  <si>
    <t>ARMAÇÃO DE ESTRUTURAS DIVERSAS DE CONCRETO ARMADO, EXCETO VIGAS, PILARES, LAJES E FUNDAÇÕES, UTILIZANDO AÇO CA-60 DE 5,0 MM - MONTAGEM. AF_06/2022</t>
  </si>
  <si>
    <t>3.3</t>
  </si>
  <si>
    <t>CONCRETO ARMADO PARA BLOCOS</t>
  </si>
  <si>
    <t>3.3.1</t>
  </si>
  <si>
    <t>3.3.2</t>
  </si>
  <si>
    <t>96557</t>
  </si>
  <si>
    <t>CONCRETAGEM DE BLOCO DE COROAMENTO OU VIGA BALDRAME, FCK 30 MPA, COM USO DE BOMBA - LANÇAMENTO, ADENSAMENTO E ACABAMENTO. AF_01/2024</t>
  </si>
  <si>
    <t>3.3.3</t>
  </si>
  <si>
    <t>3.3.4</t>
  </si>
  <si>
    <t>96546</t>
  </si>
  <si>
    <t>ARMAÇÃO DE BLOCO UTILIZANDO AÇO CA-50 DE 10 MM - MONTAGEM. AF_01/2024</t>
  </si>
  <si>
    <t>3.3.5</t>
  </si>
  <si>
    <t>96544</t>
  </si>
  <si>
    <t>ARMAÇÃO DE BLOCO UTILIZANDO AÇO CA-50 DE 6,3 MM - MONTAGEM. AF_01/2024</t>
  </si>
  <si>
    <t>3.3.6</t>
  </si>
  <si>
    <t>96543</t>
  </si>
  <si>
    <t>ARMAÇÃO DE BLOCO UTILIZANDO AÇO CA-60 DE 5 MM - MONTAGEM. AF_01/2024</t>
  </si>
  <si>
    <t>3.3.7</t>
  </si>
  <si>
    <t>104920</t>
  </si>
  <si>
    <t>ARMAÇÃO DE BLOCO, SAPATA ISOLADA, VIGA BALDRAME E SAPATA CORRIDA UTILIZANDO AÇO CA-50 DE 12,5 MM - MONTAGEM. AF_01/2024</t>
  </si>
  <si>
    <t>3.3.8</t>
  </si>
  <si>
    <t>104921</t>
  </si>
  <si>
    <t>ARMAÇÃO DE BLOCO, SAPATA ISOLADA, VIGA BALDRAME E SAPATA CORRIDA UTILIZANDO AÇO CA-50 DE 16 MM - MONTAGEM. AF_01/2024</t>
  </si>
  <si>
    <t>3.3.9</t>
  </si>
  <si>
    <t>104922</t>
  </si>
  <si>
    <t>ARMAÇÃO DE BLOCO, SAPATA ISOLADA E SAPATA CORRIDA UTILIZANDO AÇO CA-50 DE 20 MM - MONTAGEM. AF_01/2024</t>
  </si>
  <si>
    <t>4</t>
  </si>
  <si>
    <t>SUPERESTRUTURA</t>
  </si>
  <si>
    <t>4.1</t>
  </si>
  <si>
    <t>CONCRETO ARMADO - PILARES</t>
  </si>
  <si>
    <t>4.1.1</t>
  </si>
  <si>
    <t>92443</t>
  </si>
  <si>
    <t>MONTAGEM E DESMONTAGEM DE FÔRMA DE PILARES RETANGULARES E ESTRUTURAS SIMILARES, PÉ-DIREITO SIMPLES, EM CHAPA DE MADEIRA COMPENSADA PLASTIFICADA, 18 UTILIZAÇÕES. AF_09/2020</t>
  </si>
  <si>
    <t>4.1.2</t>
  </si>
  <si>
    <t>92762</t>
  </si>
  <si>
    <t>ARMAÇÃO DE PILAR OU VIGA DE ESTRUTURA CONVENCIONAL DE CONCRETO ARMADO UTILIZANDO AÇO CA-50 DE 10,0 MM - MONTAGEM. AF_06/2022</t>
  </si>
  <si>
    <t>4.1.3</t>
  </si>
  <si>
    <t>92763</t>
  </si>
  <si>
    <t>ARMAÇÃO DE PILAR OU VIGA DE ESTRUTURA CONVENCIONAL DE CONCRETO ARMADO UTILIZANDO AÇO CA-50 DE 12,5 MM - MONTAGEM. AF_06/2022</t>
  </si>
  <si>
    <t>4.1.4</t>
  </si>
  <si>
    <t>92759</t>
  </si>
  <si>
    <t>ARMAÇÃO DE PILAR OU VIGA DE ESTRUTURA CONVENCIONAL DE CONCRETO ARMADO UTILIZANDO AÇO CA-60 DE 5,0 MM - MONTAGEM. AF_06/2022</t>
  </si>
  <si>
    <t>4.1.5</t>
  </si>
  <si>
    <t>103672</t>
  </si>
  <si>
    <t>CONCRETAGEM DE PILARES, FCK = 25 MPA, COM USO DE BOMBA - LANÇAMENTO, ADENSAMENTO E ACABAMENTO. AF_02/2022_PS</t>
  </si>
  <si>
    <t>4.2</t>
  </si>
  <si>
    <t>CONCRETO ARMADO - VIGAS INCLUINDO BALDRAME</t>
  </si>
  <si>
    <t>4.2.1</t>
  </si>
  <si>
    <t>4.2.2</t>
  </si>
  <si>
    <t>4.2.3</t>
  </si>
  <si>
    <t>92760</t>
  </si>
  <si>
    <t>ARMAÇÃO DE PILAR OU VIGA DE ESTRUTURA CONVENCIONAL DE CONCRETO ARMADO UTILIZANDO AÇO CA-50 DE 6,3 MM - MONTAGEM. AF_06/2022</t>
  </si>
  <si>
    <t>4.2.4</t>
  </si>
  <si>
    <t>92761</t>
  </si>
  <si>
    <t>ARMAÇÃO DE PILAR OU VIGA DE ESTRUTURA CONVENCIONAL DE CONCRETO ARMADO UTILIZANDO AÇO CA-50 DE 8,0 MM - MONTAGEM. AF_06/2022</t>
  </si>
  <si>
    <t>4.2.5</t>
  </si>
  <si>
    <t>4.2.6</t>
  </si>
  <si>
    <t>4.2.7</t>
  </si>
  <si>
    <t>92764</t>
  </si>
  <si>
    <t>ARMAÇÃO DE PILAR OU VIGA DE ESTRUTURA CONVENCIONAL DE CONCRETO ARMADO UTILIZANDO AÇO CA-50 DE 16,0 MM - MONTAGEM. AF_06/2022</t>
  </si>
  <si>
    <t>4.2.8</t>
  </si>
  <si>
    <t>92765</t>
  </si>
  <si>
    <t>ARMAÇÃO DE PILAR OU VIGA DE ESTRUTURA CONVENCIONAL DE CONCRETO ARMADO UTILIZANDO AÇO CA-50 DE 20,0 MM - MONTAGEM. AF_06/2022</t>
  </si>
  <si>
    <t>4.2.9</t>
  </si>
  <si>
    <t>4.2.10</t>
  </si>
  <si>
    <t>103675</t>
  </si>
  <si>
    <t>CONCRETAGEM DE VIGAS E LAJES, FCK=25 MPA, PARA LAJES MACIÇAS OU NERVURADAS COM USO DE BOMBA - LANÇAMENTO, ADENSAMENTO E ACABAMENTO. AF_02/2022_PS</t>
  </si>
  <si>
    <t>4.3</t>
  </si>
  <si>
    <t>CONCRETO ARMADO PARA VERGAS</t>
  </si>
  <si>
    <t>4.3.1</t>
  </si>
  <si>
    <t>93184</t>
  </si>
  <si>
    <t>VERGA PRÉ-MOLDADA COM ATÉ 1,5 M DE VÃO, ESPESSURA DE *20* CM. AF_03/2024</t>
  </si>
  <si>
    <t>4.3.2</t>
  </si>
  <si>
    <t>93185</t>
  </si>
  <si>
    <t>VERGA PRÉ-MOLDADA PARA PORTAS COM MAIS DE 1,5 M DE VÃO. AF_03/2016</t>
  </si>
  <si>
    <t>4.3.3</t>
  </si>
  <si>
    <t>93183</t>
  </si>
  <si>
    <t>VERGA PRÉ-MOLDADA PARA JANELAS COM MAIS DE 1,5 M DE VÃO. AF_03/2016</t>
  </si>
  <si>
    <t>4.3.4</t>
  </si>
  <si>
    <t>93182</t>
  </si>
  <si>
    <t>VERGA PRÉ-MOLDADA PARA JANELAS COM ATÉ 1,5 M DE VÃO. AF_03/2016</t>
  </si>
  <si>
    <t>4.3.5</t>
  </si>
  <si>
    <t>93195</t>
  </si>
  <si>
    <t>CONTRAVERGA PRÉ-MOLDADA PARA VÃOS DE MAIS DE 1,5 M DE COMPRIMENTO. AF_03/2016</t>
  </si>
  <si>
    <t>4.3.6</t>
  </si>
  <si>
    <t>93194</t>
  </si>
  <si>
    <t>CONTRAVERGA PRÉ-MOLDADA, ESPESSURA DE *20* CM. AF_03/2024</t>
  </si>
  <si>
    <t>4.4</t>
  </si>
  <si>
    <t>CONCRETO ARMADO - LAJE</t>
  </si>
  <si>
    <t>4.4.1</t>
  </si>
  <si>
    <t>92514</t>
  </si>
  <si>
    <t>MONTAGEM E DESMONTAGEM DE FÔRMA DE LAJE MACIÇA, PÉ-DIREITO SIMPLES, EM CHAPA DE MADEIRA COMPENSADA RESINADA, 4 UTILIZAÇÕES. AF_09/2020</t>
  </si>
  <si>
    <t>4.4.2</t>
  </si>
  <si>
    <t>92769</t>
  </si>
  <si>
    <t>ARMAÇÃO DE LAJE DE ESTRUTURA CONVENCIONAL DE CONCRETO ARMADO UTILIZANDO AÇO CA-50 DE 6,3 MM - MONTAGEM. AF_06/2022</t>
  </si>
  <si>
    <t>4.4.3</t>
  </si>
  <si>
    <t>92770</t>
  </si>
  <si>
    <t>ARMAÇÃO DE LAJE DE ESTRUTURA CONVENCIONAL DE CONCRETO ARMADO UTILIZANDO AÇO CA-50 DE 8,0 MM - MONTAGEM. AF_06/2022</t>
  </si>
  <si>
    <t>4.4.4</t>
  </si>
  <si>
    <t>92773</t>
  </si>
  <si>
    <t>ARMAÇÃO DE LAJE DE ESTRUTURA CONVENCIONAL DE CONCRETO ARMADO UTILIZANDO AÇO CA-50 DE 16,0 MM - MONTAGEM. AF_06/2022</t>
  </si>
  <si>
    <t>4.4.5</t>
  </si>
  <si>
    <t>92774</t>
  </si>
  <si>
    <t>ARMAÇÃO DE LAJE DE ESTRUTURA CONVENCIONAL DE CONCRETO ARMADO UTILIZANDO AÇO CA-50 DE 20,0 MM - MONTAGEM. AF_06/2022</t>
  </si>
  <si>
    <t>4.4.6</t>
  </si>
  <si>
    <t>92768</t>
  </si>
  <si>
    <t>ARMAÇÃO DE LAJE DE ESTRUTURA CONVENCIONAL DE CONCRETO ARMADO UTILIZANDO AÇO CA-60 DE 5,0 MM - MONTAGEM. AF_06/2022</t>
  </si>
  <si>
    <t>4.4.7</t>
  </si>
  <si>
    <t>4.5</t>
  </si>
  <si>
    <t>ESTRUTURA METÁLICA</t>
  </si>
  <si>
    <t>4.5.1</t>
  </si>
  <si>
    <t>100775</t>
  </si>
  <si>
    <t>ESTRUTURA TRELIÇADA DE COBERTURA, TIPO FINK, COM LIGAÇÕES SOLDADAS, INCLUSOS PERFIS METÁLICOS, CHAPAS METÁLICAS, MÃO DE OBRA E TRANSPORTE COM GUINDASTE - FORNECIMENTO E INSTALAÇÃO. AF_01/2020_PSA</t>
  </si>
  <si>
    <t>4.6</t>
  </si>
  <si>
    <t>PISO DE CONCRETO</t>
  </si>
  <si>
    <t>4.6.1</t>
  </si>
  <si>
    <t>PAVIMENTAÇÃO INTERNA DE PISO DE CONCRETO 8 CM</t>
  </si>
  <si>
    <t>4.6.1.1</t>
  </si>
  <si>
    <t>97083</t>
  </si>
  <si>
    <t>COMPACTAÇÃO MECÂNICA DE SOLO PARA EXECUÇÃO DE RADIER, PISO DE CONCRETO OU LAJE SOBRE SOLO, COM COMPACTADOR DE SOLOS A PERCUSSÃO. AF_09/2021</t>
  </si>
  <si>
    <t>4.6.1.2</t>
  </si>
  <si>
    <t>96622</t>
  </si>
  <si>
    <t>LASTRO COM MATERIAL GRANULAR, APLICADO EM PISOS OU LAJES SOBRE SOLO, ESPESSURA DE *5 CM*. AF_01/2024</t>
  </si>
  <si>
    <t>4.6.1.3</t>
  </si>
  <si>
    <t>97087</t>
  </si>
  <si>
    <t>CAMADA SEPARADORA PARA EXECUÇÃO DE RADIER, PISO DE CONCRETO OU LAJE SOBRE SOLO, EM LONA PLÁSTICA. AF_09/2021</t>
  </si>
  <si>
    <t>4.6.1.4</t>
  </si>
  <si>
    <t>94991</t>
  </si>
  <si>
    <t>EXECUÇÃO DE PASSEIO (CALÇADA) OU PISO DE CONCRETO COM CONCRETO MOLDADO IN LOCO, USINADO C20, ACABAMENTO CONVENCIONAL, NÃO ARMADO. AF_08/2022</t>
  </si>
  <si>
    <t>4.6.2</t>
  </si>
  <si>
    <t>PAVIMENTAÇÃO EXTERNA - CALÇADA DE PISO DE CONCRETO 7 CM</t>
  </si>
  <si>
    <t>4.6.2.1</t>
  </si>
  <si>
    <t>4.6.2.2</t>
  </si>
  <si>
    <t>4.6.2.3</t>
  </si>
  <si>
    <t>4.6.2.4</t>
  </si>
  <si>
    <t>5</t>
  </si>
  <si>
    <t>SISTEMA DE VEDAÇÃO VERTICAL</t>
  </si>
  <si>
    <t>5.1</t>
  </si>
  <si>
    <t>ELEMENTOS VAZADOS</t>
  </si>
  <si>
    <t>5.1.1</t>
  </si>
  <si>
    <t>101161</t>
  </si>
  <si>
    <t>ALVENARIA DE VEDAÇÃO COM ELEMENTO VAZADO DE CONCRETO (COBOGÓ) DE 7X50X50CM E ARGAMASSA DE ASSENTAMENTO COM PREPARO EM BETONEIRA. AF_05/2020</t>
  </si>
  <si>
    <t>5.2</t>
  </si>
  <si>
    <t>ALVENARIA DE VEDAÇÃO</t>
  </si>
  <si>
    <t>5.2.1</t>
  </si>
  <si>
    <t>103324</t>
  </si>
  <si>
    <t>ALVENARIA DE VEDAÇÃO DE BLOCOS CERÂMICOS FURADOS NA VERTICAL DE 14X19X39 CM (ESPESSURA 14 CM) E ARGAMASSA DE ASSENTAMENTO COM PREPARO EM BETONEIRA. AF_12/2021</t>
  </si>
  <si>
    <t>5.2.2</t>
  </si>
  <si>
    <t>103322</t>
  </si>
  <si>
    <t>ALVENARIA DE VEDAÇÃO DE BLOCOS CERÂMICOS FURADOS NA VERTICAL DE 9X19X39 CM (ESPESSURA 9 CM) E ARGAMASSA DE ASSENTAMENTO COM PREPARO EM BETONEIRA. AF_12/2021</t>
  </si>
  <si>
    <t>5.2.3</t>
  </si>
  <si>
    <t>103328</t>
  </si>
  <si>
    <t>ALVENARIA DE VEDAÇÃO DE BLOCOS CERÂMICOS FURADOS NA HORIZONTAL DE 9X19X19 CM (ESPESSURA 9 CM) E ARGAMASSA DE ASSENTAMENTO COM PREPARO EM BETONEIRA. AF_12/2021</t>
  </si>
  <si>
    <t>5.2.4</t>
  </si>
  <si>
    <t>93201</t>
  </si>
  <si>
    <t>FIXAÇÃO (ENCUNHAMENTO) DE ALVENARIA DE VEDAÇÃO COM ARGAMASSA APLICADA COM COLHER. AF_03/2016</t>
  </si>
  <si>
    <t>5.2.5</t>
  </si>
  <si>
    <t>101159</t>
  </si>
  <si>
    <t>ALVENARIA DE VEDAÇÃO DE BLOCOS CERÂMICOS MACIÇOS DE 5X10X20CM (ESPESSURA 10CM) E ARGAMASSA DE ASSENTAMENTO COM PREPARO EM BETONEIRA. AF_05/2020</t>
  </si>
  <si>
    <t>5.2.6</t>
  </si>
  <si>
    <t>ALVENARIA DE VEDAÇÃO DE BLOCOS VAZADOS DE CONCRETO DE 14X19X39 CM (ESPESSURA 14 CM)  E ARGAMASSA DE ASSENTAMENTO COM PREPARO EM BETONEIRA. AF_12/2021</t>
  </si>
  <si>
    <t>5.3</t>
  </si>
  <si>
    <t>DIVISÓRIAS</t>
  </si>
  <si>
    <t>5.3.1</t>
  </si>
  <si>
    <t>102253</t>
  </si>
  <si>
    <t>DIVISORIA SANITÁRIA, TIPO CABINE, EM GRANITO CINZA POLIDO, ESP = 3CM, ASSENTADO COM ARGAMASSA COLANTE AC III-E, EXCLUSIVE FERRAGENS. AF_01/2021</t>
  </si>
  <si>
    <t>5.3.2</t>
  </si>
  <si>
    <t>102181</t>
  </si>
  <si>
    <t>INSTALAÇÃO DE BOX DE VIDRO TEMPERADO, E = 10 MM, ENCAIXADO EM PERFIL U. AF_01/2021_PS</t>
  </si>
  <si>
    <t>5.3.3</t>
  </si>
  <si>
    <t>102235</t>
  </si>
  <si>
    <t>DIVISÓRIA FIXA EM VIDRO TEMPERADO 10 MM, SEM ABERTURA. AF_01/2021_PS</t>
  </si>
  <si>
    <t>6</t>
  </si>
  <si>
    <t>ESQUADRIAS</t>
  </si>
  <si>
    <t>6.1</t>
  </si>
  <si>
    <t>PORTAS DE MADEIRA</t>
  </si>
  <si>
    <t>6.1.1</t>
  </si>
  <si>
    <t>FNDE 243</t>
  </si>
  <si>
    <t>PM1 - KIT DE PORTA DE MADEIRA FRISADA, SEMI-OCA (LEVE OU MÉDIA), PADRÃO MÉDIO, 80X210CM, ESPESSURA DE 3,5CM, ITENS INCLUSOS: DOBRADIÇAS, MONTAGEM E INSTALAÇÃO DE BATENTE, FECHADURA COM EXECUÇÃO DO FURO - FORNECIMENTO E INSTALAÇÃO</t>
  </si>
  <si>
    <t>6.1.2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</si>
  <si>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</si>
  <si>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</si>
  <si>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6.1.3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</si>
  <si>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</si>
  <si>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 AF_12/2019</t>
  </si>
  <si>
    <t>6.1.4</t>
  </si>
  <si>
    <t>FNDE 248</t>
  </si>
  <si>
    <t>PM4 - KIT DE PORTA DE MADEIRA COM VISOR DE VIDRO, 80X210CM (ESPESSURA DE 3CM), PADRÃO POPULAR, ITENS INCLUSOS: DOBRADIÇAS, MONTAGEM E INSTALAÇÃO DE BATENTE, FECHADURA COM EXECUÇÃO DO FURO - FORNECIMENTO E INSTALAÇÃO. AF_12/2019</t>
  </si>
  <si>
    <t>6.1.5</t>
  </si>
  <si>
    <t>FNDE 249</t>
  </si>
  <si>
    <t>PM5 -PORTA EM COMPENSADO DE MADEIRA E=2cm REVESTIDA COM LAMINADO MELAMÍNICO NAS CORES: AMARELA, VERDE, LARANJA E AZUL</t>
  </si>
  <si>
    <t>6.1.6</t>
  </si>
  <si>
    <t>FNDE 250</t>
  </si>
  <si>
    <t>INSTALAÇÃO DE VIDRO LISO INCOLOR ESQUADRIA PM4 , E = 6 MM, EM ESQUADRIA DE MADEIRA, FIXADO COM BAGUETE</t>
  </si>
  <si>
    <t>6.2</t>
  </si>
  <si>
    <t>FERRAGENS E ACESSÓRIOS</t>
  </si>
  <si>
    <t>6.2.1</t>
  </si>
  <si>
    <t>100705</t>
  </si>
  <si>
    <t>TARJETA TIPO LIVRE/OCUPADO PARA PORTA DE BANHEIRO. AF_12/2019</t>
  </si>
  <si>
    <t>6.2.2</t>
  </si>
  <si>
    <t>100866</t>
  </si>
  <si>
    <t>BARRA DE APOIO RETA, EM ACO INOX POLIDO, COMPRIMENTO 60CM, FIXADA NA PAREDE - FORNECIMENTO E INSTALAÇÃO. AF_01/2020</t>
  </si>
  <si>
    <t>6.2.3</t>
  </si>
  <si>
    <t>FNDE 04</t>
  </si>
  <si>
    <t>CHAPA METÁLICA (ALUMÍNIO) 0,90 M X 0,40 M, ESPESSURA 1 MM PARA AS PORTAS</t>
  </si>
  <si>
    <t>M²</t>
  </si>
  <si>
    <t>6.2.4</t>
  </si>
  <si>
    <t>102219</t>
  </si>
  <si>
    <t>PINTURA TINTA DE ACABAMENTO (PIGMENTADA) ESMALTE SINTÉTICO ACETINADO EM MADEIRA, 2 DEMÃOS. AF_01/2021</t>
  </si>
  <si>
    <t>6.3</t>
  </si>
  <si>
    <t>PORTAS EM ALUMÍNIO</t>
  </si>
  <si>
    <t>6.3.1</t>
  </si>
  <si>
    <t>FNDE 251</t>
  </si>
  <si>
    <t>PORTA DE ABRIR - PA1 - 100 X 210 CM EM CHAPA DE ALUMÍNIO, COM VENEZIANA E VIDRO MINIBOREAL 6 MM, INCLUSO FECHADURA E PUXADOR - CONFORME PROJETO DE ESQUADRIAS</t>
  </si>
  <si>
    <t>6.3.2</t>
  </si>
  <si>
    <t>FNDE 252</t>
  </si>
  <si>
    <t>PORTA DE ABRIR - PA2 - 80 X 210 CM EM CHAPA DE ALUMÍNIO, TIPO VENEZIANA COM GUARNIÇÃO, FIXAÇÃO COM PARAFUSOS - FORNECIMENTO E INSTALAÇÃO - CONFORME PROJETO DE ESQUADRIAS</t>
  </si>
  <si>
    <t>6.3.3</t>
  </si>
  <si>
    <t>FNDE 253</t>
  </si>
  <si>
    <t>PORTA DE ABRIR 2 FOLHAS - PA3 - 160 X 210 CM EM CHAPA DE ALUMÍNIO, TIPO VENEZIANA COM GUARNIÇÃO, FIXAÇÃO COM PARAFUSOS - FORNECIMENTO E INSTALAÇÃO - CONFORME PROJETO DE ESQUADRIAS</t>
  </si>
  <si>
    <t>6.3.4</t>
  </si>
  <si>
    <t>FNDE 254</t>
  </si>
  <si>
    <t>PORTA DE CORRER - PA4- 450 X 265 CM, DE ALUMÍNIO, COM DUAS FOLHAS FIXAS E DUAS FOLHAS DE CORRER PARA VIDRO, INCLUSO VIDRO LISO INCOLOR 8 MM, FECHADURA E PUXADOR, SEM ALIZAR - CONFORME PROJETO DE ESQUADRIAS</t>
  </si>
  <si>
    <t>6.3.5</t>
  </si>
  <si>
    <t>FNDE 255</t>
  </si>
  <si>
    <t>PORTA DE CORRER - PA5- 240 X 210 CM, DE ALUMÍNIO, COM DUAS FOLHAS DE CORRER PARA VIDRO, INCLUSO VIDRO LISO INCOLOR 8 MM, FECHADURA E PUXADOR, SEM ALIZAR - CONFORME PROJETO DE ESQUADRIAS</t>
  </si>
  <si>
    <t>6.3.6</t>
  </si>
  <si>
    <t>FNDE 256</t>
  </si>
  <si>
    <t>PORTA DE ABRIR 2 FOLHAS - PA6 - 110 X 170 CM EM CHAPA DE ALUMÍNIO, TIPO VENEZIANA COM GUARNIÇÃO, FIXAÇÃO COM PARAFUSOS - FORNECIMENTO E INSTALAÇÃO - CONFORME PROJETO DE ESQUADRIAS</t>
  </si>
  <si>
    <t>6.3.7</t>
  </si>
  <si>
    <t>FNDE 257</t>
  </si>
  <si>
    <t>PORTA DE ABRIR 2 FOLHAS - PA7 - 250 X 210 CM EM CHAPA DE ALUMÍNIO, COM DUAS FOLHAS DE ABRIR E BANDEIRA LATERAL FIXA, TIPO VENEZIANA COM GUARNIÇÃO, FIXAÇÃO COM PARAFUSOS - FORNECIMENTO E INSTALAÇÃO - CONFORME PROJETO DE ESQUADRIAS</t>
  </si>
  <si>
    <t>6.4</t>
  </si>
  <si>
    <t>JANELAS EM ALUMÍNIO</t>
  </si>
  <si>
    <t>6.4.1</t>
  </si>
  <si>
    <t>FNDE 258</t>
  </si>
  <si>
    <t>JANELA DE ALUMÍNIO - JA-1 - 70 X 125 CM, TIPO GUILHOTINA COMPLETA, COM VIDROS, BATENTE E FERRAGENS. EXCLUSIVE ALIZAR, ACABAMENTO E CONTRAMARCO, CONFORME PROJETO DE ESQUADRIAS</t>
  </si>
  <si>
    <t>6.4.2</t>
  </si>
  <si>
    <t>FNDE 259</t>
  </si>
  <si>
    <t>JANELA DE ALUMÍNIO - JA-2 - 110 X 145 CM, TIPO GUILHOTINACOMPLETA, COM VIDROS, BATENTE E FERRAGENS. EXCLUSIVE ALIZAR, ACABAMENTO E CONTRAMARCO, CONFORME PROJETO DE ESQUADRIAS</t>
  </si>
  <si>
    <t>6.4.3</t>
  </si>
  <si>
    <t>FNDE 275</t>
  </si>
  <si>
    <t>JANELA DE ALUMÍNIO JA-3 - 140 X 115, TIPO FIXA, PARA VIDRO, COM VIDRO, BATENTE E FERRAGENS. EXCLUSIVE ACABAMENTO, ALIZAR E CONTRAMARCO, CONFORME PROJETO DE ESQUADRIAS</t>
  </si>
  <si>
    <t>6.4.4</t>
  </si>
  <si>
    <t>FNDE 262</t>
  </si>
  <si>
    <t>JANELA DE ALUMÍNIO - JA-4 - 140 X 145 CM, TIPO GUILHOTINA COMPLETA, COM VIDROS, BATENTE E FERRAGENS. EXCLUSIVE ALIZAR, ACABAMENTO E CONTRAMARCO, CONFORME PROJETO DE ESQUADRIAS</t>
  </si>
  <si>
    <t>6.4.5</t>
  </si>
  <si>
    <t>FNDE 276</t>
  </si>
  <si>
    <t>JANELA DE ALUMÍNIO JA-5 - 200 X 128 CM, TIPO FIXA, PARA VIDRO, COM VIDRO, BATENTE E FERRAGENS. EXCLUSIVE ACABAMENTO, ALIZAR E CONTRAMARCO, CONFORME PROJETO DE ESQUADRIAS</t>
  </si>
  <si>
    <t>6.4.6</t>
  </si>
  <si>
    <t>FNDE 263</t>
  </si>
  <si>
    <t>JANELA DE ALUMÍNIO - JA-6 - 210 X 150 CM, TIPO MAXIM-AR, COM VIDROS, BATENTE E FERRAGENS. EXCLUSIVE ALIZAR, ACABAMENTO E CONTRAMARCO, CONFORME PROJETO DE ESQUADRIAS</t>
  </si>
  <si>
    <t>6.4.7</t>
  </si>
  <si>
    <t>FNDE 264</t>
  </si>
  <si>
    <t>JANELA DE ALUMÍNIO - JA-7 - 210 X 75 CM, TIPO MAXIM-AR, COM VIDROS, BATENTE E FERRAGENS. EXCLUSIVE ALIZAR, ACABAMENTO E CONTRAMARCO, CONFORME PROJETO DE ESQUADRIAS</t>
  </si>
  <si>
    <t>6.4.8</t>
  </si>
  <si>
    <t>FNDE 268</t>
  </si>
  <si>
    <t>JANELA DE ALUMÍNIO - JA-8 - 210 X 100 CM, TIPO MAXIM-AR, COM VIDROS, BATENTE E FERRAGENS. EXCLUSIVE ALIZAR, ACABAMENTO E CONTRAMARCO, CONFORME PROJETO DE ESQUADRIAS</t>
  </si>
  <si>
    <t>6.4.9</t>
  </si>
  <si>
    <t>FNDE 265</t>
  </si>
  <si>
    <t>JANELA DE ALUMÍNIO - JA-9 - 210 X 150 CM, TIPO MAXIM-AR, COM VIDROS, BATENTE E FERRAGENS. EXCLUSIVE ALIZAR, ACABAMENTO E CONTRAMARCO, CONFORME PROJETO DE ESQUADRIAS</t>
  </si>
  <si>
    <t>6.4.10</t>
  </si>
  <si>
    <t>FNDE 269</t>
  </si>
  <si>
    <t>JANELA DE ALUMÍNIO - JA-10 - 140 X 150 CM, TIPO MAXIM-AR, COM VIDROS, BATENTE E FERRAGENS. EXCLUSIVE ALIZAR, ACABAMENTO E CONTRAMARCO, CONFORME PROJETO DE ESQUADRIAS</t>
  </si>
  <si>
    <t>6.4.11</t>
  </si>
  <si>
    <t>FNDE 270</t>
  </si>
  <si>
    <t>JANELA DE ALUMÍNIO - JA-11 - 140 X 75 CM, TIPO MAXIM-AR, COM VIDROS, BATENTE E FERRAGENS. EXCLUSIVE ALIZAR, ACABAMENTO E CONTRAMARCO, CONFORME PROJETO DE ESQUADRIAS</t>
  </si>
  <si>
    <t>6.4.12</t>
  </si>
  <si>
    <t>FNDE 271</t>
  </si>
  <si>
    <t>JANELA DE ALUMÍNIO - JA-12 - 420 X 50 CM, TIPO MAXIM-AR, COM VIDROS, BATENTE E FERRAGENS. EXCLUSIVE ALIZAR, ACABAMENTO E CONTRAMARCO, CONFORME PROJETO DE ESQUADRIAS</t>
  </si>
  <si>
    <t>6.4.13</t>
  </si>
  <si>
    <t>FNDE 272</t>
  </si>
  <si>
    <t>JANELA DE ALUMÍNIO - JA-13 - 420 X 150 CM, TIPO MAXIM-AR, COM VIDROS, BATENTE E FERRAGENS. EXCLUSIVE ALIZAR, ACABAMENTO E CONTRAMARCO, CONFORME PROJETO DE ESQUADRIAS</t>
  </si>
  <si>
    <t>6.4.14</t>
  </si>
  <si>
    <t>FNDE 273</t>
  </si>
  <si>
    <t>JANELA DE ALUMÍNIO - JA-14 - 560 X 100 CM, TIPO MAXIM-AR, COM VIDROS, BATENTE E FERRAGENS. EXCLUSIVE ALIZAR, ACABAMENTO E CONTRAMARCO, CONFORME PROJETO DE ESQUADRIAS</t>
  </si>
  <si>
    <t>6.4.15</t>
  </si>
  <si>
    <t>FNDE 274</t>
  </si>
  <si>
    <t>JANELA DE ALUMÍNIO - JA-15 - 560 X 150 CM, TIPO MAXIM-AR, COM VIDROS, BATENTE E FERRAGENS. EXCLUSIVE ALIZAR, ACABAMENTO E CONTRAMARCO, CONFORME PROJETO DE ESQUADRIAS</t>
  </si>
  <si>
    <t>6.4.16</t>
  </si>
  <si>
    <t>FNDE 277</t>
  </si>
  <si>
    <t>JANELA DE ALUMÍNIO JA-16 - 160 X 85, TIPO FIXA, PARA VIDRO, COM VIDRO, BATENTE E FERRAGENS. EXCLUSIVE ACABAMENTO, ALIZAR E CONTRAMARCO, CONFORME PROJETO DE ESQUADRIAS</t>
  </si>
  <si>
    <t>6.4.17</t>
  </si>
  <si>
    <t>FNDE 05</t>
  </si>
  <si>
    <t>TELA TIPO MOSQUITEIRO - FIXADA NA ESQUADRIA - CONFORME PROJETO DE ESQUADRIAS</t>
  </si>
  <si>
    <t>6.5</t>
  </si>
  <si>
    <t>PORTAS DE VIDRO</t>
  </si>
  <si>
    <t>6.5.1</t>
  </si>
  <si>
    <t>FNDE 279</t>
  </si>
  <si>
    <t>PORTA DE VIDRO - PV1 - 185 X 230 CM, DE ABRIR DUAS FOLHAS TEMPERADO INCOLOR 10 MM, CONFORME PROJETO</t>
  </si>
  <si>
    <t>6.5.2</t>
  </si>
  <si>
    <t>FNDE 278</t>
  </si>
  <si>
    <t>PORTA DE VIDRO - PV2 - 285 X 265CM, DE ABRIR DUAS FOLHAS COM BANDEIRA SUPERIOR E LATERAL, VIDRO TEMPERADO INCOLOR 10 MM, CONFORME PROJETO</t>
  </si>
  <si>
    <t>6.6</t>
  </si>
  <si>
    <t>ESQUADRIA GERAL</t>
  </si>
  <si>
    <t>6.6.1</t>
  </si>
  <si>
    <t>FNDE 280</t>
  </si>
  <si>
    <t>PF1 - PORTÃO METÁLICO DE ABRIR, 1,40 X 2,20 M, COM CHAPA METÁLICA, INCLUSO PINTURA, CONFORME PROJETO DE ESQUADRIAS</t>
  </si>
  <si>
    <t>6.6.2</t>
  </si>
  <si>
    <t>FNDE 08</t>
  </si>
  <si>
    <t>PF2 - PORTÃO METÁLICO DE ABRIR,  1,40 X 1,05 M, COM CHAPA METÁLICA, INCLUSO PINTURA, CONFORME PROJETO DE ESQUADRIAS</t>
  </si>
  <si>
    <t>6.6.3</t>
  </si>
  <si>
    <t>FNDE 281</t>
  </si>
  <si>
    <t>FECHAMENTO EM CHAPA METÁLICA PERFURADA, INCLUSO PINTURA, CONFORME PROJETO</t>
  </si>
  <si>
    <t>6.6.4</t>
  </si>
  <si>
    <t>FNDE 282</t>
  </si>
  <si>
    <t>GUARDA-CORPO CONFECCIONADO COM CHAPA METÁLICA PERFURADA, INCLUSO PINTURA, CONFORME PROJETO</t>
  </si>
  <si>
    <t>6.6.5</t>
  </si>
  <si>
    <t>FNDE 60</t>
  </si>
  <si>
    <t>FECHAMENTO DE PLATIBANDA EM CHAPA METÁLICA PERFURADA, INCLUSO PINTURA, CONFORME PROJETO</t>
  </si>
  <si>
    <t>6.6.6</t>
  </si>
  <si>
    <t>FNDE 283</t>
  </si>
  <si>
    <t>CERCA/GRADIL H=1,58M, MALHA 5 X 15CM -  GALVANIZADO</t>
  </si>
  <si>
    <t>6.6.7</t>
  </si>
  <si>
    <t>FNDE 284</t>
  </si>
  <si>
    <t>P01 - PORTÃO METÁLICO 1,85 x 2,10 M , MALHA 5 X 20CM - FIO 5,00MM, REVESTIDOS EM POLIESTER POR PROCESSO DE PINTURA ELETROSTÁTICA (GRADIL), NA COR BRANCA - FORNECIMENTO E INSTALAÇÃO</t>
  </si>
  <si>
    <t>6.6.8</t>
  </si>
  <si>
    <t>FNDE 285</t>
  </si>
  <si>
    <t>P02 - PORTÃO METÁLICO 1,40 X 2,00 M , MALHA 5 X 20CM - FIO 5,00MM, REVESTIDOS EM POLIESTER POR PROCESSO DE PINTURA ELETROSTÁTICA (GRADIL), NA COR BRANCA - FORNECIMENTO E INSTALAÇÃO</t>
  </si>
  <si>
    <t>6.6.9</t>
  </si>
  <si>
    <t>FNDE 286</t>
  </si>
  <si>
    <t>P03 - PORTÃO METÁLICO 1,20 X 2,00 M , MALHA 5 X 20CM - FIO 5,00MM, REVESTIDOS EM POLIESTER POR PROCESSO DE PINTURA ELETROSTÁTICA (GRADIL), NA COR BRANCA - FORNECIMENTO E INSTALAÇÃO</t>
  </si>
  <si>
    <t>6.6.10</t>
  </si>
  <si>
    <t>FNDE 287</t>
  </si>
  <si>
    <t>P04 - PORTÃO METÁLICO NYLOFOR 1,20 X 2,04 M , MALHA 5 X 20CM - FIO 5,00MM, REVESTIDOS EM POLIESTER POR PROCESSO DE PINTURA ELETROSTÁTICA (GRADIL), NA COR BRANCA - FORNECIMENTO E INSTALAÇÃO</t>
  </si>
  <si>
    <t>6.6.11</t>
  </si>
  <si>
    <t>FNDE 108</t>
  </si>
  <si>
    <t>ESQUADRIA, 0,60 X 0,20 M DE ALUMÍNIO P/ VENTILAÇÃO COM MALHA DE 3 A 7 MM - CENTRAL DE GÁS</t>
  </si>
  <si>
    <t>6.6.12</t>
  </si>
  <si>
    <t>FNDE 109</t>
  </si>
  <si>
    <t>ESQUADRIA, 1,20 X 0,20 M DE ALUMÍNIO P/ VENTILAÇÃO COM MALHA DE 3 A 7 MM - CENTRAL DE GÁS</t>
  </si>
  <si>
    <t>6.6.13</t>
  </si>
  <si>
    <t>FNDE 120</t>
  </si>
  <si>
    <t>GUARDA-CORPO E PORTÃO (1,10 X 1,05)  CONFECCIONADO COM CHAPA METÁLICA PERFURADA, H=1,05, INCLUSO PINTURA, CONFORME PROJETO - CASA DE BOMBAS</t>
  </si>
  <si>
    <t>7</t>
  </si>
  <si>
    <t>SISTEMAS DE COBERTURA</t>
  </si>
  <si>
    <t>7.1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</si>
  <si>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</si>
  <si>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</si>
  <si>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7.2</t>
  </si>
  <si>
    <t>94228</t>
  </si>
  <si>
    <t>CALHA EM CHAPA DE AÇO GALVANIZADO NÚMERO 24, DESENVOLVIMENTO DE 50 CM, INCLUSO TRANSPORTE VERTICAL. AF_07/2019</t>
  </si>
  <si>
    <t>7.3</t>
  </si>
  <si>
    <t>94229</t>
  </si>
  <si>
    <t>CALHA EM CHAPA DE AÇO GALVANIZADO NÚMERO 24, DESENVOLVIMENTO DE 100 CM, INCLUSO TRANSPORTE VERTICAL. AF_07/2019</t>
  </si>
  <si>
    <t>7.4</t>
  </si>
  <si>
    <t>FNDE 65</t>
  </si>
  <si>
    <t>CUMEEIRA NORMAL PARA TELHA TRAPEZOIDAL DE AÇO, E = 0,5 MM, INCLUSO ACESSÓRIOS DE FIXAÇÃO E IÇAMENTO</t>
  </si>
  <si>
    <t>7.5</t>
  </si>
  <si>
    <t>100327</t>
  </si>
  <si>
    <t>RUFO EXTERNO/INTERNO EM CHAPA DE AÇO GALVANIZADO NÚMERO 26, CORTE DE 33 CM, INCLUSO IÇAMENTO. AF_07/2019</t>
  </si>
  <si>
    <t>7.6</t>
  </si>
  <si>
    <t>101979</t>
  </si>
  <si>
    <t>CHAPIM (RUFO CAPA) EM AÇO GALVANIZADO, CORTE 33. AF_11/2020</t>
  </si>
  <si>
    <t>8</t>
  </si>
  <si>
    <t>IMPERMEABILIZAÇÃO</t>
  </si>
  <si>
    <t>8.1</t>
  </si>
  <si>
    <t>FNDE 172</t>
  </si>
  <si>
    <t>IMPERMEABILIZAÇÃO DE VIGA BALDRAME COM EMULSÃO ASFÁLTICA, 2 DEMÃOS</t>
  </si>
  <si>
    <t>8.2</t>
  </si>
  <si>
    <t>FNDE 173</t>
  </si>
  <si>
    <t>IMPERMEABILIZAÇÃO DA LAJE COM EMULSÃO ASFÁLTICA, 2 DEMÃOS</t>
  </si>
  <si>
    <t>8.3</t>
  </si>
  <si>
    <t>FNDE 174</t>
  </si>
  <si>
    <t>IMPERMEABILIZAÇÃO DE PISO COM EMULSÃO ASFÁLTICA, 2 DEMÃOS</t>
  </si>
  <si>
    <t>8.4</t>
  </si>
  <si>
    <t>FNDE 175</t>
  </si>
  <si>
    <t>IMPERMEABILIZAÇÃO DA PAREDE COM EMULSÃO ASFÁLTICA, 2 DEMÃOS</t>
  </si>
  <si>
    <t>8.5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</si>
  <si>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</si>
  <si>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</si>
  <si>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8.6</t>
  </si>
  <si>
    <t>98565</t>
  </si>
  <si>
    <t>PROTEÇÃO MECÂNICA DE SUPERFICIE HORIZONTAL COM ARGAMASSA DE CIMENTO E AREIA, TRAÇO 1:3, E=3CM. AF_09/2023</t>
  </si>
  <si>
    <t>9</t>
  </si>
  <si>
    <t>REVESTIMENTOS INTERNO E EXTERNO</t>
  </si>
  <si>
    <t>9.1</t>
  </si>
  <si>
    <t>EDIFICAÇÃO</t>
  </si>
  <si>
    <t>9.1.1</t>
  </si>
  <si>
    <t>FNDE 176</t>
  </si>
  <si>
    <t>CHAPISCO APLICADO EM ALVENARIAS E ESTRUTURAS DE CONCRETO EXTERNAS, COM COLHER DE PEDREIRO. ARGAMASSA TRAÇO 1:3 COM PREPARO EM BETONEIRA 400L. - EXTERNO</t>
  </si>
  <si>
    <t>9.1.2</t>
  </si>
  <si>
    <t>FNDE 289</t>
  </si>
  <si>
    <t>CHAPISCO APLICADO EM ALVENARIAS E ESTRUTURAS DE CONCRETO INTERNAS, COM COLHER DE PEDREIRO. ARGAMASSA TRAÇO 1:3 COM PREPARO EM BETONEIRA 400L</t>
  </si>
  <si>
    <t>9.1.3</t>
  </si>
  <si>
    <t>FNDE 290</t>
  </si>
  <si>
    <t>EMBOÇO OU MASSA ÚNICA, APLICAÇÃO EXTERNA, EM ARGAMASSA TRAÇO 1:2:8, PREPARO MECÂNICO COM BETONEIRA 400 L, APLICADA MANUALMENTE EM PANOS CEGOS DE FACHADA (SEM PRESENÇA DE VÃOS), ESPESSURA DE 25 MM</t>
  </si>
  <si>
    <t>9.1.4</t>
  </si>
  <si>
    <t>FNDE 291</t>
  </si>
  <si>
    <t>EMBOÇO OU MASSA ÚNICA, PARA RECEBIMENTO EM CERÂMICA, EM ARGAMASSA TRAÇO 1:2:8, PREPARO MECÂNICO COM BETONEIRA 400 L, APLICADA MANUALMENTE EM PANOS CEGOS DE FACHADA (SEM PRESENÇA DE VÃOS), ESPESSURA DE 25 MM</t>
  </si>
  <si>
    <t>9.1.5</t>
  </si>
  <si>
    <t>FNDE 292</t>
  </si>
  <si>
    <t>EMBOÇO OU MASSA ÚNICA, PARA RECEBIMENTO EM PINTURA, EM ARGAMASSA TRAÇO 1:2:8, PREPARO MECÂNICO COM BETONEIRA 400 L, APLICADA MANUALMENTE EM PANOS CEGOS DE FACHADA (SEM PRESENÇA DE VÃOS), ESPESSURA DE 25 MM</t>
  </si>
  <si>
    <t>9.1.6</t>
  </si>
  <si>
    <t>87273</t>
  </si>
  <si>
    <t>REVESTIMENTO CERÂMICO PARA PAREDES INTERNAS COM PLACAS TIPO ESMALTADA EXTRA  DE DIMENSÕES 33X45 CM APLICADAS NA ALTURA INTEIRA DAS PAREDES. AF_02/2023_PE</t>
  </si>
  <si>
    <t>9.1.7</t>
  </si>
  <si>
    <t>FNDE 293</t>
  </si>
  <si>
    <t>REVESTIMENTO CERÂMICO PARA PAREDES INTERNAS COM PLACAS TIPO ESMALTADA EXTRA DE DIMENSÕES 10X10 CM COR AMARELA APLICADAS NA ALTURA INTEIRA DAS PAREDES</t>
  </si>
  <si>
    <t>9.1.8</t>
  </si>
  <si>
    <t>FNDE 294</t>
  </si>
  <si>
    <t>REVESTIMENTO CERÂMICO PARA PAREDES INTERNAS COM PLACAS TIPO ESMALTADA EXTRA DE DIMENSÕES 10X10 CM COR AZUL APLICADAS NA ALTURA INTEIRA DAS PAREDES</t>
  </si>
  <si>
    <t>9.1.9</t>
  </si>
  <si>
    <t>FNDE 295</t>
  </si>
  <si>
    <t>REVESTIMENTO CERÂMICO PARA PAREDES INTERNAS COM PLACAS TIPO ESMALTADA EXTRA DE DIMENSÕES 10X10 CM COR BRANCA APLICADAS NA ALTURA INTEIRA DAS PAREDES</t>
  </si>
  <si>
    <t>9.1.10</t>
  </si>
  <si>
    <t>FNDE 296</t>
  </si>
  <si>
    <t>REVESTIMENTO CERÂMICO PARA PAREDES INTERNAS COM PLACAS TIPO ESMALTADA EXTRA DE DIMENSÕES 10X10 CM COR VERMELHA APLICADAS NA ALTURA INTEIRA DAS PAREDES</t>
  </si>
  <si>
    <t>9.1.11</t>
  </si>
  <si>
    <t>FNDE 245</t>
  </si>
  <si>
    <t>RODA MEIO EM MADEIRA, ALTURA 7CM, FIXADO COM COLA</t>
  </si>
  <si>
    <t>9.1.12</t>
  </si>
  <si>
    <t>FNDE 37</t>
  </si>
  <si>
    <t>CANTONEIRA DE BORRACHA - AMBIENTE SOLÁRIO</t>
  </si>
  <si>
    <t>9.1.13</t>
  </si>
  <si>
    <t>96114</t>
  </si>
  <si>
    <t>FORRO EM DRYWALL, PARA AMBIENTES COMERCIAIS, INCLUSIVE ESTRUTURA BIRECIONAL DE FIXAÇÃO. AF_08/2023_PS</t>
  </si>
  <si>
    <t>9.1.14</t>
  </si>
  <si>
    <t>FNDE 18</t>
  </si>
  <si>
    <t>FORRO DE FIBRA MINERAL EM PLACAS DE 625 X 625 MM, E = 15 MM, BORDA RETA, COM PINTURA ANTIMOFO, APOIADO EM PERFIL DE ACO GALVANIZADO COM 24 MM DE BASE - INSTALADO</t>
  </si>
  <si>
    <t>10</t>
  </si>
  <si>
    <t>SISTEMAS DE PISOS</t>
  </si>
  <si>
    <t>10.1</t>
  </si>
  <si>
    <t>PAVIMENTAÇÃO INTERNA</t>
  </si>
  <si>
    <t>10.1.1</t>
  </si>
  <si>
    <t>FNDE 182</t>
  </si>
  <si>
    <t>CONTRAPISO DE CONCRETO NÃO-ESTRUTURAL, ESPESSURA 3 CM E PREPARO MECÂNICO</t>
  </si>
  <si>
    <t>10.1.2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</si>
  <si>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</si>
  <si>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</si>
  <si>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10.1.3</t>
  </si>
  <si>
    <t>87257</t>
  </si>
  <si>
    <t>REVESTIMENTO CERÂMICO PARA PISO COM PLACAS TIPO ESMALTADA EXTRA DE DIMENSÕES 60X60 CM APLICADA EM AMBIENTES DE ÁREA MAIOR QUE 10 M2. AF_02/2023_PE</t>
  </si>
  <si>
    <t>10.1.4</t>
  </si>
  <si>
    <t>87251</t>
  </si>
  <si>
    <t>REVESTIMENTO CERÂMICO PARA PISO COM PLACAS TIPO ESMALTADA EXTRA DE DIMENSÕES 45X45 CM APLICADA EM AMBIENTES DE ÁREA MAIOR QUE 10 M2. AF_02/2023_PE</t>
  </si>
  <si>
    <t>10.1.5</t>
  </si>
  <si>
    <t>FNDE 09</t>
  </si>
  <si>
    <t>NATA DE CIMENTO COM COLA PVA, PARA NIVELAMENTO  DE CONTRAPISO PARA ASSENTAMENTO DE PISO VINÍLICO</t>
  </si>
  <si>
    <t>10.1.6</t>
  </si>
  <si>
    <t>FNDE 298</t>
  </si>
  <si>
    <t>PISO VINÍLICO, PADRÃO LISO, AMARELO, ESPESSURA 3,2 MM, FIXADO COM COLA.</t>
  </si>
  <si>
    <t>10.1.7</t>
  </si>
  <si>
    <t>FNDE 297</t>
  </si>
  <si>
    <t>PISO VINÍLICO, PADRÃO LISO, CINZA ESCURO, ESPESSURA 3,2 MM, FIXADO COM COLA</t>
  </si>
  <si>
    <t>10.1.8</t>
  </si>
  <si>
    <t>FNDE 299</t>
  </si>
  <si>
    <t>PISO VINÍLICO, PADRÃO LISO, AZUL, ESPESSURA 3,2 MM, FIXADO COM COLA</t>
  </si>
  <si>
    <t>10.1.9</t>
  </si>
  <si>
    <t>FNDE 300</t>
  </si>
  <si>
    <t>PISO VINÍLICO, PADRÃO LISO, CINZA CLARO, ESPESSURA 3,2 MM, FIXADO COM COLA</t>
  </si>
  <si>
    <t>10.1.10</t>
  </si>
  <si>
    <t>88650</t>
  </si>
  <si>
    <t>RODAPÉ CERÂMICO DE 7CM DE ALTURA COM PLACAS TIPO ESMALTADA EXTRA DE DIMENSÕES 60X60CM. AF_02/2023</t>
  </si>
  <si>
    <t>10.1.11</t>
  </si>
  <si>
    <t>98688</t>
  </si>
  <si>
    <t>RODAPÉ EM POLIESTIRENO, ALTURA 5 CM. AF_09/2020</t>
  </si>
  <si>
    <t>10.1.12</t>
  </si>
  <si>
    <t>98689</t>
  </si>
  <si>
    <t>SOLEIRA EM GRANITO, LARGURA 15 CM, ESPESSURA 2,0 CM. AF_09/2020</t>
  </si>
  <si>
    <t>10.2</t>
  </si>
  <si>
    <t>PAVIMENTAÇÃO EXTERNA</t>
  </si>
  <si>
    <t>10.2.1</t>
  </si>
  <si>
    <t>98682</t>
  </si>
  <si>
    <t>PISO CIMENTADO, TRAÇO 1:3 (CIMENTO E AREIA), ACABAMENTO RÚSTICO, ESPESSURA 3,0 CM, PREPARO MECÂNICO DA ARGAMASSA. AF_09/2020</t>
  </si>
  <si>
    <t>10.2.2</t>
  </si>
  <si>
    <t>92396</t>
  </si>
  <si>
    <t>EXECUÇÃO DE PASSEIO EM PISO INTERTRAVADO, COM BLOCO RETANGULAR COR NATURAL DE 20 X 10 CM, ESPESSURA 6 CM. AF_10/2022</t>
  </si>
  <si>
    <t>10.2.3</t>
  </si>
  <si>
    <t>FNDE 400</t>
  </si>
  <si>
    <t>PISO PODOTÁTIL DE ALERTA, COR AMARELA, DE BORRACHA, ASSENTADO SOBRE ARGAMASSA</t>
  </si>
  <si>
    <t>10.2.4</t>
  </si>
  <si>
    <t>FNDE 401</t>
  </si>
  <si>
    <t>PISO PODOTÁTIL DE ALERTA, COR AMARELA, DE AZUL, ASSENTADO SOBRE ARGAMASSA</t>
  </si>
  <si>
    <t>10.2.5</t>
  </si>
  <si>
    <t>FNDE 190</t>
  </si>
  <si>
    <t>PISO PODOTÁTIL DE ALERTA, COR VERMELHA, DE CONCRETO, ASSENTADO SOBRE ARGAMASSA</t>
  </si>
  <si>
    <t>10.2.6</t>
  </si>
  <si>
    <t>FNDE 10</t>
  </si>
  <si>
    <t>COLCHÃO DRENANTE DE AREIA H= 30 CM</t>
  </si>
  <si>
    <t>10.2.7</t>
  </si>
  <si>
    <t>98504</t>
  </si>
  <si>
    <t>PLANTIO DE GRAMA BATATAIS EM PLACAS. AF_05/2018</t>
  </si>
  <si>
    <t>10.2.8</t>
  </si>
  <si>
    <t>FNDE 38</t>
  </si>
  <si>
    <t>FITA 3M COLANTE ANTIDERRAPANTE PARA PISO</t>
  </si>
  <si>
    <t>11</t>
  </si>
  <si>
    <t>PINTURAS E ACABAMENTOS</t>
  </si>
  <si>
    <t>11.1</t>
  </si>
  <si>
    <t>PINTURA PAREDES</t>
  </si>
  <si>
    <t>11.1.1</t>
  </si>
  <si>
    <t>88497</t>
  </si>
  <si>
    <t>EMASSAMENTO COM MASSA LÁTEX, APLICAÇÃO EM PAREDE, DUAS DEMÃOS, LIXAMENTO MANUAL. AF_04/2023</t>
  </si>
  <si>
    <t>11.1.2</t>
  </si>
  <si>
    <t>FNDE 402</t>
  </si>
  <si>
    <t>PINTURA LÁTEX ACRÍLICA, COR BRANCO GELO, APLICAÇÃO MANUAL EM PAREDES, DUAS DEMÃOS</t>
  </si>
  <si>
    <t>11.1.3</t>
  </si>
  <si>
    <t>FNDE 403</t>
  </si>
  <si>
    <t>PINTURA LÁTEX ACRÍLICA, COR VERMELHO, APLICAÇÃO MANUAL EM PAREDES, DUAS DEMÃOS</t>
  </si>
  <si>
    <t>11.1.4</t>
  </si>
  <si>
    <t>FNDE 404</t>
  </si>
  <si>
    <t>PINTURA LÁTEX ACRÍLICA, COR CINZA, APLICAÇÃO MANUAL EM PAREDES, DUAS DEMÃOS</t>
  </si>
  <si>
    <t>11.1.5</t>
  </si>
  <si>
    <t>FNDE 405</t>
  </si>
  <si>
    <t>PINTURA LÁTEX ACRÍLICA, COR AZUL, APLICAÇÃO MANUAL EM PAREDES, DUAS DEMÃOS</t>
  </si>
  <si>
    <t>11.1.6</t>
  </si>
  <si>
    <t>FNDE 35</t>
  </si>
  <si>
    <t>PINTURA COM TINTA EPÓXI EM PAREDES, COR VERDE,  APLICAÇÃO MANUAL, 2 DEMÃOS, INCLUSO PRIMER EPÓXI</t>
  </si>
  <si>
    <t>11.1.7</t>
  </si>
  <si>
    <t>FNDE 36</t>
  </si>
  <si>
    <t>PINTURA COM TINTA EPÓXI EM PAREDES, COR LARANJA,  APLICAÇÃO MANUAL, 2 DEMÃOS, INCLUSO PRIMER EPÓXI</t>
  </si>
  <si>
    <t>11.1.8</t>
  </si>
  <si>
    <t>FNDE 201</t>
  </si>
  <si>
    <t>PINTURA EM ESMALTE SINTÉTICO EM RODAMEIO DE MADEIRA, 2 DEMÃOS - COR BRANCO</t>
  </si>
  <si>
    <t>11.2</t>
  </si>
  <si>
    <t>PINTURA DE FORROS</t>
  </si>
  <si>
    <t>11.2.1</t>
  </si>
  <si>
    <t>88494</t>
  </si>
  <si>
    <t>EMASSAMENTO COM MASSA LÁTEX, APLICAÇÃO EM TETO, UMA DEMÃO, LIXAMENTO MANUAL. AF_04/2023</t>
  </si>
  <si>
    <t>11.2.2</t>
  </si>
  <si>
    <t>88488</t>
  </si>
  <si>
    <t>PINTURA LÁTEX ACRÍLICA PREMIUM, APLICAÇÃO MANUAL EM TETO, DUAS DEMÃOS. AF_04/2023</t>
  </si>
  <si>
    <t>11.3</t>
  </si>
  <si>
    <t>PISO - ESTACIONAMENTO</t>
  </si>
  <si>
    <t>11.3.1</t>
  </si>
  <si>
    <t>FNDE 406</t>
  </si>
  <si>
    <t>PINTURA DE PISO COM TINTA EPÓXI, COR AMARELO, APLICAÇÃO MANUAL, 2 DEMÃOS, INCLUSO PRIMER EPÓXI</t>
  </si>
  <si>
    <t>11.3.2</t>
  </si>
  <si>
    <t>FNDE 407</t>
  </si>
  <si>
    <t>PINTURA DE PISO COM TINTA EPÓXI, COR AZUL, APLICAÇÃO MANUAL, 2 DEMÃOS, INCLUSO PRIMER EPÓXI</t>
  </si>
  <si>
    <t>11.3.3</t>
  </si>
  <si>
    <t>FNDE 409</t>
  </si>
  <si>
    <t>PINTURA DE PISO COM TINTA EPÓXI, COR BRANCO, APLICAÇÃO MANUAL, 2 DEMÃOS, INCLUSO PRIMER EPÓXI</t>
  </si>
  <si>
    <t>11.4</t>
  </si>
  <si>
    <t>PISO PLAYGROUND</t>
  </si>
  <si>
    <t>11.4.1</t>
  </si>
  <si>
    <t>11.4.2</t>
  </si>
  <si>
    <t>11.4.3</t>
  </si>
  <si>
    <t>11.4.4</t>
  </si>
  <si>
    <t>PINTURA DE PISO COM TINTA EPÓXI, COR CINZA, APLICAÇÃO MANUAL, 2 DEMÃOS, INCLUSO PRIMER EPÓXI</t>
  </si>
  <si>
    <t>11.4.5</t>
  </si>
  <si>
    <t>FNDE 410</t>
  </si>
  <si>
    <t>PINTURA DE PISO COM TINTA EPÓXI, COR LARANJA, APLICAÇÃO MANUAL, 2 DEMÃOS, INCLUSO PRIMER EPÓXI</t>
  </si>
  <si>
    <t>11.4.6</t>
  </si>
  <si>
    <t>FNDE 411</t>
  </si>
  <si>
    <t>PINTURA DE PISO COM TINTA EPÓXI, COR VERDE, APLICAÇÃO MANUAL, 2 DEMÃOS, INCLUSO PRIMER EPÓXI</t>
  </si>
  <si>
    <t>11.4.7</t>
  </si>
  <si>
    <t>FNDE 412</t>
  </si>
  <si>
    <t>PINTURA DE PISO COM TINTA EPÓXI, COR VERMELHO, APLICAÇÃO MANUAL, 2 DEMÃOS, INCLUSO PRIMER EPÓXI</t>
  </si>
  <si>
    <t>11.5</t>
  </si>
  <si>
    <t>PINTURA - DIVERSOS</t>
  </si>
  <si>
    <t>11.5.1</t>
  </si>
  <si>
    <t>11.5.2</t>
  </si>
  <si>
    <t>100724</t>
  </si>
  <si>
    <t>PINTURA COM TINTA ALQUÍDICA DE FUNDO E ACABAMENTO (ESMALTE SINTÉTICO GRAFITE) APLICADA A ROLO OU PINCEL SOBRE PERFIL METÁLICO EXECUTADO EM FÁBRICA (POR DEMÃO). AF_01/2020</t>
  </si>
  <si>
    <t>12</t>
  </si>
  <si>
    <t>INSTALAÇÃO HIDRÁULICA</t>
  </si>
  <si>
    <t>12.1</t>
  </si>
  <si>
    <t>TUBULAÇÕES E CONEXÕES DE PVC RÍGIDO</t>
  </si>
  <si>
    <t>12.1.1</t>
  </si>
  <si>
    <t>89356</t>
  </si>
  <si>
    <t>TUBO, PVC, SOLDÁVEL, DN 25MM, INSTALADO EM RAMAL OU SUB-RAMAL DE ÁGUA - FORNECIMENTO E INSTALAÇÃO. AF_06/2022</t>
  </si>
  <si>
    <t>12.1.2</t>
  </si>
  <si>
    <t>103978</t>
  </si>
  <si>
    <t>TUBO, PVC, SOLDÁVEL, DN 40MM, INSTALADO EM RAMAL DE DISTRIBUIÇÃO DE ÁGUA - FORNECIMENTO E INSTALAÇÃO. AF_06/2022</t>
  </si>
  <si>
    <t>12.1.3</t>
  </si>
  <si>
    <t>103979</t>
  </si>
  <si>
    <t>TUBO, PVC, SOLDÁVEL, DN 50MM, INSTALADO EM RAMAL DE DISTRIBUIÇÃO DE ÁGUA - FORNECIMENTO E INSTALAÇÃO. AF_06/2022</t>
  </si>
  <si>
    <t>12.1.4</t>
  </si>
  <si>
    <t>89450</t>
  </si>
  <si>
    <t>TUBO, PVC, SOLDÁVEL, DN 60MM, INSTALADO EM PRUMADA DE ÁGUA - FORNECIMENTO E INSTALAÇÃO. AF_06/2022</t>
  </si>
  <si>
    <t>12.1.5</t>
  </si>
  <si>
    <t>89452</t>
  </si>
  <si>
    <t>TUBO, PVC, SOLDÁVEL, DN 85MM, INSTALADO EM PRUMADA DE ÁGUA - FORNECIMENTO E INSTALAÇÃO. AF_06/2022</t>
  </si>
  <si>
    <t>12.1.6</t>
  </si>
  <si>
    <t>89429</t>
  </si>
  <si>
    <t>ADAPTADOR CURTO COM BOLSA E ROSCA PARA REGISTRO, PVC, SOLDÁVEL, DN 25MM X 3/4 , INSTALADO EM RAMAL DE DISTRIBUIÇÃO DE ÁGUA - FORNECIMENTO E INSTALAÇÃO. AF_06/2022</t>
  </si>
  <si>
    <t>12.1.7</t>
  </si>
  <si>
    <t>94660</t>
  </si>
  <si>
    <t>ADAPTADOR CURTO COM BOLSA E ROSCA PARA REGISTRO, PVC, SOLDÁVEL, DN 40 MM X 1 1/4 , INSTALADO EM RESERVAÇÃO DE ÁGUA DE EDIFICAÇÃO QUE POSSUA RESERVATÓRIO DE FIBRA/FIBROCIMENTO   FORNECIMENTO E INSTALAÇÃO. AF_06/2016</t>
  </si>
  <si>
    <t>12.1.8</t>
  </si>
  <si>
    <t>104001</t>
  </si>
  <si>
    <t>ADAPTADOR CURTO COM BOLSA E ROSCA PARA REGISTRO, PVC, SOLDÁVEL, DN 50MM X 1.1/2", INSTALADO EM RAMAL DE DISTRIBUIÇÃO DE ÁGUA - FORNECIMENTO E INSTALAÇÃO. AF_06/2022</t>
  </si>
  <si>
    <t>12.1.9</t>
  </si>
  <si>
    <t>89616</t>
  </si>
  <si>
    <t>ADAPTADOR CURTO COM BOLSA E ROSCA PARA REGISTRO, PVC, SOLDÁVEL, DN 85MM X 3 , INSTALADO EM PRUMADA DE ÁGUA - FORNECIMENTO E INSTALAÇÃO. AF_06/2022</t>
  </si>
  <si>
    <t>12.1.10</t>
  </si>
  <si>
    <t>103959</t>
  </si>
  <si>
    <t>BUCHA DE REDUÇÃO, CURTA, PVC, SOLDÁVEL, DN 60 X 50 MM, INSTALADO EM PRUMADA DE ÁGUA - FORNECIMENTO E INSTALAÇÃO. AF_06/2022</t>
  </si>
  <si>
    <t>12.1.11</t>
  </si>
  <si>
    <t>103968</t>
  </si>
  <si>
    <t>BUCHA DE REDUÇÃO, LONGA, PVC, SOLDÁVEL, DN 60 X 25 MM, INSTALADO EM PRUMADA DE ÁGUA - FORNECIMENTO E INSTALAÇÃO. AF_06/2022</t>
  </si>
  <si>
    <t>12.1.12</t>
  </si>
  <si>
    <t>FNDE 413</t>
  </si>
  <si>
    <t>BUCHA DE REDUÇÃO, LONGA, PVC, SOLDÁVEL, DN 85 X 60 MM, INSTALADO EM PRUMADA DE ÁGUA - FORNECIMENTO E INSTALAÇÃO</t>
  </si>
  <si>
    <t>12.1.13</t>
  </si>
  <si>
    <t>103986</t>
  </si>
  <si>
    <t>CURVA 90 GRAUS, PVC, SOLDÁVEL, DN 50MM, INSTALADO EM RAMAL DE DISTRIBUIÇÃO DE ÁGUA - FORNECIMENTO E INSTALAÇÃO. AF_06/2022</t>
  </si>
  <si>
    <t>12.1.14</t>
  </si>
  <si>
    <t>89430</t>
  </si>
  <si>
    <t>CURVA DE TRANSPOSIÇÃO, PVC, SOLDÁVEL, DN 25MM, INSTALADO EM RAMAL DE DISTRIBUIÇÃO DE ÁGUA   FORNECIMENTO E INSTALAÇÃO. AF_06/2022</t>
  </si>
  <si>
    <t>12.1.15</t>
  </si>
  <si>
    <t>89408</t>
  </si>
  <si>
    <t>JOELHO 90 GRAUS, PVC, SOLDÁVEL, DN 25MM, INSTALADO EM RAMAL DE DISTRIBUIÇÃO DE ÁGUA - FORNECIMENTO E INSTALAÇÃO. AF_06/2022</t>
  </si>
  <si>
    <t>12.1.16</t>
  </si>
  <si>
    <t>103980</t>
  </si>
  <si>
    <t>JOELHO 90 GRAUS, PVC, SOLDÁVEL, DN 40MM, INSTALADO EM RAMAL DE DISTRIBUIÇÃO DE ÁGUA - FORNECIMENTO E INSTALAÇÃO. AF_06/2022</t>
  </si>
  <si>
    <t>12.1.17</t>
  </si>
  <si>
    <t>103984</t>
  </si>
  <si>
    <t>JOELHO 90 GRAUS, PVC, SOLDÁVEL, DN 50MM, INSTALADO EM RAMAL DE DISTRIBUIÇÃO DE ÁGUA - FORNECIMENTO E INSTALAÇÃO. AF_06/2022</t>
  </si>
  <si>
    <t>12.1.18</t>
  </si>
  <si>
    <t>89505</t>
  </si>
  <si>
    <t>JOELHO 90 GRAUS, PVC, SOLDÁVEL, DN 60MM, INSTALADO EM PRUMADA DE ÁGUA - FORNECIMENTO E INSTALAÇÃO. AF_06/2022</t>
  </si>
  <si>
    <t>12.1.19</t>
  </si>
  <si>
    <t>89521</t>
  </si>
  <si>
    <t>JOELHO 90 GRAUS, PVC, SOLDÁVEL, DN 85MM, INSTALADO EM PRUMADA DE ÁGUA - FORNECIMENTO E INSTALAÇÃO. AF_06/2022</t>
  </si>
  <si>
    <t>12.1.20</t>
  </si>
  <si>
    <t>103981</t>
  </si>
  <si>
    <t>JOELHO 45 GRAUS, PVC, SOLDÁVEL, DN 40MM, INSTALADO EM RAMAL DE DISTRIBUIÇÃO DE ÁGUA - FORNECIMENTO E INSTALAÇÃO. AF_06/2022</t>
  </si>
  <si>
    <t>12.1.21</t>
  </si>
  <si>
    <t>89409</t>
  </si>
  <si>
    <t>JOELHO 45 GRAUS, PVC, SOLDÁVEL, DN 25MM, INSTALADO EM RAMAL DE DISTRIBUIÇÃO DE ÁGUA - FORNECIMENTO E INSTALAÇÃO. AF_06/2022</t>
  </si>
  <si>
    <t>12.1.22</t>
  </si>
  <si>
    <t>89424</t>
  </si>
  <si>
    <t>LUVA, PVC, SOLDÁVEL, DN 25MM, INSTALADO EM RAMAL DE DISTRIBUIÇÃO DE ÁGUA - FORNECIMENTO E INSTALAÇÃO. AF_06/2022</t>
  </si>
  <si>
    <t>12.1.23</t>
  </si>
  <si>
    <t>103995</t>
  </si>
  <si>
    <t>LUVA, PVC, SOLDÁVEL, DN 50MM, INSTALADO EM RAMAL DE DISTRIBUIÇÃO DE ÁGUA - FORNECIMENTO E INSTALAÇÃO. AF_06/2022</t>
  </si>
  <si>
    <t>12.1.24</t>
  </si>
  <si>
    <t>89440</t>
  </si>
  <si>
    <t>TE, PVC, SOLDÁVEL, DN 25MM, INSTALADO EM RAMAL DE DISTRIBUIÇÃO DE ÁGUA - FORNECIMENTO E INSTALAÇÃO. AF_06/2022</t>
  </si>
  <si>
    <t>12.1.25</t>
  </si>
  <si>
    <t>104004</t>
  </si>
  <si>
    <t>TE, PVC, SOLDÁVEL, DN 50MM, INSTALADO EM RAMAL DE DISTRIBUIÇÃO DE ÁGUA - FORNECIMENTO E INSTALAÇÃO. AF_06/2022</t>
  </si>
  <si>
    <t>12.1.26</t>
  </si>
  <si>
    <t>89628</t>
  </si>
  <si>
    <t>TE, PVC, SOLDÁVEL, DN 60MM, INSTALADO EM PRUMADA DE ÁGUA - FORNECIMENTO E INSTALAÇÃO. AF_06/2022</t>
  </si>
  <si>
    <t>12.1.27</t>
  </si>
  <si>
    <t>89631</t>
  </si>
  <si>
    <t>TE, PVC, SOLDÁVEL, DN 85MM, INSTALADO EM PRUMADA DE ÁGUA - FORNECIMENTO E INSTALAÇÃO. AF_06/2022</t>
  </si>
  <si>
    <t>12.1.28</t>
  </si>
  <si>
    <t>89627</t>
  </si>
  <si>
    <t>TÊ DE REDUÇÃO, PVC, SOLDÁVEL, DN 50MM X 25MM, INSTALADO EM PRUMADA DE ÁGUA - FORNECIMENTO E INSTALAÇÃO. AF_06/2022</t>
  </si>
  <si>
    <t>12.1.29</t>
  </si>
  <si>
    <t>89632</t>
  </si>
  <si>
    <t>TE DE REDUÇÃO, PVC, SOLDÁVEL, DN 85MM X 60MM, INSTALADO EM PRUMADA DE ÁGUA - FORNECIMENTO E INSTALAÇÃO. AF_06/2022</t>
  </si>
  <si>
    <t>12.1.30</t>
  </si>
  <si>
    <t>104011</t>
  </si>
  <si>
    <t>TE, PVC, SOLDÁVEL, DN 40MM, INSTALADO EM RAMAL DE DISTRIBUIÇÃO DE ÁGUA - FORNECIMENTO E INSTALAÇÃO. AF_06/2022</t>
  </si>
  <si>
    <t>12.1.31</t>
  </si>
  <si>
    <t>89396</t>
  </si>
  <si>
    <t>TÊ COM BUCHA DE LATÃO NA BOLSA CENTRAL, PVC, SOLDÁVEL, DN 25MM X 1/2 , INSTALADO EM RAMAL OU SUB-RAMAL DE ÁGUA - FORNECIMENTO E INSTALAÇÃO. AF_06/2022</t>
  </si>
  <si>
    <t>12.1.32</t>
  </si>
  <si>
    <t>89366</t>
  </si>
  <si>
    <t>JOELHO 90 GRAUS COM BUCHA DE LATÃO, PVC, SOLDÁVEL, DN 25MM, X 3/4  INSTALADO EM RAMAL OU SUB-RAMAL DE ÁGUA - FORNECIMENTO E INSTALAÇÃO. AF_06/2022</t>
  </si>
  <si>
    <t>12.1.33</t>
  </si>
  <si>
    <t>90373</t>
  </si>
  <si>
    <t>JOELHO 90 GRAUS COM BUCHA DE LATÃO, PVC, SOLDÁVEL, DN 25MM, X 1/2  INSTALADO EM RAMAL OU SUB-RAMAL DE ÁGUA - FORNECIMENTO E INSTALAÇÃO. AF_06/2022</t>
  </si>
  <si>
    <t>12.1.34</t>
  </si>
  <si>
    <t>FNDE 414</t>
  </si>
  <si>
    <t>LUVA, PVC, SOLDÁVEL, DN 25MM, INSTALADO EM RAMAL DE DISTRIBUIÇÃO DE ÁGUA - FORNECIMENTO E INSTALAÇÃO</t>
  </si>
  <si>
    <t>12.1.35</t>
  </si>
  <si>
    <t>104034</t>
  </si>
  <si>
    <t>COLAR DE TOMADA, PVC, COM TRAVAS, DE 110 MM X 1/2" OU 110 MM X 3/4", PARA LIGAÇÃO PREDIAL DE ÁGUA. AF_06/2022</t>
  </si>
  <si>
    <t>12.1.36</t>
  </si>
  <si>
    <t>FNDE 119</t>
  </si>
  <si>
    <t>TUBO DE DESCARGA, TIPO BENGALA, PARA LIGACAO CAIXA DE DESCARGA - EMBUTIR, PVC, 40 MM X 150 CM</t>
  </si>
  <si>
    <t>12.1.37</t>
  </si>
  <si>
    <t>FNDE 415</t>
  </si>
  <si>
    <t>JOELHO 90 GRAUS, PVC, SOLDÁVEL, COM ROSCA, DN 25MM x 3/4 - FORNECIMENTO E INSTALAÇÃO. AF_06/2022</t>
  </si>
  <si>
    <t>12.2</t>
  </si>
  <si>
    <t>TUBULAÇÕES E CONEXÕES - METAIS</t>
  </si>
  <si>
    <t>12.2.1</t>
  </si>
  <si>
    <t>94500</t>
  </si>
  <si>
    <t>REGISTRO DE GAVETA BRUTO, LATÃO, ROSCÁVEL, 3" - FORNECIMENTO E INSTALAÇÃO. AF_08/2021</t>
  </si>
  <si>
    <t>12.2.2</t>
  </si>
  <si>
    <t>94794</t>
  </si>
  <si>
    <t>REGISTRO DE GAVETA BRUTO, LATÃO, ROSCÁVEL, 1 1/2", COM ACABAMENTO E CANOPLA CROMADOS - FORNECIMENTO E INSTALAÇÃO. AF_08/2021</t>
  </si>
  <si>
    <t>12.2.3</t>
  </si>
  <si>
    <t>89987</t>
  </si>
  <si>
    <t>REGISTRO DE GAVETA BRUTO, LATÃO, ROSCÁVEL, 3/4", COM ACABAMENTO E CANOPLA CROMADOS - FORNECIMENTO E INSTALAÇÃO. AF_08/2021</t>
  </si>
  <si>
    <t>12.2.4</t>
  </si>
  <si>
    <t>89985</t>
  </si>
  <si>
    <t>REGISTRO DE PRESSÃO BRUTO, LATÃO, ROSCÁVEL, 3/4", COM ACABAMENTO E CANOPLA CROMADOS - FORNECIMENTO E INSTALAÇÃO. AF_08/2021</t>
  </si>
  <si>
    <t>12.2.5</t>
  </si>
  <si>
    <t>103042</t>
  </si>
  <si>
    <t>REGISTRO DE ESFERA, PVC, ROSCÁVEL, COM BORBOLETA, 3/4" - FORNECIMENTO E INSTALAÇÃO. AF_08/2021</t>
  </si>
  <si>
    <t>12.2.6</t>
  </si>
  <si>
    <t>90371</t>
  </si>
  <si>
    <t>REGISTRO DE ESFERA, PVC, ROSCÁVEL, COM VOLANTE, 3/4" - FORNECIMENTO E INSTALAÇÃO. AF_08/2021</t>
  </si>
  <si>
    <t>12.2.7</t>
  </si>
  <si>
    <t>94496</t>
  </si>
  <si>
    <t>REGISTRO DE GAVETA BRUTO, LATÃO, ROSCÁVEL, 1 1/4" - FORNECIMENTO E INSTALAÇÃO. AF_08/2021</t>
  </si>
  <si>
    <t>12.3</t>
  </si>
  <si>
    <t>RESERVATÓRIO 10.000 L</t>
  </si>
  <si>
    <t>12.3.1</t>
  </si>
  <si>
    <t>FNDE 21</t>
  </si>
  <si>
    <t>RESERVATÓRIO CILINDRICO CAP. 10.000 LITROS</t>
  </si>
  <si>
    <t>12.4</t>
  </si>
  <si>
    <t>SISTEMA DE REUSO DE ÁGUA</t>
  </si>
  <si>
    <t>12.4.1</t>
  </si>
  <si>
    <t>FNDE 78</t>
  </si>
  <si>
    <t>CISTERNA MODULAR 600 Litros</t>
  </si>
  <si>
    <t>12.4.2</t>
  </si>
  <si>
    <t>FNDE 79</t>
  </si>
  <si>
    <t>SMART FILTRO</t>
  </si>
  <si>
    <t>12.4.3</t>
  </si>
  <si>
    <t>92692</t>
  </si>
  <si>
    <t>NIPLE, EM FERRO GALVANIZADO, CONEXÃO ROSQUEADA, DN 15 (1/2"), INSTALADO EM RAMAIS E SUB-RAMAIS DE GÁS - FORNECIMENTO E INSTALAÇÃO. AF_10/2020</t>
  </si>
  <si>
    <t>12.4.4</t>
  </si>
  <si>
    <t>86884</t>
  </si>
  <si>
    <t>ENGATE FLEXÍVEL EM PLÁSTICO BRANCO, 1/2" X 30CM - FORNECIMENTO E INSTALAÇÃO. AF_01/2020</t>
  </si>
  <si>
    <t>13</t>
  </si>
  <si>
    <t>DRENAGEM DE ÁGUAS PLUVIAIS</t>
  </si>
  <si>
    <t>13.1</t>
  </si>
  <si>
    <t>TUBULAÇÕES E CONEXÕES DE PVC</t>
  </si>
  <si>
    <t>13.1.1</t>
  </si>
  <si>
    <t>89578</t>
  </si>
  <si>
    <t>TUBO PVC, SÉRIE R, ÁGUA PLUVIAL, DN 100 MM, FORNECIDO E INSTALADO EM CONDUTORES VERTICAIS DE ÁGUAS PLUVIAIS. AF_06/2022</t>
  </si>
  <si>
    <t>13.1.2</t>
  </si>
  <si>
    <t>89580</t>
  </si>
  <si>
    <t>TUBO PVC, SÉRIE R, ÁGUA PLUVIAL, DN 150 MM, FORNECIDO E INSTALADO EM CONDUTORES VERTICAIS DE ÁGUAS PLUVIAIS. AF_06/2022</t>
  </si>
  <si>
    <t>13.1.3</t>
  </si>
  <si>
    <t>90702</t>
  </si>
  <si>
    <t>TUBO DE PVC CORRUGADO DE DUPLA PAREDE PARA REDE COLETORA DE ESGOTO, DN 200 MM, JUNTA ELÁSTICA - FORNECIMENTO E ASSENTAMENTO. AF_01/2021</t>
  </si>
  <si>
    <t>13.1.4</t>
  </si>
  <si>
    <t>90703</t>
  </si>
  <si>
    <t>TUBO DE PVC CORRUGADO DE DUPLA PAREDE PARA REDE COLETORA DE ESGOTO, DN 250 MM, JUNTA ELÁSTICA - FORNECIMENTO E ASSENTAMENTO. AF_01/2021</t>
  </si>
  <si>
    <t>13.1.5</t>
  </si>
  <si>
    <t>89509</t>
  </si>
  <si>
    <t>TUBO PVC, SÉRIE R, ÁGUA PLUVIAL, DN 50 MM, FORNECIDO E INSTALADO EM RAMAL DE ENCAMINHAMENTO. AF_06/2022</t>
  </si>
  <si>
    <t>13.1.6</t>
  </si>
  <si>
    <t>89571</t>
  </si>
  <si>
    <t>TÊ, PVC, SERIE R, ÁGUA PLUVIAL, DN 100 X 100 MM, JUNTA ELÁSTICA, FORNECIDO E INSTALADO EM RAMAL DE ENCAMINHAMENTO. AF_06/2022</t>
  </si>
  <si>
    <t>13.1.7</t>
  </si>
  <si>
    <t>89585</t>
  </si>
  <si>
    <t>JOELHO 45 GRAUS, PVC, SERIE R, ÁGUA PLUVIAL, DN 100 MM, JUNTA ELÁSTICA, FORNECIDO E INSTALADO EM CONDUTORES VERTICAIS DE ÁGUAS PLUVIAIS. AF_06/2022</t>
  </si>
  <si>
    <t>13.1.8</t>
  </si>
  <si>
    <t>89520</t>
  </si>
  <si>
    <t>JOELHO 45 GRAUS, PVC, SERIE R, ÁGUA PLUVIAL, DN 50 MM, JUNTA ELÁSTICA, FORNECIDO E INSTALADO EM RAMAL DE ENCAMINHAMENTO. AF_06/2022</t>
  </si>
  <si>
    <t>13.1.9</t>
  </si>
  <si>
    <t>89584</t>
  </si>
  <si>
    <t>JOELHO 90 GRAUS, PVC, SERIE R, ÁGUA PLUVIAL, DN 100 MM, JUNTA ELÁSTICA, FORNECIDO E INSTALADO EM CONDUTORES VERTICAIS DE ÁGUAS PLUVIAIS. AF_06/2022</t>
  </si>
  <si>
    <t>13.1.10</t>
  </si>
  <si>
    <t>104345</t>
  </si>
  <si>
    <t>JUNÇÃO DE REDUÇÃO INVERTIDA, PVC, SÉRIE NORMAL, ESGOTO PREDIAL, DN 100 X 50 MM, JUNTA ELÁSTICA, FORNECIDO E INSTALADO EM RAMAL DE DESCARGA OU RAMAL DE ESGOTO SANITÁRIO. AF_08/2022</t>
  </si>
  <si>
    <t>13.1.11</t>
  </si>
  <si>
    <t>FNDE 416</t>
  </si>
  <si>
    <t>JUNÇÃO SIMPLES, PVC, SERIE R, ÁGUA PLUVIAL, DN 100 X 50 MM, JUNTA ELÁSTICA, FORNECIDO E INSTALADO EM CONDUTORES VERTICAIS DE ÁGUAS PLUVIAIS</t>
  </si>
  <si>
    <t>13.1.12</t>
  </si>
  <si>
    <t>FNDE 421</t>
  </si>
  <si>
    <t>JUNÇÃO SIMPLES, PVC, SERIE R, ÁGUA PLUVIAL, DN 150 X 75 MM, JUNTA ELÁSTICA, FORNECIDO E INSTALADO EM CONDUTORES VERTICAIS DE ÁGUAS PLUVIAIS</t>
  </si>
  <si>
    <t>13.1.13</t>
  </si>
  <si>
    <t>89549</t>
  </si>
  <si>
    <t>REDUÇÃO EXCÊNTRICA, PVC, SERIE R, ÁGUA PLUVIAL, DN 75 X 50 MM, JUNTA ELÁSTICA, FORNECIDO E INSTALADO EM RAMAL DE ENCAMINHAMENTO. AF_06/2022</t>
  </si>
  <si>
    <t>13.1.14</t>
  </si>
  <si>
    <t>FNDE 30</t>
  </si>
  <si>
    <t>CURVA 45 GRAUS, PVC, SERIE R, ÁGUA PLUVIAL, DN 200 MM,  VINILFORT, JUNTA ELÁSTICA, FORNECIDO E INSTALADO EM RAMAL DE ENCAMINHAMENTO</t>
  </si>
  <si>
    <t>13.1.15</t>
  </si>
  <si>
    <t>104178</t>
  </si>
  <si>
    <t>CAP, PVC, SERIE R, ÁGUA PLUVIAL, DN 100 MM, JUNTA ELÁSTICA, FORNECIDO E INSTALADO EM RAMAL DE ENCAMINHAMENTO. AF_06/2022</t>
  </si>
  <si>
    <t>13.2</t>
  </si>
  <si>
    <t>ACESSÓRIOS</t>
  </si>
  <si>
    <t>13.2.1</t>
  </si>
  <si>
    <t>99253</t>
  </si>
  <si>
    <t>CAIXA ENTERRADA HIDRÁULICA RETANGULAR EM ALVENARIA COM TIJOLOS CERÂMICOS MACIÇOS, DIMENSÕES INTERNAS: 0,6X0,6X0,6 M PARA REDE DE DRENAGEM. AF_12/2020</t>
  </si>
  <si>
    <t>13.2.2</t>
  </si>
  <si>
    <t>89482</t>
  </si>
  <si>
    <t>CAIXA SIFONADA, PVC, DN 100 X 100 X 50 MM, FORNECIDA E INSTALADA EM RAMAIS DE ENCAMINHAMENTO DE ÁGUA PLUVIAL. AF_06/2022</t>
  </si>
  <si>
    <t>14</t>
  </si>
  <si>
    <t>INSTALAÇÃO SANITÁRIA</t>
  </si>
  <si>
    <t>14.1</t>
  </si>
  <si>
    <t>TUBULAÇÕES E CONEXÕES</t>
  </si>
  <si>
    <t>14.1.1</t>
  </si>
  <si>
    <t>89711</t>
  </si>
  <si>
    <t>TUBO PVC, SERIE NORMAL, ESGOTO PREDIAL, DN 40 MM, FORNECIDO E INSTALADO EM RAMAL DE DESCARGA OU RAMAL DE ESGOTO SANITÁRIO. AF_08/2022</t>
  </si>
  <si>
    <t>14.1.2</t>
  </si>
  <si>
    <t>89712</t>
  </si>
  <si>
    <t>TUBO PVC, SERIE NORMAL, ESGOTO PREDIAL, DN 50 MM, FORNECIDO E INSTALADO EM RAMAL DE DESCARGA OU RAMAL DE ESGOTO SANITÁRIO. AF_08/2022</t>
  </si>
  <si>
    <t>14.1.3</t>
  </si>
  <si>
    <t>89713</t>
  </si>
  <si>
    <t>TUBO PVC, SERIE NORMAL, ESGOTO PREDIAL, DN 75 MM, FORNECIDO E INSTALADO EM RAMAL DE DESCARGA OU RAMAL DE ESGOTO SANITÁRIO. AF_08/2022</t>
  </si>
  <si>
    <t>14.1.4</t>
  </si>
  <si>
    <t>89714</t>
  </si>
  <si>
    <t>TUBO PVC, SERIE NORMAL, ESGOTO PREDIAL, DN 100 MM, FORNECIDO E INSTALADO EM RAMAL DE DESCARGA OU RAMAL DE ESGOTO SANITÁRIO. AF_08/2022</t>
  </si>
  <si>
    <t>14.1.5</t>
  </si>
  <si>
    <t>89849</t>
  </si>
  <si>
    <t>TUBO PVC, SERIE NORMAL, ESGOTO PREDIAL, DN 150 MM, FORNECIDO E INSTALADO EM SUBCOLETOR AÉREO DE ESGOTO SANITÁRIO. AF_08/2022</t>
  </si>
  <si>
    <t>14.1.6</t>
  </si>
  <si>
    <t>89726</t>
  </si>
  <si>
    <t>JOELHO 45 GRAUS, PVC, SERIE NORMAL, ESGOTO PREDIAL, DN 40 MM, JUNTA SOLDÁVEL, FORNECIDO E INSTALADO EM RAMAL DE DESCARGA OU RAMAL DE ESGOTO SANITÁRIO. AF_08/2022</t>
  </si>
  <si>
    <t>14.1.7</t>
  </si>
  <si>
    <t>89732</t>
  </si>
  <si>
    <t>JOELHO 45 GRAUS, PVC, SERIE NORMAL, ESGOTO PREDIAL, DN 50 MM, JUNTA ELÁSTICA, FORNECIDO E INSTALADO EM RAMAL DE DESCARGA OU RAMAL DE ESGOTO SANITÁRIO. AF_08/2022</t>
  </si>
  <si>
    <t>14.1.8</t>
  </si>
  <si>
    <t>89739</t>
  </si>
  <si>
    <t>JOELHO 45 GRAUS, PVC, SERIE NORMAL, ESGOTO PREDIAL, DN 75 MM, JUNTA ELÁSTICA, FORNECIDO E INSTALADO EM RAMAL DE DESCARGA OU RAMAL DE ESGOTO SANITÁRIO. AF_08/2022</t>
  </si>
  <si>
    <t>14.1.9</t>
  </si>
  <si>
    <t>89746</t>
  </si>
  <si>
    <t>JOELHO 45 GRAUS, PVC, SERIE NORMAL, ESGOTO PREDIAL, DN 100 MM, JUNTA ELÁSTICA, FORNECIDO E INSTALADO EM RAMAL DE DESCARGA OU RAMAL DE ESGOTO SANITÁRIO. AF_08/2022</t>
  </si>
  <si>
    <t>14.1.10</t>
  </si>
  <si>
    <t>89855</t>
  </si>
  <si>
    <t>JOELHO 45 GRAUS, PVC, SERIE NORMAL, ESGOTO PREDIAL, DN 150 MM, JUNTA ELÁSTICA, FORNECIDO E INSTALADO EM SUBCOLETOR AÉREO DE ESGOTO SANITÁRIO. AF_08/2022</t>
  </si>
  <si>
    <t>14.1.11</t>
  </si>
  <si>
    <t>89744</t>
  </si>
  <si>
    <t>JOELHO 90 GRAUS, PVC, SERIE NORMAL, ESGOTO PREDIAL, DN 100 MM, JUNTA ELÁSTICA, FORNECIDO E INSTALADO EM RAMAL DE DESCARGA OU RAMAL DE ESGOTO SANITÁRIO. AF_08/2022</t>
  </si>
  <si>
    <t>14.1.12</t>
  </si>
  <si>
    <t>89731</t>
  </si>
  <si>
    <t>JOELHO 90 GRAUS, PVC, SERIE NORMAL, ESGOTO PREDIAL, DN 50 MM, JUNTA ELÁSTICA, FORNECIDO E INSTALADO EM RAMAL DE DESCARGA OU RAMAL DE ESGOTO SANITÁRIO. AF_08/2022</t>
  </si>
  <si>
    <t>14.1.13</t>
  </si>
  <si>
    <t>89724</t>
  </si>
  <si>
    <t>JOELHO 90 GRAUS, PVC, SERIE NORMAL, ESGOTO PREDIAL, DN 40 MM, JUNTA SOLDÁVEL, FORNECIDO E INSTALADO EM RAMAL DE DESCARGA OU RAMAL DE ESGOTO SANITÁRIO. AF_08/2022</t>
  </si>
  <si>
    <t>14.1.14</t>
  </si>
  <si>
    <t>104341</t>
  </si>
  <si>
    <t>BUCHA DE REDUÇÃO LONGA, PVC, SÉRIE NORMAL, ESGOTO PREDIAL, DN 50 X 40 MM, JUNTA SOLDÁVEL E ELÁSTICA, FORNECIDO E INSTALADO EM RAMAL DE DESCARGA OU RAMAL DE ESGOTO SANITÁRIO. AF_08/2022</t>
  </si>
  <si>
    <t>14.1.15</t>
  </si>
  <si>
    <t>89748</t>
  </si>
  <si>
    <t>CURVA CURTA 90 GRAUS, PVC, SERIE NORMAL, ESGOTO PREDIAL, DN 100 MM, JUNTA ELÁSTICA, FORNECIDO E INSTALADO EM RAMAL DE DESCARGA OU RAMAL DE ESGOTO SANITÁRIO. AF_08/2022</t>
  </si>
  <si>
    <t>14.1.16</t>
  </si>
  <si>
    <t>89728</t>
  </si>
  <si>
    <t>CURVA CURTA 90 GRAUS, PVC, SERIE NORMAL, ESGOTO PREDIAL, DN 40 MM, JUNTA SOLDÁVEL, FORNECIDO E INSTALADO EM RAMAL DE DESCARGA OU RAMAL DE ESGOTO SANITÁRIO. AF_08/2022</t>
  </si>
  <si>
    <t>14.1.17</t>
  </si>
  <si>
    <t>89803</t>
  </si>
  <si>
    <t>CURVA CURTA 90 GRAUS, PVC, SERIE NORMAL, ESGOTO PREDIAL, DN 50 MM, JUNTA ELÁSTICA, FORNECIDO E INSTALADO EM PRUMADA DE ESGOTO SANITÁRIO OU VENTILAÇÃO. AF_08/2022</t>
  </si>
  <si>
    <t>14.1.18</t>
  </si>
  <si>
    <t>104063</t>
  </si>
  <si>
    <t>CURVA LONGA, 45 GRAUS, PVC OCRE, JUNTA ELÁSTICA, DN 100 MM, PARA COLETOR PREDIAL DE ESGOTO. AF_06/2022</t>
  </si>
  <si>
    <t>14.1.19</t>
  </si>
  <si>
    <t>FNDE 417</t>
  </si>
  <si>
    <t>CURVA LONGA 45 GRAUS, PVC, SERIE NORMAL, ESGOTO PREDIAL, DN 75 MM, JUNTA ELÁSTICA, FORNECIDO E INSTALADO EM PRUMADA DE ESGOTO SANITÁRIO OU VENTILAÇÃO</t>
  </si>
  <si>
    <t>14.1.20</t>
  </si>
  <si>
    <t>89834</t>
  </si>
  <si>
    <t>JUNÇÃO SIMPLES, PVC, SERIE NORMAL, ESGOTO PREDIAL, DN 100 X 100 MM, JUNTA ELÁSTICA, FORNECIDO E INSTALADO EM PRUMADA DE ESGOTO SANITÁRIO OU VENTILAÇÃO. AF_08/2022</t>
  </si>
  <si>
    <t>14.1.21</t>
  </si>
  <si>
    <t>89827</t>
  </si>
  <si>
    <t>JUNÇÃO SIMPLES, PVC, SERIE NORMAL, ESGOTO PREDIAL, DN 50 X 50 MM, JUNTA ELÁSTICA, FORNECIDO E INSTALADO EM PRUMADA DE ESGOTO SANITÁRIO OU VENTILAÇÃO. AF_08/2022</t>
  </si>
  <si>
    <t>14.1.22</t>
  </si>
  <si>
    <t>89783</t>
  </si>
  <si>
    <t>JUNÇÃO SIMPLES, PVC, SERIE NORMAL, ESGOTO PREDIAL, DN 40 MM, JUNTA SOLDÁVEL, FORNECIDO E INSTALADO EM RAMAL DE DESCARGA OU RAMAL DE ESGOTO SANITÁRIO. AF_08/2022</t>
  </si>
  <si>
    <t>14.1.23</t>
  </si>
  <si>
    <t>89569</t>
  </si>
  <si>
    <t>JUNÇÃO SIMPLES, PVC, SERIE R, ÁGUA PLUVIAL, DN 100 X 75 MM, JUNTA ELÁSTICA, FORNECIDO E INSTALADO EM RAMAL DE ENCAMINHAMENTO. AF_06/2022</t>
  </si>
  <si>
    <t>14.1.24</t>
  </si>
  <si>
    <t>FNDE 418</t>
  </si>
  <si>
    <t>JUNÇÃO SIMPLES, PVC, SERIE R, ÁGUA PLUVIAL, DN 100 x 50 MM, JUNTA ELÁSTICA, FORNECIDO E INSTALADO EM RAMAL DE ENCAMINHAMENTO</t>
  </si>
  <si>
    <t>14.1.25</t>
  </si>
  <si>
    <t>FNDE 419</t>
  </si>
  <si>
    <t>JUNÇÃO SIMPLES, PVC, SERIE R, ÁGUA PLUVIAL, DN 75 x 50 MM, JUNTA ELÁSTICA, FORNECIDO E INSTALADO EM RAMAL DE ENCAMINHAMENTO</t>
  </si>
  <si>
    <t>14.1.26</t>
  </si>
  <si>
    <t>14.1.27</t>
  </si>
  <si>
    <t>14.1.28</t>
  </si>
  <si>
    <t>FNDE 420</t>
  </si>
  <si>
    <t>CURVA CURTA 45 GRAUS, PVC, SERIE NORMAL, ESGOTO PREDIAL, DN 100 MM, JUNTA ELÁSTICA, FORNECIDO E INSTALADO EM RAMAL DE DESCARGA OU RAMAL DE ESGOTO SANITÁRIO.</t>
  </si>
  <si>
    <t>14.1.29</t>
  </si>
  <si>
    <t>89495</t>
  </si>
  <si>
    <t>RALO SIFONADO, PVC, DN 100 X 40 MM, JUNTA SOLDÁVEL, FORNECIDO E INSTALADO EM RAMAIS DE ENCAMINHAMENTO DE ÁGUA PLUVIAL. AF_06/2022</t>
  </si>
  <si>
    <t>14.2</t>
  </si>
  <si>
    <t>14.2.1</t>
  </si>
  <si>
    <t>14.2.2</t>
  </si>
  <si>
    <t>14.2.3</t>
  </si>
  <si>
    <t>VENTILAÇÃO</t>
  </si>
  <si>
    <t>89801</t>
  </si>
  <si>
    <t>JOELHO 90 GRAUS, PVC, SERIE NORMAL, ESGOTO PREDIAL, DN 50 MM, JUNTA ELÁSTICA, FORNECIDO E INSTALADO EM PRUMADA DE ESGOTO SANITÁRIO OU VENTILAÇÃO. AF_08/2022</t>
  </si>
  <si>
    <t>89805</t>
  </si>
  <si>
    <t>JOELHO 90 GRAUS, PVC, SERIE NORMAL, ESGOTO PREDIAL, DN 75 MM, JUNTA ELÁSTICA, FORNECIDO E INSTALADO EM PRUMADA DE ESGOTO SANITÁRIO OU VENTILAÇÃO. AF_08/2022</t>
  </si>
  <si>
    <t>89813</t>
  </si>
  <si>
    <t>LUVA SIMPLES, PVC, SERIE NORMAL, ESGOTO PREDIAL, DN 50 MM, JUNTA ELÁSTICA, FORNECIDO E INSTALADO EM PRUMADA DE ESGOTO SANITÁRIO OU VENTILAÇÃO. AF_08/2022</t>
  </si>
  <si>
    <t>104348</t>
  </si>
  <si>
    <t>TERMINAL DE VENTILAÇÃO, PVC, SÉRIE NORMAL, ESGOTO PREDIAL, DN 50 MM, JUNTA SOLDÁVEL, FORNECIDO E INSTALADO EM PRUMADA DE ESGOTO SANITÁRIO OU VENTILAÇÃO. AF_08/2022</t>
  </si>
  <si>
    <t>89696</t>
  </si>
  <si>
    <t>TÊ, PVC, SERIE R, ÁGUA PLUVIAL, DN 100 X 75 MM, JUNTA ELÁSTICA, FORNECIDO E INSTALADO EM CONDUTORES VERTICAIS DE ÁGUAS PLUVIAIS. AF_06/2022</t>
  </si>
  <si>
    <t>104352</t>
  </si>
  <si>
    <t>TE, PVC, SÉRIE NORMAL, ESGOTO PREDIAL, DN 100 X 50 MM, JUNTA ELÁSTICA, FORNECIDO E INSTALADO EM PRUMADA DE ESGOTO SANITÁRIO OU VENTILAÇÃO. AF_08/2022</t>
  </si>
  <si>
    <t>89825</t>
  </si>
  <si>
    <t>TE, PVC, SERIE NORMAL, ESGOTO PREDIAL, DN 50 X 50 MM, JUNTA ELÁSTICA, FORNECIDO E INSTALADO EM PRUMADA DE ESGOTO SANITÁRIO OU VENTILAÇÃO. AF_08/2022</t>
  </si>
  <si>
    <t>89630</t>
  </si>
  <si>
    <t>TE DE REDUÇÃO, PVC, SOLDÁVEL, DN 75MM X 50MM, INSTALADO EM PRUMADA DE ÁGUA - FORNECIMENTO E INSTALAÇÃO. AF_06/2022</t>
  </si>
  <si>
    <t>15</t>
  </si>
  <si>
    <t>LOUÇAS, ACESSÓRIOS E METAIS</t>
  </si>
  <si>
    <t>15.1</t>
  </si>
  <si>
    <t>95470</t>
  </si>
  <si>
    <t>VASO SANITARIO SIFONADO CONVENCIONAL COM LOUÇA BRANCA, INCLUSO CONJUNTO DE LIGAÇÃO PARA BACIA SANITÁRIA AJUSTÁVEL - FORNECIMENTO E INSTALAÇÃO. AF_10/2016</t>
  </si>
  <si>
    <t>15.2</t>
  </si>
  <si>
    <t>100848</t>
  </si>
  <si>
    <t>VASO SANITÁRIO INFANTIL LOUÇA BRANCA - FORNECIMENTO E INSTALACAO. AF_01/2020</t>
  </si>
  <si>
    <t>15.3</t>
  </si>
  <si>
    <t>100849</t>
  </si>
  <si>
    <t>ASSENTO SANITÁRIO CONVENCIONAL - FORNECIMENTO E INSTALACAO. AF_01/2020</t>
  </si>
  <si>
    <t>15.4</t>
  </si>
  <si>
    <t>100851</t>
  </si>
  <si>
    <t>ASSENTO SANITÁRIO INFANTIL - FORNECIMENTO E INSTALACAO. AF_01/2020</t>
  </si>
  <si>
    <t>15.5</t>
  </si>
  <si>
    <t>FNDE 11</t>
  </si>
  <si>
    <t>BANHEIRA PLÁSTICA RÍGIDA, 77x45x20cm DE EMBUTIR, CONFORME DETALHE DE PROJETO</t>
  </si>
  <si>
    <t>15.6</t>
  </si>
  <si>
    <t>FNDE 219</t>
  </si>
  <si>
    <t>LAVATÓRIO DE CANTO, LOUÇA BRANCA SUSPENSO, 29,5 X 39CM OU EQUIVALENTE, PADRÃO POPULAR - FORNECIMENTO E INSTALAÇÃO</t>
  </si>
  <si>
    <t>15.7</t>
  </si>
  <si>
    <t>86901</t>
  </si>
  <si>
    <t>CUBA DE EMBUTIR OVAL EM LOUÇA BRANCA, 35 X 50CM OU EQUIVALENTE - FORNECIMENTO E INSTALAÇÃO. AF_01/2020</t>
  </si>
  <si>
    <t>15.8</t>
  </si>
  <si>
    <t>86902</t>
  </si>
  <si>
    <t>LAVATÓRIO LOUÇA BRANCA COM COLUNA, *44 X 35,5* CM, PADRÃO POPULAR - FORNECIMENTO E INSTALAÇÃO. AF_01/2020</t>
  </si>
  <si>
    <t>15.9</t>
  </si>
  <si>
    <t>86872</t>
  </si>
  <si>
    <t>TANQUE DE LOUÇA BRANCA COM COLUNA, 30L OU EQUIVALENTE - FORNECIMENTO E INSTALAÇÃO. AF_01/2020</t>
  </si>
  <si>
    <t>15.10</t>
  </si>
  <si>
    <t>86900</t>
  </si>
  <si>
    <t>CUBA DE EMBUTIR RETANGULAR DE AÇO INOXIDÁVEL, 46 X 30 X 12 CM - FORNECIMENTO E INSTALAÇÃO. AF_01/2020</t>
  </si>
  <si>
    <t>15.11</t>
  </si>
  <si>
    <t>FNDE 217</t>
  </si>
  <si>
    <t>CUBA DE EMBUTIR RETANGULAR DE AÇO INOXIDÁVEL, 50 X 40 X 20 CM - FORNECIMENTO E INSTALAÇÃO</t>
  </si>
  <si>
    <t>15.12</t>
  </si>
  <si>
    <t>100852</t>
  </si>
  <si>
    <t>CUBA DE EMBUTIR RETANGULAR DE AÇO INOXIDÁVEL, 56 X 33 X 12 CM - FORNECIMENTO E INSTALAÇÃO. AF_01/2020</t>
  </si>
  <si>
    <t>15.13</t>
  </si>
  <si>
    <t>86877</t>
  </si>
  <si>
    <t>VÁLVULA EM METAL CROMADO 1.1/2" X 1.1/2" PARA TANQUE OU LAVATÓRIO, COM OU SEM LADRÃO - FORNECIMENTO E INSTALAÇÃO. AF_01/2020</t>
  </si>
  <si>
    <t>15.14</t>
  </si>
  <si>
    <t>86878</t>
  </si>
  <si>
    <t>VÁLVULA EM METAL CROMADO TIPO AMERICANA 3.1/2" X 1.1/2" PARA PIA - FORNECIMENTO E INSTALAÇÃO. AF_01/2020</t>
  </si>
  <si>
    <t>15.15</t>
  </si>
  <si>
    <t>86883</t>
  </si>
  <si>
    <t>SIFÃO DO TIPO FLEXÍVEL EM PVC 1  X 1.1/2  - FORNECIMENTO E INSTALAÇÃO. AF_01/2020</t>
  </si>
  <si>
    <t>15.16</t>
  </si>
  <si>
    <t>FNDE 224</t>
  </si>
  <si>
    <t>TORNEIRA CROMADA DE MESA, 1/2? OU 3/4?, PARA LAVATÓRIO, COM TEMPORIZADOR - FORNECIMENTO E INSTALAÇÃO.</t>
  </si>
  <si>
    <t>15.17</t>
  </si>
  <si>
    <t>86911</t>
  </si>
  <si>
    <t>TORNEIRA CROMADA LONGA, DE PAREDE, 1/2" OU 3/4", PARA PIA DE COZINHA, PADRÃO POPULAR - FORNECIMENTO E INSTALAÇÃO. AF_01/2020</t>
  </si>
  <si>
    <t>15.18</t>
  </si>
  <si>
    <t>FNDE 14</t>
  </si>
  <si>
    <t>TORNEIRA ELETRICA DE PAREDE, BICA ALTA, PARA COZINHA, 5500 W (110/220 V)</t>
  </si>
  <si>
    <t>15.19</t>
  </si>
  <si>
    <t>86913</t>
  </si>
  <si>
    <t>TORNEIRA CROMADA 1/2" OU 3/4" PARA TANQUE, PADRÃO POPULAR - FORNECIMENTO E INSTALAÇÃO. AF_01/2020</t>
  </si>
  <si>
    <t>15.20</t>
  </si>
  <si>
    <t>FNDE 225</t>
  </si>
  <si>
    <t>TORNEIRA CROMADA DE MESA PARA LAVATORIO, TIPO MONOCOMANDO - ACIONAMENTO TIPO ALAVANCA</t>
  </si>
  <si>
    <t>15.21</t>
  </si>
  <si>
    <t>FNDE 13</t>
  </si>
  <si>
    <t>TORNEIRA ELÉTRICA COM MANGUEIRA PLÁSTICA FORTTI MAXI, LORENZETTIOU EQUIVALENTE</t>
  </si>
  <si>
    <t>15.22</t>
  </si>
  <si>
    <t>86887</t>
  </si>
  <si>
    <t>ENGATE FLEXÍVEL EM INOX, 1/2  X 40CM - FORNECIMENTO E INSTALAÇÃO. AF_01/2020</t>
  </si>
  <si>
    <t>15.23</t>
  </si>
  <si>
    <t>100860</t>
  </si>
  <si>
    <t>CHUVEIRO ELÉTRICO COMUM CORPO PLÁSTICO, TIPO DUCHA - FORNECIMENTO E INSTALAÇÃO. AF_01/2020</t>
  </si>
  <si>
    <t>15.24</t>
  </si>
  <si>
    <t>FNDE 226</t>
  </si>
  <si>
    <t>BARRA DE APOIO RETA, EM ACO INOX POLIDO, COMPRIMENTO 40CM, FIXADA NA PAREDE - FORNECIMENTO E INSTALAÇÃO</t>
  </si>
  <si>
    <t>15.25</t>
  </si>
  <si>
    <t>100867</t>
  </si>
  <si>
    <t>BARRA DE APOIO RETA, EM ACO INOX POLIDO, COMPRIMENTO 70 CM,  FIXADA NA PAREDE - FORNECIMENTO E INSTALAÇÃO. AF_01/2020</t>
  </si>
  <si>
    <t>15.26</t>
  </si>
  <si>
    <t>100868</t>
  </si>
  <si>
    <t>BARRA DE APOIO RETA, EM ACO INOX POLIDO, COMPRIMENTO 80 CM,  FIXADA NA PAREDE - FORNECIMENTO E INSTALAÇÃO. AF_01/2020</t>
  </si>
  <si>
    <t>15.27</t>
  </si>
  <si>
    <t>100875</t>
  </si>
  <si>
    <t>BANCO ARTICULADO, EM ACO INOX, PARA PCD, FIXADO NA PAREDE - FORNECIMENTO E INSTALAÇÃO. AF_01/2020</t>
  </si>
  <si>
    <t>15.28</t>
  </si>
  <si>
    <t>FNDE 215</t>
  </si>
  <si>
    <t>VÁLVULA DE DESCARGA METÁLICA, DUPLO ACIONAMENTO ECO, BASE 1 1/2", ACABAMENTO METALICO CROMADO - FORNECIMENTO E INSTALAÇÃO</t>
  </si>
  <si>
    <t>15.29</t>
  </si>
  <si>
    <t>FNDE 15</t>
  </si>
  <si>
    <t>TOALHEIRO PLASTICO TIPO DISPENSER PARA PAPEL TOALHA INTERFOLHADO</t>
  </si>
  <si>
    <t>15.30</t>
  </si>
  <si>
    <t>FNDE 16</t>
  </si>
  <si>
    <t>PAPELEIRA PLASTICA TIPO DISPENSER PARA PAPEL HIGIENICO ROLAO</t>
  </si>
  <si>
    <t>15.31</t>
  </si>
  <si>
    <t>95547</t>
  </si>
  <si>
    <t>SABONETEIRA PLASTICA TIPO DISPENSER PARA SABONETE LIQUIDO COM RESERVATORIO 800 A 1500 ML, INCLUSO FIXAÇÃO. AF_01/2020</t>
  </si>
  <si>
    <t>15.32</t>
  </si>
  <si>
    <t>FNDE 12</t>
  </si>
  <si>
    <t>ESPELHO CRISTAL, ESPESSURA 4MM, COM PARAFUSOS DE FIXAÇÃO, SEM MOLDURA</t>
  </si>
  <si>
    <t>15.33</t>
  </si>
  <si>
    <t>104328</t>
  </si>
  <si>
    <t>CAIXA SIFONADA, COM GRELHA QUADRADA, PVC, DN 150 X 150 X 50 MM, JUNTA SOLDÁVEL, FORNECIDA E INSTALADA EM RAMAL DE DESCARGA OU EM RAMAL DE ESGOTO SANITÁRIO. AF_08/2022</t>
  </si>
  <si>
    <t>15.34</t>
  </si>
  <si>
    <t>89708</t>
  </si>
  <si>
    <t>CAIXA SIFONADA, PVC, DN 150 X 185 X 75 MM, JUNTA ELÁSTICA, FORNECIDA E INSTALADA EM RAMAL DE DESCARGA OU EM RAMAL DE ESGOTO SANITÁRIO. AF_08/2022</t>
  </si>
  <si>
    <t>15.35</t>
  </si>
  <si>
    <t>FNDE 17</t>
  </si>
  <si>
    <t>DUCHA / CHUVEIRO METALICO, DE PAREDE, ARTICULAVEL, COM DESVIADOR E DUCHA MANUAL</t>
  </si>
  <si>
    <t>15.36</t>
  </si>
  <si>
    <t>FNDE 34</t>
  </si>
  <si>
    <t>CABIDE/GANCHO DE BANHEIRO SIMPLES EM METAL CROMADO</t>
  </si>
  <si>
    <t>16</t>
  </si>
  <si>
    <t>INSTALAÇÃO DE GÁS COMBUSTÍVEL</t>
  </si>
  <si>
    <t>16.1</t>
  </si>
  <si>
    <t>95248</t>
  </si>
  <si>
    <t>VÁLVULA DE ESFERA BRUTA, BRONZE, ROSCÁVEL, 1/2" - FORNECIMENTO E INSTALAÇÃO. AF_08/2021</t>
  </si>
  <si>
    <t>16.2</t>
  </si>
  <si>
    <t>95249</t>
  </si>
  <si>
    <t>VÁLVULA DE ESFERA BRUTA, BRONZE, ROSCÁVEL, 3/4'' - FORNECIMENTO E INSTALAÇÃO. AF_08/2021</t>
  </si>
  <si>
    <t>16.3</t>
  </si>
  <si>
    <t>FNDE 29</t>
  </si>
  <si>
    <t>REGULADOR DE ALTA PRESSÃO GLP</t>
  </si>
  <si>
    <t>16.4</t>
  </si>
  <si>
    <t>103029</t>
  </si>
  <si>
    <t>REGISTRO OU REGULADOR DE GÁS DE COZINHA - FORNECIMENTO E INSTALAÇÃO. AF_08/2021</t>
  </si>
  <si>
    <t>16.5</t>
  </si>
  <si>
    <t>92688</t>
  </si>
  <si>
    <t>TUBO DE AÇO GALVANIZADO COM COSTURA, CLASSE MÉDIA, CONEXÃO ROSQUEADA, DN 20 (3/4"), INSTALADO EM RAMAIS E SUB-RAMAIS DE GÁS - FORNECIMENTO E INSTALAÇÃO. AF_10/2020</t>
  </si>
  <si>
    <t>16.6</t>
  </si>
  <si>
    <t>92705</t>
  </si>
  <si>
    <t>TÊ, EM FERRO GALVANIZADO, CONEXÃO ROSQUEADA, DN 20 (3/4"), INSTALADO EM RAMAIS E SUB-RAMAIS DE GÁS - FORNECIMENTO E INSTALAÇÃO. AF_10/2020</t>
  </si>
  <si>
    <t>16.7</t>
  </si>
  <si>
    <t>FNDE 301</t>
  </si>
  <si>
    <t>CAP OU TAMPAO DE FERRO GALVANIZADO, COM ROSCA BSP, DE 3/4"</t>
  </si>
  <si>
    <t>16.8</t>
  </si>
  <si>
    <t>92695</t>
  </si>
  <si>
    <t>LUVA, EM FERRO GALVANIZADO, CONEXÃO ROSQUEADA, DN 20 (3/4"), INSTALADO EM RAMAIS E SUB-RAMAIS DE GÁS - FORNECIMENTO E INSTALAÇÃO. AF_10/2020</t>
  </si>
  <si>
    <t>16.9</t>
  </si>
  <si>
    <t>FNDE 260</t>
  </si>
  <si>
    <t>MANGUEIRA PARA GAS - GLP</t>
  </si>
  <si>
    <t>16.10</t>
  </si>
  <si>
    <t>97548</t>
  </si>
  <si>
    <t>CURVA 45 GRAUS, EM AÇO, CONEXÃO SOLDADA, DN 20 (3/4"), INSTALADO EM RAMAIS E SUB-RAMAIS DE GÁS - FORNECIMENTO E INSTALAÇÃO. AF_10/2020</t>
  </si>
  <si>
    <t>16.11</t>
  </si>
  <si>
    <t>97549</t>
  </si>
  <si>
    <t>CURVA 90 GRAUS, EM AÇO, CONEXÃO SOLDADA, DN 20 (3/4"), INSTALADO EM RAMAIS E SUB-RAMAIS DE GÁS - FORNECIMENTO E INSTALAÇÃO. AF_10/2020</t>
  </si>
  <si>
    <t>16.12</t>
  </si>
  <si>
    <t>97547</t>
  </si>
  <si>
    <t>CURVA 90 GRAUS, EM AÇO, CONEXÃO SOLDADA, DN 15 (1/2"), INSTALADO EM RAMAIS E SUB-RAMAIS DE GÁS - FORNECIMENTO E INSTALAÇÃO. AF_10/2020</t>
  </si>
  <si>
    <t>17</t>
  </si>
  <si>
    <t>SISTEMA DE PROTEÇÃO CONTRA INCÊNDIO</t>
  </si>
  <si>
    <t>17.1</t>
  </si>
  <si>
    <t>EXTINTORES</t>
  </si>
  <si>
    <t>17.1.1</t>
  </si>
  <si>
    <t>101908</t>
  </si>
  <si>
    <t>EXTINTOR DE INCÊNDIO PORTÁTIL COM CARGA DE PQS DE 4 KG, CLASSE BC - FORNECIMENTO E INSTALAÇÃO. AF_10/2020_PE</t>
  </si>
  <si>
    <t>17.1.2</t>
  </si>
  <si>
    <t>101909</t>
  </si>
  <si>
    <t>EXTINTOR DE INCÊNDIO PORTÁTIL COM CARGA DE PQS DE 6 KG, CLASSE BC - FORNECIMENTO E INSTALAÇÃO. AF_10/2020_PE</t>
  </si>
  <si>
    <t>17.2</t>
  </si>
  <si>
    <t>HIDRANTES</t>
  </si>
  <si>
    <t>17.2.1</t>
  </si>
  <si>
    <t>101912</t>
  </si>
  <si>
    <t>ABRIGO PARA HIDRANTE, 75X45X17CM, COM REGISTRO GLOBO ANGULAR 45 GRAUS 2 1/2", ADAPTADOR STORZ 2 1/2", MANGUEIRA DE INCÊNDIO 15M 2 1/2" E ESGUICHO EM LATÃO 2 1/2" - FORNECIMENTO E INSTALAÇÃO. AF_10/2020</t>
  </si>
  <si>
    <t>17.2.2</t>
  </si>
  <si>
    <t>101916</t>
  </si>
  <si>
    <t>HIDRANTE SUBTERRÂNEO PREDIAL (COM CURVA LONGA E CAIXA), DN 75 MM - FORNECIMENTO E INSTALAÇÃO. AF_10/2020</t>
  </si>
  <si>
    <t>17.3</t>
  </si>
  <si>
    <t>17.3.1</t>
  </si>
  <si>
    <t>17.3.2</t>
  </si>
  <si>
    <t>94499</t>
  </si>
  <si>
    <t>REGISTRO DE GAVETA BRUTO, LATÃO, ROSCÁVEL, 2 1/2" - FORNECIMENTO E INSTALAÇÃO. AF_08/2021</t>
  </si>
  <si>
    <t>17.3.3</t>
  </si>
  <si>
    <t>17.3.4</t>
  </si>
  <si>
    <t>99622</t>
  </si>
  <si>
    <t>VÁLVULA DE RETENÇÃO HORIZONTAL, DE BRONZE, ROSCÁVEL, 1 1/2"  - FORNECIMENTO E INSTALAÇÃO. AF_08/2021</t>
  </si>
  <si>
    <t>17.3.5</t>
  </si>
  <si>
    <t>99624</t>
  </si>
  <si>
    <t>VÁLVULA DE RETENÇÃO HORIZONTAL, DE BRONZE, ROSCÁVEL, 2 1/2" - FORNECIMENTO E INSTALAÇÃO. AF_08/2021</t>
  </si>
  <si>
    <t>17.3.6</t>
  </si>
  <si>
    <t>99625</t>
  </si>
  <si>
    <t>VÁLVULA DE RETENÇÃO HORIZONTAL, DE BRONZE, ROSCÁVEL, 3" - FORNECIMENTO E INSTALAÇÃO. AF_08/2021</t>
  </si>
  <si>
    <t>17.3.7</t>
  </si>
  <si>
    <t>FNDE 261</t>
  </si>
  <si>
    <t>REGISTRO OU VÁLVULA GLOBO ANGULAR EM LATÃO, PARA HIDRANTES EM INSTALAÇÃO PREDIAL DE INCÊNDIO, 45 GRAUS, 1 1/2" - FORNECIMENTO E INSTALAÇÃO. AF_08/2021</t>
  </si>
  <si>
    <t>17.3.8</t>
  </si>
  <si>
    <t>101917</t>
  </si>
  <si>
    <t>MANÔMETRO 0 A 200 PSI (0 A 14 KGF/CM2), D = 50MM - FORNECIMENTO E INSTALAÇÃO. AF_10/2020</t>
  </si>
  <si>
    <t>17.3.9</t>
  </si>
  <si>
    <t>17.3.10</t>
  </si>
  <si>
    <t>FNDE 332</t>
  </si>
  <si>
    <t>MOTOBOMBA CENTRIFUGA</t>
  </si>
  <si>
    <t>17.3.11</t>
  </si>
  <si>
    <t>FNDE 112</t>
  </si>
  <si>
    <t>PRESSOSTATO</t>
  </si>
  <si>
    <t>17.3.12</t>
  </si>
  <si>
    <t>FNDE 113</t>
  </si>
  <si>
    <t>TANQUE DE PRESSÃO</t>
  </si>
  <si>
    <t>un</t>
  </si>
  <si>
    <t>17.3.13</t>
  </si>
  <si>
    <t>FNDE 114</t>
  </si>
  <si>
    <t>VÁLVULA DE ALÍVIO</t>
  </si>
  <si>
    <t>17.3.14</t>
  </si>
  <si>
    <t>102111</t>
  </si>
  <si>
    <t>BOMBA CENTRÍFUGA, MONOFÁSICA, 0,5 CV OU 0,49 HP, HM 6 A 20 M, Q 1,2 A 8,3 M3/H - FORNECIMENTO E INSTALAÇÃO. AF_12/2020</t>
  </si>
  <si>
    <t>17.4</t>
  </si>
  <si>
    <t>17.4.1</t>
  </si>
  <si>
    <t>95805</t>
  </si>
  <si>
    <t>CONDULETE DE PVC, TIPO B, PARA ELETRODUTO DE PVC SOLDÁVEL DN 25 MM (3/4''), APARENTE - FORNECIMENTO E INSTALAÇÃO. AF_10/2022</t>
  </si>
  <si>
    <t>17.4.2</t>
  </si>
  <si>
    <t>FNDE 328</t>
  </si>
  <si>
    <t>COTOVELO 90 GRAUS, EM FERRO GALVANIZADO, CONEXÃO ROSQUEADA, DN 40, INSTALADO EM RESERVAÇÃO DE ÁGUA DE EDIFICAÇÃO QUE POSSUA RESERVATÓRIO DE FIBRA/FIBROCIMENTO - FORNECIMENTO E INSTALAÇÃO.</t>
  </si>
  <si>
    <t>17.4.3</t>
  </si>
  <si>
    <t>94473</t>
  </si>
  <si>
    <t>COTOVELO 90 GRAUS, EM FERRO GALVANIZADO, CONEXÃO ROSQUEADA, DN 65 (2 1/2"), INSTALADO EM RESERVAÇÃO DE ÁGUA DE EDIFICAÇÃO QUE POSSUA RESERVATÓRIO DE FIBRA/FIBROCIMENTO - FORNECIMENTO E INSTALAÇÃO. AF_06/2016</t>
  </si>
  <si>
    <t>17.4.4</t>
  </si>
  <si>
    <t>94475</t>
  </si>
  <si>
    <t>COTOVELO 90 GRAUS, EM FERRO GALVANIZADO, CONEXÃO ROSQUEADA, DN 80 (3"), INSTALADO EM RESERVAÇÃO DE ÁGUA DE EDIFICAÇÃO QUE POSSUA RESERVATÓRIO DE FIBRA/FIBROCIMENTO - FORNECIMENTO E INSTALAÇÃO. AF_06/2016</t>
  </si>
  <si>
    <t>17.4.5</t>
  </si>
  <si>
    <t>FNDE 329</t>
  </si>
  <si>
    <t>COTOVELO 90 GRAUS, EM FERRO GALVANIZADO, CONEXÃO ROSQUEADA, DN 25, INSTALADO EM RESERVAÇÃO DE ÁGUA DE EDIFICAÇÃO QUE POSSUA RESERVATÓRIO DE FIBRA/FIBROCIMENTO - FORNECIMENTO E INSTALAÇÃO.</t>
  </si>
  <si>
    <t>17.4.6</t>
  </si>
  <si>
    <t>97498</t>
  </si>
  <si>
    <t>TUBO DE AÇO GALVANIZADO COM COSTURA, CLASSE MÉDIA, DN 25 (1"), CONEXÃO ROSQUEADA, INSTALADO EM REDE DE ALIMENTAÇÃO PARA HIDRANTE - FORNECIMENTO E INSTALAÇÃO. AF_10/2020</t>
  </si>
  <si>
    <t>17.4.7</t>
  </si>
  <si>
    <t>92364</t>
  </si>
  <si>
    <t>TUBO DE AÇO GALVANIZADO COM COSTURA, CLASSE MÉDIA, DN 32 (1 1/4"), CONEXÃO ROSQUEADA, INSTALADO EM REDE DE ALIMENTAÇÃO PARA HIDRANTE - FORNECIMENTO E INSTALAÇÃO. AF_10/2020</t>
  </si>
  <si>
    <t>17.4.8</t>
  </si>
  <si>
    <t>92365</t>
  </si>
  <si>
    <t>TUBO DE AÇO GALVANIZADO COM COSTURA, CLASSE MÉDIA, DN 40 (1 1/2"), CONEXÃO ROSQUEADA, INSTALADO EM REDE DE ALIMENTAÇÃO PARA HIDRANTE - FORNECIMENTO E INSTALAÇÃO. AF_10/2020</t>
  </si>
  <si>
    <t>17.4.9</t>
  </si>
  <si>
    <t>92366</t>
  </si>
  <si>
    <t>TUBO DE AÇO GALVANIZADO COM COSTURA, CLASSE MÉDIA, DN 50 (2"), CONEXÃO ROSQUEADA, INSTALADO EM REDE DE ALIMENTAÇÃO PARA HIDRANTE - FORNECIMENTO E INSTALAÇÃO. AF_10/2020</t>
  </si>
  <si>
    <t>17.4.10</t>
  </si>
  <si>
    <t>92367</t>
  </si>
  <si>
    <t>TUBO DE AÇO GALVANIZADO COM COSTURA, CLASSE MÉDIA, DN 65 (2 1/2"), CONEXÃO ROSQUEADA, INSTALADO EM REDE DE ALIMENTAÇÃO PARA HIDRANTE - FORNECIMENTO E INSTALAÇÃO. AF_10/2020</t>
  </si>
  <si>
    <t>17.4.11</t>
  </si>
  <si>
    <t>92368</t>
  </si>
  <si>
    <t>TUBO DE AÇO GALVANIZADO COM COSTURA, CLASSE MÉDIA, DN 80 (3"), CONEXÃO ROSQUEADA, INSTALADO EM REDE DE ALIMENTAÇÃO PARA HIDRANTE - FORNECIMENTO E INSTALAÇÃO. AF_10/2020</t>
  </si>
  <si>
    <t>17.4.12</t>
  </si>
  <si>
    <t>95818</t>
  </si>
  <si>
    <t>CONDULETE DE PVC, TIPO X, PARA ELETRODUTO DE PVC SOLDÁVEL DN 32 MM (1''), APARENTE - FORNECIMENTO E INSTALAÇÃO. AF_10/2022</t>
  </si>
  <si>
    <t>17.4.13</t>
  </si>
  <si>
    <t>94773</t>
  </si>
  <si>
    <t>ADAPTADOR COM FLANGES LIVRES, CPVC, ROSCÁVEL, DN 35 MM, INSTALADO EM RESERVAÇÃO DE ÁGUA DE EDIFICAÇÃO QUE POSSUA RESERVATÓRIO DE FIBRA/FIBROCIMENTO - FORNECIMENTO E INSTALAÇÃO. AF_06/2016</t>
  </si>
  <si>
    <t>17.4.14</t>
  </si>
  <si>
    <t>91917</t>
  </si>
  <si>
    <t>CURVA 90 GRAUS PARA ELETRODUTO, PVC, ROSCÁVEL, DN 32 MM (1"), PARA CIRCUITOS TERMINAIS, INSTALADA EM PAREDE - FORNECIMENTO E INSTALAÇÃO. AF_03/2023</t>
  </si>
  <si>
    <t>17.4.15</t>
  </si>
  <si>
    <t>89842</t>
  </si>
  <si>
    <t>TÊ, CPVC, SOLDÁVEL, DN 35MM, INSTALADO EM PRUMADA DE ÁGUA   FORNECIMENTO E INSTALAÇÃO. AF_06/2022</t>
  </si>
  <si>
    <t>17.4.16</t>
  </si>
  <si>
    <t>FNDE 330</t>
  </si>
  <si>
    <t>TAMPA CEGA EM PVC PARA CONDULETE 4 X 2"</t>
  </si>
  <si>
    <t>17.4.17</t>
  </si>
  <si>
    <t>97503</t>
  </si>
  <si>
    <t>LUVA COM REDUÇÃO, EM AÇO, CONEXÃO SOLDADA, DN 32 X 25 MM (1 1/4"  X 1"), INSTALADO EM REDE DE ALIMENTAÇÃO PARA SPRINKLER - FORNECIMENTO E INSTALAÇÃO. AF_10/2020</t>
  </si>
  <si>
    <t>17.4.18</t>
  </si>
  <si>
    <t>FNDE 333</t>
  </si>
  <si>
    <t>LUVA COM REDUÇÃO, EM AÇO, CONEXÃO SOLDADA, DN 40  X 25 MM (1 1/2" X 1"), INSTALADO EM REDE DE ALIMENTAÇÃO PARA HIDRANTE - FORNECIMENTO E INSTALAÇÃO.</t>
  </si>
  <si>
    <t>17.4.19</t>
  </si>
  <si>
    <t>97447</t>
  </si>
  <si>
    <t>LUVA COM REDUÇÃO, EM AÇO, CONEXÃO SOLDADA, DN 65 X 50 MM (2 1/2" X 2"), INSTALADO EM PRUMADAS - FORNECIMENTO E INSTALAÇÃO. AF_10/2020</t>
  </si>
  <si>
    <t>17.4.20</t>
  </si>
  <si>
    <t>FNDE 331</t>
  </si>
  <si>
    <t>LUVA COM REDUÇÃO, EM AÇO, CONEXÃO SOLDADA, DN 75 X 65 MM, INSTALADO EM PRUMADAS - FORNECIMENTO E INSTALAÇÃO.</t>
  </si>
  <si>
    <t>17.4.21</t>
  </si>
  <si>
    <t>FNDE 334</t>
  </si>
  <si>
    <t>LUVA COM REDUÇÃO, EM AÇO, CONEXÃO SOLDADA, DN 80 X 38 MM (3" X 2 1/2"), INSTALADO EM PRUMADAS - FORNECIMENTO E INSTALAÇÃO.</t>
  </si>
  <si>
    <t>17.4.22</t>
  </si>
  <si>
    <t>FNDE 335</t>
  </si>
  <si>
    <t>LUVA COM REDUÇÃO, EM AÇO, CONEXÃO SOLDADA, DN 80 X 40 MM , INSTALADO EM PRUMADAS - FORNECIMENTO E INSTALAÇÃO</t>
  </si>
  <si>
    <t>17.4.23</t>
  </si>
  <si>
    <t>FNDE 336</t>
  </si>
  <si>
    <t>LUVA COM REDUÇÃO, EM AÇO, CONEXÃO SOLDADA, DN 80 X 50 MM, INSTALADO EM PRUMADAS - FORNECIMENTO E INSTALAÇÃO.</t>
  </si>
  <si>
    <t>17.4.24</t>
  </si>
  <si>
    <t>97450</t>
  </si>
  <si>
    <t>LUVA COM REDUÇÃO, EM AÇO, CONEXÃO SOLDADA, DN 80 X 65 MM (3" X 2 1/2"), INSTALADO EM PRUMADAS - FORNECIMENTO E INSTALAÇÃO. AF_10/2020</t>
  </si>
  <si>
    <t>17.4.25</t>
  </si>
  <si>
    <t>FNDE 337</t>
  </si>
  <si>
    <t>TE DE REDUCAO DE FERRO GALVANIZADO, COM ROSCA BSP, DE 1" X 3/4"</t>
  </si>
  <si>
    <t>17.4.26</t>
  </si>
  <si>
    <t>FNDE 338</t>
  </si>
  <si>
    <t>17.4.27</t>
  </si>
  <si>
    <t>FNDE 339</t>
  </si>
  <si>
    <t>TE DE REDUCAO DE FERRO GALVANIZADO, COM ROSCA BSP, DE 2 1/2" X 1"</t>
  </si>
  <si>
    <t>17.4.28</t>
  </si>
  <si>
    <t>FNDE 340</t>
  </si>
  <si>
    <t>TE DE REDUCAO DE FERRO GALVANIZADO, COM ROSCA BSP, DE 2 1/2" X 1 1/2</t>
  </si>
  <si>
    <t>17.4.29</t>
  </si>
  <si>
    <t>FNDE 341</t>
  </si>
  <si>
    <t>TE DE REDUCAO DE FERRO GALVANIZADO, COM ROSCA BSP, DE 2 1/2" X 2"</t>
  </si>
  <si>
    <t>17.4.30</t>
  </si>
  <si>
    <t>FNDE 342</t>
  </si>
  <si>
    <t>TE DE REDUCAO DE FERRO GALVANIZADO, COM ROSCA BSP, DE 3" X 2 1/2"</t>
  </si>
  <si>
    <t>17.4.31</t>
  </si>
  <si>
    <t>FNDE 343</t>
  </si>
  <si>
    <t>ADAPTADOR PARA MANÔMETRO</t>
  </si>
  <si>
    <t>17.4.32</t>
  </si>
  <si>
    <t>92920</t>
  </si>
  <si>
    <t>LUVA DE REDUÇÃO, EM FERRO GALVANIZADO, 1" X 3/4", CONEXÃO ROSQUEADA, INSTALADO EM REDE DE ALIMENTAÇÃO PARA HIDRANTE - FORNECIMENTO E INSTALAÇÃO. AF_10/2020</t>
  </si>
  <si>
    <t>17.4.33</t>
  </si>
  <si>
    <t>FNDE 344</t>
  </si>
  <si>
    <t>LUVA DE REDUCAO DE FERRO GALVANIZADO, COM ROSCA BSP MACHO/FEMEA, DE 3/4" X 1/2"</t>
  </si>
  <si>
    <t>17.4.34</t>
  </si>
  <si>
    <t>92945</t>
  </si>
  <si>
    <t>LUVA DE REDUÇÃO, EM FERRO GALVANIZADO, 1 1/2" X 3/4", CONEXÃO ROSQUEADA, INSTALADO EM REDE DE ALIMENTAÇÃO PARA SPRINKLER - FORNECIMENTO E INSTALAÇÃO. AF_10/2020</t>
  </si>
  <si>
    <t>17.4.35</t>
  </si>
  <si>
    <t>FNDE 345</t>
  </si>
  <si>
    <t>BUCHA DE REDUCAO DE FERRO GALVANIZADO, COM ROSCA BSP, DE 3/4" X 1/2"</t>
  </si>
  <si>
    <t>17.5</t>
  </si>
  <si>
    <t>SINALIZAÇÕES</t>
  </si>
  <si>
    <t>17.5.1</t>
  </si>
  <si>
    <t>97599</t>
  </si>
  <si>
    <t>LUMINÁRIA DE EMERGÊNCIA, COM 30 LÂMPADAS LED DE 2 W, SEM REATOR - FORNECIMENTO E INSTALAÇÃO. AF_02/2020</t>
  </si>
  <si>
    <t>17.5.2</t>
  </si>
  <si>
    <t>FNDE 303</t>
  </si>
  <si>
    <t>SINALIZAÇÃO COM PLACA INDICATIVA FIXADA NA ESTRUTURA.</t>
  </si>
  <si>
    <t>17.5.3</t>
  </si>
  <si>
    <t>102520</t>
  </si>
  <si>
    <t>PINTURA DE SINALIZAÇÃO VERTICAL DE SEGURANÇA, FAIXAS AMARELA E PRETA, APLICAÇÃO MANUAL, 2 DEMÃOS. AF_05/2021</t>
  </si>
  <si>
    <t>18</t>
  </si>
  <si>
    <t>INSTALAÇÃO ELÉTRICA - 110V</t>
  </si>
  <si>
    <t>18.1</t>
  </si>
  <si>
    <t>ACESSÓRIOS PERFILADOS PERFURADOS</t>
  </si>
  <si>
    <t>18.1.1</t>
  </si>
  <si>
    <t>FNDE 350</t>
  </si>
  <si>
    <t>TERMINAL METALICO A PRESSAO PARA 1 CABO DE 35 MM2</t>
  </si>
  <si>
    <t>18.1.2</t>
  </si>
  <si>
    <t>FNDE 346</t>
  </si>
  <si>
    <t>CABECOTE PARA ENTRADA DE LINHA DE ALIMENTACAO PARA ELETRODUTO</t>
  </si>
  <si>
    <t>18.2</t>
  </si>
  <si>
    <t>ACESSÓRIOS PARA ELETRODUTOS</t>
  </si>
  <si>
    <t>18.2.1</t>
  </si>
  <si>
    <t>FNDE 347</t>
  </si>
  <si>
    <t>ARRUELA EM ALUMINIO, COM ROSCA, DE 1 1/2", PARA ELETRODUTO</t>
  </si>
  <si>
    <t>18.2.2</t>
  </si>
  <si>
    <t>FNDE 353</t>
  </si>
  <si>
    <t>ARRUELA EM ALUMINIO</t>
  </si>
  <si>
    <t>18.2.3</t>
  </si>
  <si>
    <t>91941</t>
  </si>
  <si>
    <t>CAIXA RETANGULAR 4" X 2" BAIXA (0,30 M DO PISO), PVC, INSTALADA EM PAREDE - FORNECIMENTO E INSTALAÇÃO. AF_03/2023</t>
  </si>
  <si>
    <t>18.2.4</t>
  </si>
  <si>
    <t>91936</t>
  </si>
  <si>
    <t>CAIXA OCTOGONAL 4" X 4", PVC, INSTALADA EM LAJE - FORNECIMENTO E INSTALAÇÃO. AF_03/2023</t>
  </si>
  <si>
    <t>18.2.5</t>
  </si>
  <si>
    <t>92867</t>
  </si>
  <si>
    <t>CAIXA RETANGULAR 4" X 2" ALTA (2,00 M DO PISO), METÁLICA, INSTALADA EM PAREDE - FORNECIMENTO E INSTALAÇÃO. AF_03/2023</t>
  </si>
  <si>
    <t>18.2.6</t>
  </si>
  <si>
    <t>CAIXA DE LUZ "4 X 2" EM ACO ESMALTADA</t>
  </si>
  <si>
    <t>18.2.7</t>
  </si>
  <si>
    <t>91899</t>
  </si>
  <si>
    <t>CURVA 90 GRAUS PARA ELETRODUTO, PVC, ROSCÁVEL, DN 20 MM (1/2"), PARA CIRCUITOS TERMINAIS, INSTALADA EM LAJE - FORNECIMENTO E INSTALAÇÃO. AF_03/2023</t>
  </si>
  <si>
    <t>18.2.8</t>
  </si>
  <si>
    <t>FNDE 150</t>
  </si>
  <si>
    <t>CURVA 135 GRAUS PARA ELETRODUTO, PVC, ROSCÁVEL, DN 38 MM (1 1/2"), PARA CIRCUITOS TERMINAIS, INSTALADA EM PAREDE - FORNECIMENTO E INSTALAÇÃO.</t>
  </si>
  <si>
    <t>18.2.9</t>
  </si>
  <si>
    <t>91878</t>
  </si>
  <si>
    <t>LUVA PARA ELETRODUTO, PVC, ROSCÁVEL, DN 20 MM (1/2"), PARA CIRCUITOS TERMINAIS, INSTALADA EM LAJE - FORNECIMENTO E INSTALAÇÃO. AF_03/2023</t>
  </si>
  <si>
    <t>18.2.10</t>
  </si>
  <si>
    <t>93013</t>
  </si>
  <si>
    <t>LUVA PARA ELETRODUTO, PVC, ROSCÁVEL, DN 50 MM (1 1/2"), PARA REDE ENTERRADA DE DISTRIBUIÇÃO DE ENERGIA ELÉTRICA - FORNECIMENTO E INSTALAÇÃO. AF_12/2021</t>
  </si>
  <si>
    <t>18.3</t>
  </si>
  <si>
    <t>ACESSÓRIOS GERAL</t>
  </si>
  <si>
    <t>18.3.1</t>
  </si>
  <si>
    <t>18.3.2</t>
  </si>
  <si>
    <t>FNDE 354</t>
  </si>
  <si>
    <t>BUCHA DE NYLON</t>
  </si>
  <si>
    <t>18.3.3</t>
  </si>
  <si>
    <t>FNDE 355</t>
  </si>
  <si>
    <t>PARAFUSO DE ACO ZINCADO COM ROSCA SOBERBA, CABECA CHATA E FENDA SIMPLES, DIAMETRO 4,2 MM, COMPRIMENTO * 32 * MM</t>
  </si>
  <si>
    <t>18.3.4</t>
  </si>
  <si>
    <t>FNDE 356</t>
  </si>
  <si>
    <t>PORCA ZINCADA, SEXTAVADA, DIAMETRO 1/4"</t>
  </si>
  <si>
    <t>18.3.5</t>
  </si>
  <si>
    <t>90460</t>
  </si>
  <si>
    <t>SUPORTE PARA 2 TUBOS HORIZONTAIS, ESPAÇADO A CADA 56 CM, EM PERFILADO COM COMPRIMENTO DE 25 CM FIXADO EM LAJE, POR METRO DE TUBULAÇÃO FIXADA. AF_09/2023</t>
  </si>
  <si>
    <t>18.3.6</t>
  </si>
  <si>
    <t>FNDE 357</t>
  </si>
  <si>
    <t>VERGALHAO ZINCADO ROSCA TOTAL, 1/4 " (6,3 MM)</t>
  </si>
  <si>
    <t>18.3.7</t>
  </si>
  <si>
    <t>101553</t>
  </si>
  <si>
    <t>ALÇA PREFORMADA DE DISTRIBUIÇÃO, EM  AÇO GALVANIZADO, AWG 1 - FORNECIMENTO E INSTALAÇÃO. AF_07/2020</t>
  </si>
  <si>
    <t>18.3.8</t>
  </si>
  <si>
    <t>FNDE 358</t>
  </si>
  <si>
    <t>ARMACAO VERTICAL COM HASTE E CONTRA-PINO, EM CHAPA DE ACO GALVANIZADO 3/16", COM 1 ESTRIBO E 1 ISOLADOR</t>
  </si>
  <si>
    <t>18.3.9</t>
  </si>
  <si>
    <t>98306</t>
  </si>
  <si>
    <t>BLOCO DE ENGATE RÁPIDO PARA BASTIDOR TIPO M10 - FORNECIMENTO E INSTALAÇÃO. AF_11/2019</t>
  </si>
  <si>
    <t>18.3.10</t>
  </si>
  <si>
    <t>FNDE 359</t>
  </si>
  <si>
    <t>CABO DE COBRE NU 6 MM2 MEIO-DURO</t>
  </si>
  <si>
    <t>18.3.11</t>
  </si>
  <si>
    <t>FNDE 360</t>
  </si>
  <si>
    <t>CAIXA DE INSPECAO PARA ATERRAMENTO OU OUTRO USO, EM PVC, DN = 250 X 250 MM</t>
  </si>
  <si>
    <t>18.3.12</t>
  </si>
  <si>
    <t>FNDE 362</t>
  </si>
  <si>
    <t>CHUMBADOR DE ACO TIPO PARABOLT, * 5/8" X 200* MM, COM PORCA E ARRUELA</t>
  </si>
  <si>
    <t>18.3.13</t>
  </si>
  <si>
    <t>FNDE 361</t>
  </si>
  <si>
    <t>CONECTOR DE ALUMINIO TIPO PRENSA CABO, BITOLA 3/8", PARA CABOS DE DIAMETRO DE 9 A 10 MM</t>
  </si>
  <si>
    <t>18.3.14</t>
  </si>
  <si>
    <t>96986</t>
  </si>
  <si>
    <t>HASTE DE ATERRAMENTO, DIÂMETRO 3/4", COM 3 METROS - FORNECIMENTO E INSTALAÇÃO. AF_08/2023</t>
  </si>
  <si>
    <t>18.3.15</t>
  </si>
  <si>
    <t>101548</t>
  </si>
  <si>
    <t>ISOLADOR, TIPO ROLDANA, PARA BAIXA TENSÃO - FORNECIMENTO E INSTALAÇÃO. AF_07/2020</t>
  </si>
  <si>
    <t>18.3.16</t>
  </si>
  <si>
    <t>FNDE 364</t>
  </si>
  <si>
    <t>PARAFUSO DE LATAO COM ROSCA SOBERBA, CABECA CHATA E FENDA SIMPLES, DIAMETRO 3,2 MM, COMPRIMENTO 16 MM</t>
  </si>
  <si>
    <t>18.3.17</t>
  </si>
  <si>
    <t>FNDE 363</t>
  </si>
  <si>
    <t>CONECTOR DE ALUMINIO TIPO PRENSA CABO, BITOLA 1", PARA CABOS DE DIAMETRO DE 22,5 A 25 MM</t>
  </si>
  <si>
    <t>18.4</t>
  </si>
  <si>
    <t>CABOS</t>
  </si>
  <si>
    <t>18.4.1</t>
  </si>
  <si>
    <t>92996</t>
  </si>
  <si>
    <t>CABO DE COBRE FLEXÍVEL ISOLADO, 150 MM², ANTI-CHAMA 0,6/1,0 KV, PARA REDE ENTERRADA DE DISTRIBUIÇÃO DE ENERGIA ELÉTRICA - FORNECIMENTO E INSTALAÇÃO. AF_12/2021</t>
  </si>
  <si>
    <t>18.4.2</t>
  </si>
  <si>
    <t>92998</t>
  </si>
  <si>
    <t>CABO DE COBRE FLEXÍVEL ISOLADO, 185 MM², ANTI-CHAMA 0,6/1,0 KV, PARA REDE ENTERRADA DE DISTRIBUIÇÃO DE ENERGIA ELÉTRICA - FORNECIMENTO E INSTALAÇÃO. AF_12/2021</t>
  </si>
  <si>
    <t>18.4.3</t>
  </si>
  <si>
    <t>93002</t>
  </si>
  <si>
    <t>CABO DE COBRE FLEXÍVEL ISOLADO, 300 MM², ANTI-CHAMA 0,6/1,0 KV, PARA REDE ENTERRADA DE DISTRIBUIÇÃO DE ENERGIA ELÉTRICA - FORNECIMENTO E INSTALAÇÃO. AF_12/2021</t>
  </si>
  <si>
    <t>18.4.4</t>
  </si>
  <si>
    <t>91932</t>
  </si>
  <si>
    <t>CABO DE COBRE FLEXÍVEL ISOLADO, 10 MM², ANTI-CHAMA 450/750 V, PARA CIRCUITOS TERMINAIS - FORNECIMENTO E INSTALAÇÃO. AF_03/2023</t>
  </si>
  <si>
    <t>18.4.5</t>
  </si>
  <si>
    <t>18.4.6</t>
  </si>
  <si>
    <t>91935</t>
  </si>
  <si>
    <t>CABO DE COBRE FLEXÍVEL ISOLADO, 16 MM², ANTI-CHAMA 0,6/1,0 KV, PARA CIRCUITOS TERMINAIS - FORNECIMENTO E INSTALAÇÃO. AF_03/2023</t>
  </si>
  <si>
    <t>18.4.7</t>
  </si>
  <si>
    <t>91929</t>
  </si>
  <si>
    <t>CABO DE COBRE FLEXÍVEL ISOLADO, 4 MM², ANTI-CHAMA 0,6/1,0 KV, PARA CIRCUITOS TERMINAIS - FORNECIMENTO E INSTALAÇÃO. AF_03/2023</t>
  </si>
  <si>
    <t>18.4.8</t>
  </si>
  <si>
    <t>101564</t>
  </si>
  <si>
    <t>CABO DE COBRE FLEXÍVEL ISOLADO, 50 MM², 0,6/1,0 KV, PARA REDE AÉREA DE DISTRIBUIÇÃO DE ENERGIA ELÉTRICA DE BAIXA TENSÃO - FORNECIMENTO E INSTALAÇÃO. AF_07/2020</t>
  </si>
  <si>
    <t>18.4.9</t>
  </si>
  <si>
    <t>91931</t>
  </si>
  <si>
    <t>CABO DE COBRE FLEXÍVEL ISOLADO, 6 MM², ANTI-CHAMA 0,6/1,0 KV, PARA CIRCUITOS TERMINAIS - FORNECIMENTO E INSTALAÇÃO. AF_03/2023</t>
  </si>
  <si>
    <t>18.4.10</t>
  </si>
  <si>
    <t>101567</t>
  </si>
  <si>
    <t>CABO DE COBRE FLEXÍVEL ISOLADO, 95 MM², 0,6/1,0 KV, PARA REDE AÉREA DE DISTRIBUIÇÃO DE ENERGIA ELÉTRICA DE BAIXA TENSÃO - FORNECIMENTO E INSTALAÇÃO. AF_07/2020</t>
  </si>
  <si>
    <t>18.4.11</t>
  </si>
  <si>
    <t>91924</t>
  </si>
  <si>
    <t>CABO DE COBRE FLEXÍVEL ISOLADO, 1,5 MM², ANTI-CHAMA 450/750 V, PARA CIRCUITOS TERMINAIS - FORNECIMENTO E INSTALAÇÃO. AF_03/2023</t>
  </si>
  <si>
    <t>18.4.12</t>
  </si>
  <si>
    <t>92981</t>
  </si>
  <si>
    <t>CABO DE COBRE FLEXÍVEL ISOLADO, 16 MM², ANTI-CHAMA 450/750 V, PARA DISTRIBUIÇÃO - FORNECIMENTO E INSTALAÇÃO. AF_10/2020</t>
  </si>
  <si>
    <t>18.4.13</t>
  </si>
  <si>
    <t>91926</t>
  </si>
  <si>
    <t>CABO DE COBRE FLEXÍVEL ISOLADO, 2,5 MM², ANTI-CHAMA 450/750 V, PARA CIRCUITOS TERMINAIS - FORNECIMENTO E INSTALAÇÃO. AF_03/2023</t>
  </si>
  <si>
    <t>18.4.14</t>
  </si>
  <si>
    <t>101562</t>
  </si>
  <si>
    <t>CABO DE COBRE FLEXÍVEL ISOLADO, 25 MM², 0,6/1,0 KV, PARA REDE AÉREA DE DISTRIBUIÇÃO DE ENERGIA ELÉTRICA DE BAIXA TENSÃO - FORNECIMENTO E INSTALAÇÃO. AF_07/2020</t>
  </si>
  <si>
    <t>18.4.15</t>
  </si>
  <si>
    <t>91928</t>
  </si>
  <si>
    <t>CABO DE COBRE FLEXÍVEL ISOLADO, 4 MM², ANTI-CHAMA 450/750 V, PARA CIRCUITOS TERMINAIS - FORNECIMENTO E INSTALAÇÃO. AF_03/2023</t>
  </si>
  <si>
    <t>18.4.16</t>
  </si>
  <si>
    <t>18.4.17</t>
  </si>
  <si>
    <t>91930</t>
  </si>
  <si>
    <t>CABO DE COBRE FLEXÍVEL ISOLADO, 6 MM², ANTI-CHAMA 450/750 V, PARA CIRCUITOS TERMINAIS - FORNECIMENTO E INSTALAÇÃO. AF_03/2023</t>
  </si>
  <si>
    <t>18.5</t>
  </si>
  <si>
    <t>CAIXAS DE PASSAGEM</t>
  </si>
  <si>
    <t>18.5.1</t>
  </si>
  <si>
    <t>100556</t>
  </si>
  <si>
    <t>CAIXA DE PASSAGEM PARA TELEFONE 15X15X10CM (SOBREPOR), FORNECIMENTO E INSTALACAO. AF_11/2019</t>
  </si>
  <si>
    <t>18.5.2</t>
  </si>
  <si>
    <t>00043097</t>
  </si>
  <si>
    <t>CAIXA DE PASSAGEM ELETRICA DE PAREDE, DE SOBREPOR, EM TERMOPLASTICO / PVC, COM TAMPA APARAFUSADA, DIMENSOES, 150 X 150 X *100* MM</t>
  </si>
  <si>
    <t>18.5.3</t>
  </si>
  <si>
    <t>97891</t>
  </si>
  <si>
    <t>CAIXA ENTERRADA ELÉTRICA RETANGULAR, EM ALVENARIA COM BLOCOS DE CONCRETO, FUNDO COM BRITA, DIMENSÕES INTERNAS: 0,4X0,4X0,4 M. AF_12/2020</t>
  </si>
  <si>
    <t>18.6</t>
  </si>
  <si>
    <t>DISPOSITIVOS ELÉTRICOS</t>
  </si>
  <si>
    <t>18.6.1</t>
  </si>
  <si>
    <t>91955</t>
  </si>
  <si>
    <t>INTERRUPTOR PARALELO (1 MÓDULO), 10A/250V, INCLUINDO SUPORTE E PLACA - FORNECIMENTO E INSTALAÇÃO. AF_03/2023</t>
  </si>
  <si>
    <t>18.6.2</t>
  </si>
  <si>
    <t>91953</t>
  </si>
  <si>
    <t>INTERRUPTOR SIMPLES (1 MÓDULO), 10A/250V, INCLUINDO SUPORTE E PLACA - FORNECIMENTO E INSTALAÇÃO. AF_03/2023</t>
  </si>
  <si>
    <t>18.6.3</t>
  </si>
  <si>
    <t>91959</t>
  </si>
  <si>
    <t>INTERRUPTOR SIMPLES (2 MÓDULOS), 10A/250V, INCLUINDO SUPORTE E PLACA - FORNECIMENTO E INSTALAÇÃO. AF_03/2023</t>
  </si>
  <si>
    <t>18.6.4</t>
  </si>
  <si>
    <t>91967</t>
  </si>
  <si>
    <t>INTERRUPTOR SIMPLES (3 MÓDULOS), 10A/250V, INCLUINDO SUPORTE E PLACA - FORNECIMENTO E INSTALAÇÃO. AF_03/2023</t>
  </si>
  <si>
    <t>18.6.5</t>
  </si>
  <si>
    <t>FNDE 309</t>
  </si>
  <si>
    <t>ESPELHO / PLACA CEGA 4" X 2", PARA INSTALACAO DE TOMADAS E INTERRUPTORES</t>
  </si>
  <si>
    <t>18.6.6</t>
  </si>
  <si>
    <t>91946</t>
  </si>
  <si>
    <t>SUPORTE PARAFUSADO COM PLACA DE ENCAIXE 4" X 2" MÉDIO (1,30 M DO PISO) PARA PONTO ELÉTRICO - FORNECIMENTO E INSTALAÇÃO. AF_03/2023</t>
  </si>
  <si>
    <t>18.6.7</t>
  </si>
  <si>
    <t>92022</t>
  </si>
  <si>
    <t>INTERRUPTOR SIMPLES (1 MÓDULO) COM 1 TOMADA DE EMBUTIR 2P+T 10 A, SEM SUPORTE E SEM PLACA - FORNECIMENTO E INSTALAÇÃO. AF_03/2023</t>
  </si>
  <si>
    <t>18.6.8</t>
  </si>
  <si>
    <t>92028</t>
  </si>
  <si>
    <t>INTERRUPTOR PARALELO (1 MÓDULO) COM 1 TOMADA DE EMBUTIR 2P+T 10 A, SEM SUPORTE E SEM PLACA - FORNECIMENTO E INSTALAÇÃO. AF_03/2023</t>
  </si>
  <si>
    <t>18.6.9</t>
  </si>
  <si>
    <t>91964</t>
  </si>
  <si>
    <t>INTERRUPTOR SIMPLES (2 MÓDULOS) COM INTERRUPTOR PARALELO (1 MÓDULO), 10A/250V, SEM SUPORTE E SEM PLACA - FORNECIMENTO E INSTALAÇÃO. AF_03/2023</t>
  </si>
  <si>
    <t>18.6.10</t>
  </si>
  <si>
    <t>92026</t>
  </si>
  <si>
    <t>INTERRUPTOR SIMPLES (2 MÓDULOS) COM 1 TOMADA DE EMBUTIR 2P+T 10 A, SEM SUPORTE E SEM PLACA - FORNECIMENTO E INSTALAÇÃO. AF_03/2023</t>
  </si>
  <si>
    <t>18.6.11</t>
  </si>
  <si>
    <t>91998</t>
  </si>
  <si>
    <t>TOMADA BAIXA DE EMBUTIR (1 MÓDULO), 2P+T 10 A, SEM SUPORTE E SEM PLACA - FORNECIMENTO E INSTALAÇÃO. AF_03/2023</t>
  </si>
  <si>
    <t>18.6.12</t>
  </si>
  <si>
    <t>91999</t>
  </si>
  <si>
    <t>TOMADA BAIXA DE EMBUTIR (1 MÓDULO), 2P+T 20 A, SEM SUPORTE E SEM PLACA - FORNECIMENTO E INSTALAÇÃO. AF_03/2023</t>
  </si>
  <si>
    <t>18.7</t>
  </si>
  <si>
    <t>DISPOSITIVOS DE PROTEÇÃO</t>
  </si>
  <si>
    <t>18.7.1</t>
  </si>
  <si>
    <t>93667</t>
  </si>
  <si>
    <t>DISJUNTOR TRIPOLAR TIPO DIN, CORRENTE NOMINAL DE 10A - FORNECIMENTO E INSTALAÇÃO. AF_10/2020</t>
  </si>
  <si>
    <t>18.7.2</t>
  </si>
  <si>
    <t>93653</t>
  </si>
  <si>
    <t>DISJUNTOR MONOPOLAR TIPO DIN, CORRENTE NOMINAL DE 10A - FORNECIMENTO E INSTALAÇÃO. AF_10/2020</t>
  </si>
  <si>
    <t>18.7.3</t>
  </si>
  <si>
    <t>93654</t>
  </si>
  <si>
    <t>DISJUNTOR MONOPOLAR TIPO DIN, CORRENTE NOMINAL DE 16A - FORNECIMENTO E INSTALAÇÃO. AF_10/2020</t>
  </si>
  <si>
    <t>18.7.4</t>
  </si>
  <si>
    <t>93656</t>
  </si>
  <si>
    <t>DISJUNTOR MONOPOLAR TIPO DIN, CORRENTE NOMINAL DE 25A - FORNECIMENTO E INSTALAÇÃO. AF_10/2020</t>
  </si>
  <si>
    <t>18.7.5</t>
  </si>
  <si>
    <t>93660</t>
  </si>
  <si>
    <t>DISJUNTOR BIPOLAR TIPO DIN, CORRENTE NOMINAL DE 10A - FORNECIMENTO E INSTALAÇÃO. AF_10/2020</t>
  </si>
  <si>
    <t>18.7.6</t>
  </si>
  <si>
    <t>93661</t>
  </si>
  <si>
    <t>DISJUNTOR BIPOLAR TIPO DIN, CORRENTE NOMINAL DE 16A - FORNECIMENTO E INSTALAÇÃO. AF_10/2020</t>
  </si>
  <si>
    <t>18.7.7</t>
  </si>
  <si>
    <t>93663</t>
  </si>
  <si>
    <t>DISJUNTOR BIPOLAR TIPO DIN, CORRENTE NOMINAL DE 25A - FORNECIMENTO E INSTALAÇÃO. AF_10/2020</t>
  </si>
  <si>
    <t>18.7.8</t>
  </si>
  <si>
    <t>93664</t>
  </si>
  <si>
    <t>DISJUNTOR BIPOLAR TIPO DIN, CORRENTE NOMINAL DE 32A - FORNECIMENTO E INSTALAÇÃO. AF_10/2020</t>
  </si>
  <si>
    <t>18.7.9</t>
  </si>
  <si>
    <t>101895</t>
  </si>
  <si>
    <t>DISJUNTOR TERMOMAGNÉTICO TRIPOLAR , CORRENTE NOMINAL DE 125A - FORNECIMENTO E INSTALAÇÃO. AF_10/2020</t>
  </si>
  <si>
    <t>18.7.10</t>
  </si>
  <si>
    <t>93668</t>
  </si>
  <si>
    <t>DISJUNTOR TRIPOLAR TIPO DIN, CORRENTE NOMINAL DE 16A - FORNECIMENTO E INSTALAÇÃO. AF_10/2020</t>
  </si>
  <si>
    <t>18.7.11</t>
  </si>
  <si>
    <t>101896</t>
  </si>
  <si>
    <t>DISJUNTOR TERMOMAGNÉTICO TRIPOLAR , CORRENTE NOMINAL DE 200A - FORNECIMENTO E INSTALAÇÃO. AF_10/2020</t>
  </si>
  <si>
    <t>18.7.12</t>
  </si>
  <si>
    <t>93670</t>
  </si>
  <si>
    <t>DISJUNTOR TRIPOLAR TIPO DIN, CORRENTE NOMINAL DE 25A - FORNECIMENTO E INSTALAÇÃO. AF_10/2020</t>
  </si>
  <si>
    <t>18.7.13</t>
  </si>
  <si>
    <t>101898</t>
  </si>
  <si>
    <t>DISJUNTOR TERMOMAGNÉTICO TRIPOLAR , CORRENTE NOMINAL DE 400A - FORNECIMENTO E INSTALAÇÃO. AF_10/2020</t>
  </si>
  <si>
    <t>18.7.14</t>
  </si>
  <si>
    <t>93673</t>
  </si>
  <si>
    <t>DISJUNTOR TRIPOLAR TIPO DIN, CORRENTE NOMINAL DE 50A - FORNECIMENTO E INSTALAÇÃO. AF_10/2020</t>
  </si>
  <si>
    <t>18.7.15</t>
  </si>
  <si>
    <t>101894</t>
  </si>
  <si>
    <t>DISJUNTOR TRIPOLAR TIPO NEMA, CORRENTE NOMINAL DE 60 ATÉ 100A - FORNECIMENTO E INSTALAÇÃO. AF_10/2020</t>
  </si>
  <si>
    <t>18.7.16</t>
  </si>
  <si>
    <t>FNDE 22</t>
  </si>
  <si>
    <t>DISPOSITIVO CONTRA SURTO - DPS 8 kA</t>
  </si>
  <si>
    <t>18.7.17</t>
  </si>
  <si>
    <t>DISJUNTOR TETRAPOLAR TIPO DR, CORRENTE NOMINAL DE 25A - 30mA</t>
  </si>
  <si>
    <t>18.7.18</t>
  </si>
  <si>
    <t>DISJUNTOR TETRAPOLAR TIPO DR, CORRENTE NOMINAL DE 40A - 30mA</t>
  </si>
  <si>
    <t>18.7.19</t>
  </si>
  <si>
    <t>FNDE 84</t>
  </si>
  <si>
    <t>DISJUNTOR TETRAPOLAR TIPO DR, CORRENTE NOMINAL DE 63A - 30mA</t>
  </si>
  <si>
    <t>18.7.20</t>
  </si>
  <si>
    <t>FNDE 85</t>
  </si>
  <si>
    <t>DISJUNTOR TETRAPOLAR TIPO DR, CORRENTE NOMINAL DE 80A - 30mA</t>
  </si>
  <si>
    <t>18.7.21</t>
  </si>
  <si>
    <t>FNDE 395</t>
  </si>
  <si>
    <t>DISJUNTOR BIPOLAR TIPO DR, CORRENTE NOMINAL DE 60A A 100A - 30mA</t>
  </si>
  <si>
    <t>18.7.22</t>
  </si>
  <si>
    <t>FNDE 390</t>
  </si>
  <si>
    <t>DISJUNTOR TETRAPOLAR TIPO DR, CORRENTE NOMINAL DE 100A - 30mA</t>
  </si>
  <si>
    <t>18.7.23</t>
  </si>
  <si>
    <t>FNDE 393</t>
  </si>
  <si>
    <t>DISJUNTOR TETRAPOLAR TIPO DR, CORRENTE NOMINAL DE 125A - 30mA</t>
  </si>
  <si>
    <t>18.8</t>
  </si>
  <si>
    <t>ELETROCALHAS</t>
  </si>
  <si>
    <t>18.8.1</t>
  </si>
  <si>
    <t>FNDE 24</t>
  </si>
  <si>
    <t>ELETROCALHA LISA OU PERFURADA EM AÇO GALVANIZADO, LARGURA  200MM E ALTURA 75MM, INCLUSIVE EMENDA E FIXAÇÃO - FORNECIMENTO E INSTALAÇÃO</t>
  </si>
  <si>
    <t>18.8.2</t>
  </si>
  <si>
    <t>FNDE 25</t>
  </si>
  <si>
    <t>ELETROCALHA LISA OU PERFURADA EM AÇO GALVANIZADO, LARGURA  50MM E ALTURA 50MM, INCLUSIVE EMENDA E FIXAÇÃO - FORNECIMENTO E INSTALAÇÃO.</t>
  </si>
  <si>
    <t>18.8.3</t>
  </si>
  <si>
    <t>18.8.4</t>
  </si>
  <si>
    <t>FNDE 366</t>
  </si>
  <si>
    <t>TÊ HORIZONTAL 90º, PARA ELETROCALHA, LISA OU PERFURADA EM AÇO GALVANIZADO, LARGURA DE 200MM E ALTURA DE 50MM - FORNECIMENTO E INSTALAÇÃO.</t>
  </si>
  <si>
    <t>18.8.5</t>
  </si>
  <si>
    <t>FNDE 367</t>
  </si>
  <si>
    <t>TÊ HORIZONTAL 90º, PARA ELETROCALHA, LISA OU PERFURADA EM AÇO GALVANIZADO, LARGURA DE 50MM E ALTURA DE 50MM - FORNECIMENTO E INSTALAÇÃO.</t>
  </si>
  <si>
    <t>18.8.6</t>
  </si>
  <si>
    <t>FNDE 369</t>
  </si>
  <si>
    <t>CRUZETA DE FERRO GALVANIZADO, COM ROSCA BSP, DE 2"</t>
  </si>
  <si>
    <t>18.8.7</t>
  </si>
  <si>
    <t>00002662</t>
  </si>
  <si>
    <t>TAMPAO / TERMINAL / PLUG, D = 4" , PARA DUTO</t>
  </si>
  <si>
    <t>18.8.8</t>
  </si>
  <si>
    <t>00002668</t>
  </si>
  <si>
    <t>TAMPAO / TERMINAL / PLUG, D = 2" , PARA DUTO CORRUGADO PEAD (CABEAMENTO SUBTERRANEO)</t>
  </si>
  <si>
    <t>18.8.9</t>
  </si>
  <si>
    <t>FNDE 116</t>
  </si>
  <si>
    <t>TÊ HORIZONTAL 90º, PARA ELETROCALHA, LISA OU PERFURADA EM AÇO GALVANIZADO, LARGURA DE 200MM E ALTURA DE 75MM - FORNECIMENTO E INSTALAÇÃO. AF_04/2023</t>
  </si>
  <si>
    <t>18.8.10</t>
  </si>
  <si>
    <t>FNDE 371</t>
  </si>
  <si>
    <t>TAMPAO / TERMINAL / PLUG, D = 4" , PARA DUTO CORRUGADO PEAD</t>
  </si>
  <si>
    <t>18.8.11</t>
  </si>
  <si>
    <t>FNDE 370</t>
  </si>
  <si>
    <t>TAMPAO / TERMINAL / PLUG, D = 2" , PARA DUTO CORRUGADO PEAD</t>
  </si>
  <si>
    <t>18.8.12</t>
  </si>
  <si>
    <t>FNDE 394</t>
  </si>
  <si>
    <t>ELETROCALHA LISA OU PERFURADA EM AÇO GALVANIZADO, LARGURA  200MM E ALTURA 100 MM, INCLUSIVE EMENDA E FIXAÇÃO - FORNECIMENTO E INSTALAÇÃO</t>
  </si>
  <si>
    <t>18.9</t>
  </si>
  <si>
    <t>ELETRODUTOS</t>
  </si>
  <si>
    <t>18.9.1</t>
  </si>
  <si>
    <t>91837</t>
  </si>
  <si>
    <t>ELETRODUTO FLEXÍVEL CORRUGADO REFORÇADO, PVC, DN 32 MM (1"), PARA CIRCUITOS TERMINAIS, INSTALADO EM FORRO - FORNECIMENTO E INSTALAÇÃO. AF_03/2023</t>
  </si>
  <si>
    <t>18.9.2</t>
  </si>
  <si>
    <t>91855</t>
  </si>
  <si>
    <t>ELETRODUTO FLEXÍVEL CORRUGADO REFORÇADO, PVC, DN 25 MM (3/4"), PARA CIRCUITOS TERMINAIS, INSTALADO EM PAREDE - FORNECIMENTO E INSTALAÇÃO. AF_03/2023</t>
  </si>
  <si>
    <t>18.9.3</t>
  </si>
  <si>
    <t>97667</t>
  </si>
  <si>
    <t>ELETRODUTO FLEXÍVEL CORRUGADO, PEAD, DN 50 (1 1/2"), PARA REDE ENTERRADA DE DISTRIBUIÇÃO DE ENERGIA ELÉTRICA - FORNECIMENTO E INSTALAÇÃO. AF_12/2021</t>
  </si>
  <si>
    <t>18.9.4</t>
  </si>
  <si>
    <t>97669</t>
  </si>
  <si>
    <t>ELETRODUTO FLEXÍVEL CORRUGADO, PEAD, DN 90 (3"), PARA REDE ENTERRADA DE DISTRIBUIÇÃO DE ENERGIA ELÉTRICA - FORNECIMENTO E INSTALAÇÃO. AF_12/2021</t>
  </si>
  <si>
    <t>18.9.5</t>
  </si>
  <si>
    <t>FNDE 372</t>
  </si>
  <si>
    <t>ELETRODUTO FLEXÍVEL CORRUGADO, PEAD, DN 100 (5"), PARA REDE ENTERRADA DE DISTRIBUIÇÃO DE ENERGIA ELÉTRICA - FORNECIMENTO E INSTALAÇÃO.</t>
  </si>
  <si>
    <t>18.9.6</t>
  </si>
  <si>
    <t>91870</t>
  </si>
  <si>
    <t>ELETRODUTO RÍGIDO ROSCÁVEL, PVC, DN 20 MM (1/2"), PARA CIRCUITOS TERMINAIS, INSTALADO EM PAREDE - FORNECIMENTO E INSTALAÇÃO. AF_03/2023</t>
  </si>
  <si>
    <t>18.9.7</t>
  </si>
  <si>
    <t>18.9.8</t>
  </si>
  <si>
    <t>ELETRODUTO RIGIDO, EM ACO ZINCADO OU GALVANIZADO, TIPO LEVE, DN=3/4”, APARENTE - FORNECIMENTO E INSTALAÇÃO. AF_10/2022</t>
  </si>
  <si>
    <t>18.9.9</t>
  </si>
  <si>
    <t>97670</t>
  </si>
  <si>
    <t>ELETRODUTO FLEXÍVEL CORRUGADO, PEAD, DN 100 (4"), PARA REDE ENTERRADA DE DISTRIBUIÇÃO DE ENERGIA ELÉTRICA - FORNECIMENTO E INSTALAÇÃO. AF_12/2021</t>
  </si>
  <si>
    <t>18.9.10</t>
  </si>
  <si>
    <t>101663</t>
  </si>
  <si>
    <t>ABRAÇADEIRA DE FIXAÇÃO DE BRAÇOS DE LUMINÁRIAS DE 2" - FORNECIMENTO E INSTALAÇÃO. AF_08/2020</t>
  </si>
  <si>
    <t>18.10</t>
  </si>
  <si>
    <t>PERFILADOS</t>
  </si>
  <si>
    <t>18.10.1</t>
  </si>
  <si>
    <t>FNDE 373</t>
  </si>
  <si>
    <t>GANCHO PARA PERFILADO 44X32 MM</t>
  </si>
  <si>
    <t>18.10.2</t>
  </si>
  <si>
    <t>SUPORTE PARA 2 ELETRODUTOS, ESPAÇADO A CADA 80 CM, EM PERFILADO COM COMPRIMENTO DE 25 CM FIXADO EM LAJE, POR METRO DE ELETRODUTO FIXADO. AF_09/2023</t>
  </si>
  <si>
    <t>18.10.3</t>
  </si>
  <si>
    <t>FNDE 32</t>
  </si>
  <si>
    <t>PERFILADO PERFURADO 38X38 MM</t>
  </si>
  <si>
    <t>18.11</t>
  </si>
  <si>
    <t>ILUMINAÇÃO</t>
  </si>
  <si>
    <t>18.11.1</t>
  </si>
  <si>
    <t>97608</t>
  </si>
  <si>
    <t>LUMINÁRIA ARANDELA TIPO TARTARUGA, COM GRADE, DE SOBREPOR, COM 1 LÂMPADA FLUORESCENTE DE 27 W, SEM REATOR - FORNECIMENTO E INSTALAÇÃO.</t>
  </si>
  <si>
    <t>18.11.2</t>
  </si>
  <si>
    <t>100906</t>
  </si>
  <si>
    <t>LUMINÁRIA DUPLA TIPO CALHA, DE SOBREPOR, COM 4 LÂMPADAS TUBULARES FLUORESCENTES DE 36 W, COM REATORES DE PARTIDA RÁPIDA -FORNECIMENTO E INSTALAÇÃO. AF_02/2020</t>
  </si>
  <si>
    <t>18.11.3</t>
  </si>
  <si>
    <t>FNDE 379</t>
  </si>
  <si>
    <t>LUMINÁRIA DE EMBUTIR COMPLETA EM FORRO DE GESSO OU MODULADO COM PERFIL "T", PARA 2 LAMPADAS T8 16/18W.</t>
  </si>
  <si>
    <t>18.11.4</t>
  </si>
  <si>
    <t>97587</t>
  </si>
  <si>
    <t>LUMINÁRIA TIPO CALHA, DE EMBUTIR, COM 2 LÂMPADAS FLUORESCENTES DE 14 W, COM REATOR DE PARTIDA RÁPIDA - FORNECIMENTO E INSTALAÇÃO. AF_02/2020</t>
  </si>
  <si>
    <t>18.11.5</t>
  </si>
  <si>
    <t>FNDE 380</t>
  </si>
  <si>
    <t>LUMINÁRIA DE EMBUTIR COMPLETA EM FORRO DE GESSO OU MODULADO COM PERFIL "T", PARA 2 LAMPADAS T8 32/36W.</t>
  </si>
  <si>
    <t>18.11.6</t>
  </si>
  <si>
    <t>97600</t>
  </si>
  <si>
    <t>REFLETOR EM ALUMÍNIO, DE SUPORTE E ALÇA, COM 1 LÂMPADA VAPOR DE MERCÚRIO DE 70 W, COM REATOR ALTO FATOR DE POTÊNCIA - FORNECIMENTO E INSTALAÇÃO.</t>
  </si>
  <si>
    <t>18.11.7</t>
  </si>
  <si>
    <t>REFLETOR EM ALUMÍNIO, DE SUPORTE E ALÇA, COM 1 LÂMPADA VAPOR DE MERCÚRIO DE 150 W, COM REATOR ALTO FATOR DE POTÊNCIA - FORNECIMENTO E INSTALAÇÃO.</t>
  </si>
  <si>
    <t>18.11.8</t>
  </si>
  <si>
    <t>97601</t>
  </si>
  <si>
    <t>REFLETOR EM ALUMÍNIO, DE SUPORTE E ALÇA, COM LÂMPADA VAPOR DE MERCÚRIO DE 250 W, COM REATOR ALTO FATOR DE POTÊNCIA - FORNECIMENTO E INSTALAÇÃO. AF_02/2020</t>
  </si>
  <si>
    <t>18.12</t>
  </si>
  <si>
    <t>QUADROS</t>
  </si>
  <si>
    <t>18.12.1</t>
  </si>
  <si>
    <t>101946</t>
  </si>
  <si>
    <t>QUADRO DE MEDIÇÃO GERAL DE ENERGIA PARA 1 MEDIDOR DE SOBREPOR - FORNECIMENTO E INSTALAÇÃO. AF_10/2020</t>
  </si>
  <si>
    <t>18.12.2</t>
  </si>
  <si>
    <t>FNDE 383</t>
  </si>
  <si>
    <t>QUADRO DE DISTRIBUIÇÃO DE ENERGIA EM CHAPA DE AÇO GALVANIZADO, DE EMBUTIR, COM BARRAMENTO TRIFÁSICO, PARA 46 DISJUNTORES DIN 100A - FORNECIMENTO E INSTALAÇÃO.</t>
  </si>
  <si>
    <t>19</t>
  </si>
  <si>
    <t>INSTALAÇÕES DE CLIMATIZAÇÃO</t>
  </si>
  <si>
    <t>19.1</t>
  </si>
  <si>
    <t>DUTOS</t>
  </si>
  <si>
    <t>19.1.1</t>
  </si>
  <si>
    <t>91927</t>
  </si>
  <si>
    <t>CABO DE COBRE FLEXÍVEL ISOLADO, 2,5 MM², ANTI-CHAMA 0,6/1,0 KV, PARA CIRCUITOS TERMINAIS - FORNECIMENTO E INSTALAÇÃO. AF_03/2023</t>
  </si>
  <si>
    <t>19.1.2</t>
  </si>
  <si>
    <t>19.1.3</t>
  </si>
  <si>
    <t>97327</t>
  </si>
  <si>
    <t>TUBO EM COBRE FLEXÍVEL, DN 1/4", COM ISOLAMENTO, INSTALADO EM RAMAL DE ALIMENTAÇÃO DE AR CONDICIONADO COM CONDENSADORA INDIVIDUAL   FORNECIMENTO E INSTALAÇÃO. AF_12/2015</t>
  </si>
  <si>
    <t>19.1.4</t>
  </si>
  <si>
    <t>97328</t>
  </si>
  <si>
    <t>TUBO EM COBRE FLEXÍVEL, DN 3/8", COM ISOLAMENTO, INSTALADO EM RAMAL DE ALIMENTAÇÃO DE AR CONDICIONADO COM CONDENSADORA INDIVIDUAL - FORNECIMENTO E INSTALAÇÃO. AF_12/2015</t>
  </si>
  <si>
    <t>19.1.5</t>
  </si>
  <si>
    <t>103292</t>
  </si>
  <si>
    <t>TUBO EM COBRE FLEXÍVEL, DN 5/8", COM ISOLAMENTO, INSTALADO EM FORRO, PARA RAMAL DE ALIMENTAÇÃO DE AR CONDICIONADO, INCLUSO FIXADOR. AF_11/2021</t>
  </si>
  <si>
    <t>19.2</t>
  </si>
  <si>
    <t>DRENO</t>
  </si>
  <si>
    <t>19.2.1</t>
  </si>
  <si>
    <t>19.2.2</t>
  </si>
  <si>
    <t>19.2.3</t>
  </si>
  <si>
    <t>19.2.4</t>
  </si>
  <si>
    <t>20</t>
  </si>
  <si>
    <t>INSTALAÇÕES DE CABEAMENTO ESTRUTURADO</t>
  </si>
  <si>
    <t>20.1</t>
  </si>
  <si>
    <t>ACESSÓRIOS CABEAMENTO</t>
  </si>
  <si>
    <t>20.1.1</t>
  </si>
  <si>
    <t>98307</t>
  </si>
  <si>
    <t>TOMADA DE REDE RJ45 - FORNECIMENTO E INSTALAÇÃO. AF_11/2019</t>
  </si>
  <si>
    <t>20.1.2</t>
  </si>
  <si>
    <t>FNDE 384</t>
  </si>
  <si>
    <t>SWITCH TIPO 48 PORTAS</t>
  </si>
  <si>
    <t>20.1.3</t>
  </si>
  <si>
    <t>FNDE 385</t>
  </si>
  <si>
    <t>PATCH CORD, CATEGORIA 6 UTP, 4 PARES.</t>
  </si>
  <si>
    <t>20.1.4</t>
  </si>
  <si>
    <t>98302</t>
  </si>
  <si>
    <t>PATCH PANEL 24 PORTAS, CATEGORIA 6 - FORNECIMENTO E INSTALAÇÃO. AF_11/2019</t>
  </si>
  <si>
    <t>20.1.5</t>
  </si>
  <si>
    <t>FNDE 388</t>
  </si>
  <si>
    <t>RÉGUA DE TOMADAS ELÉTRICAS, COM 10 TOMADAS, PADRÃO RACK 19"</t>
  </si>
  <si>
    <t>20.1.6</t>
  </si>
  <si>
    <t>FNDE 123</t>
  </si>
  <si>
    <t>GUIA DE CABOS FECHADO 1U</t>
  </si>
  <si>
    <t>20.1.7</t>
  </si>
  <si>
    <t>FNDE 122</t>
  </si>
  <si>
    <t>BANDEJA MÓVEL, PADRÃO 19"</t>
  </si>
  <si>
    <t>20.1.8</t>
  </si>
  <si>
    <t>100555</t>
  </si>
  <si>
    <t>RACK ABERTO EM COLUNA 44U PARA SERVIDOR - FORNECIMENTO E INSTALAÇÃO. AF_11/2019</t>
  </si>
  <si>
    <t>20.1.9</t>
  </si>
  <si>
    <t>FNDE 125</t>
  </si>
  <si>
    <t>GUIA VERTICAL 200 MM PARA CABOS</t>
  </si>
  <si>
    <t>20.2</t>
  </si>
  <si>
    <t>20.2.1</t>
  </si>
  <si>
    <t>20.2.2</t>
  </si>
  <si>
    <t>20.2.3</t>
  </si>
  <si>
    <t>20.2.4</t>
  </si>
  <si>
    <t>FNDE 389</t>
  </si>
  <si>
    <t>PARAFUSO EM ACO GALVANIZADO, TIPO MAQUINA, SEXTAVADO, SEM PORCA</t>
  </si>
  <si>
    <t>20.2.5</t>
  </si>
  <si>
    <t>20.2.6</t>
  </si>
  <si>
    <t>92884</t>
  </si>
  <si>
    <t>ARMAÇÃO UTILIZANDO AÇO CA-25 DE 10,0 MM - MONTAGEM. AF_06/2022</t>
  </si>
  <si>
    <t>20.2.7</t>
  </si>
  <si>
    <t>98463</t>
  </si>
  <si>
    <t>SUPORTE ISOLADOR PARA FIXAÇÃO DA CORDOALHA DE COBRE EM ALVENARIA OU CONCRETO - FORNECIMENTO E INSTALAÇÃO. AF_08/2023</t>
  </si>
  <si>
    <t>20.3</t>
  </si>
  <si>
    <t>CAIXAS E QUADROS</t>
  </si>
  <si>
    <t>20.3.1</t>
  </si>
  <si>
    <t>FNDE 31</t>
  </si>
  <si>
    <t>CAIXA DE CONCRETO ARMADO PRE-MOLDADO, COM FUNDO E TAMPA, DIMENSOES DE 0,30 X 0,30 X 0,30 M</t>
  </si>
  <si>
    <t>20.3.2</t>
  </si>
  <si>
    <t>100557</t>
  </si>
  <si>
    <t>CAIXA DE PASSAGEM PARA TELEFONE 80X80X15CM (SOBREPOR) FORNECIMENTO E INSTALACAO. AF_11/2019</t>
  </si>
  <si>
    <t>20.3.3</t>
  </si>
  <si>
    <t>20.4</t>
  </si>
  <si>
    <t>DISPOSITIVOS</t>
  </si>
  <si>
    <t>20.4.1</t>
  </si>
  <si>
    <t>20.4.2</t>
  </si>
  <si>
    <t>FNDE 375</t>
  </si>
  <si>
    <t>TOMADA PARA ANTENA DE TV, CABO COAXIAL DE 9 MM FORNECIMENTO E INSTALAÇÃO</t>
  </si>
  <si>
    <t>20.5</t>
  </si>
  <si>
    <t>ELETROCALHA E ELETRODUTOS</t>
  </si>
  <si>
    <t>20.5.1</t>
  </si>
  <si>
    <t>FNDE 312</t>
  </si>
  <si>
    <t>ELETROCALHA LISA OU PERFURADA EM AÇO GALVANIZADO, LARGURA  100MM E ALTURA 50MM, INCLUSIVE EMENDA E FIXAÇÃO - FORNECIMENTO E INSTALAÇÃO.</t>
  </si>
  <si>
    <t>20.5.2</t>
  </si>
  <si>
    <t>20.5.3</t>
  </si>
  <si>
    <t>91835</t>
  </si>
  <si>
    <t>ELETRODUTO FLEXÍVEL CORRUGADO REFORÇADO, PVC, DN 25 MM (3/4"), PARA CIRCUITOS TERMINAIS, INSTALADO EM FORRO - FORNECIMENTO E INSTALAÇÃO. AF_03/2023</t>
  </si>
  <si>
    <t>20.5.4</t>
  </si>
  <si>
    <t>91865</t>
  </si>
  <si>
    <t>ELETRODUTO RÍGIDO ROSCÁVEL, PVC, DN 40 MM (1 1/4"), PARA CIRCUITOS TERMINAIS, INSTALADO EM FORRO - FORNECIMENTO E INSTALAÇÃO. AF_03/2023</t>
  </si>
  <si>
    <t>20.5.5</t>
  </si>
  <si>
    <t>93011</t>
  </si>
  <si>
    <t>ELETRODUTO RÍGIDO ROSCÁVEL, PVC, DN 85 MM (3"), PARA REDE ENTERRADA DE DISTRIBUIÇÃO DE ENERGIA ELÉTRICA - FORNECIMENTO E INSTALAÇÃO. AF_12/2021</t>
  </si>
  <si>
    <t>20.5.6</t>
  </si>
  <si>
    <t>FNDE 374</t>
  </si>
  <si>
    <t>CRUZETA DE FERRO GALVANIZADO, COM ROSCA BSP, DE 3"</t>
  </si>
  <si>
    <t>20.5.7</t>
  </si>
  <si>
    <t>20.5.8</t>
  </si>
  <si>
    <t>20.5.9</t>
  </si>
  <si>
    <t>FNDE 70</t>
  </si>
  <si>
    <t>TERMINAL A COMPRESSÃO</t>
  </si>
  <si>
    <t>20.5.10</t>
  </si>
  <si>
    <t>TÊ HORIZONTAL 90º, PARA ELETROCALHA, LISA OU PERFURADA EM AÇO GALVANIZADO, LARGURA DE 100MM E ALTURA DE 50MM - FORNECIMENTO E INSTALAÇÃO.</t>
  </si>
  <si>
    <t>20.6</t>
  </si>
  <si>
    <t>CABEAMENTO</t>
  </si>
  <si>
    <t>20.6.1</t>
  </si>
  <si>
    <t>98297</t>
  </si>
  <si>
    <t>CABO ELETRÔNICO CATEGORIA 6, INSTALADO EM EDIFICAÇÃO INSTITUCIONAL - FORNECIMENTO E INSTALAÇÃO. AF_11/2019</t>
  </si>
  <si>
    <t>21</t>
  </si>
  <si>
    <t>SISTEMA DE EXAUSTÃO MECÂNICA</t>
  </si>
  <si>
    <t>21.1</t>
  </si>
  <si>
    <t>FNDE 42</t>
  </si>
  <si>
    <t>INSTALAÇÃO DE EXAUSTOR ELÉTRICO TIPO DOMICILIAR</t>
  </si>
  <si>
    <t>21.2</t>
  </si>
  <si>
    <t>FNDE 44</t>
  </si>
  <si>
    <t>DUTO DE ALONGAMENTO PARA EXAUSTOR</t>
  </si>
  <si>
    <t>21.3</t>
  </si>
  <si>
    <t>FNDE 45</t>
  </si>
  <si>
    <t>COIFA EM AÇO INOX 100CM X 150CM</t>
  </si>
  <si>
    <t>22</t>
  </si>
  <si>
    <t>SISTEMA DE PROTEÇÃO CONTRA DESCARGAS ATMOSFÉRICAS (SPDA)</t>
  </si>
  <si>
    <t>22.1</t>
  </si>
  <si>
    <t>98111</t>
  </si>
  <si>
    <t>CAIXA DE INSPEÇÃO PARA ATERRAMENTO, CIRCULAR, EM POLIETILENO, DIÂMETRO INTERNO = 0,3 M. AF_12/2020</t>
  </si>
  <si>
    <t>22.2</t>
  </si>
  <si>
    <t>96985</t>
  </si>
  <si>
    <t>HASTE DE ATERRAMENTO, DIÂMETRO 5/8", COM 3 METROS - FORNECIMENTO E INSTALAÇÃO. AF_08/2023</t>
  </si>
  <si>
    <t>22.3</t>
  </si>
  <si>
    <t>104753</t>
  </si>
  <si>
    <t>CONECTOR SPLIT-BOLT, PARA SPDA, PARA CABOS ATÉ 50 MM2 - FORNECIMENTO E INSTALAÇÃO. AF_08/2023</t>
  </si>
  <si>
    <t>22.4</t>
  </si>
  <si>
    <t>96977</t>
  </si>
  <si>
    <t>CORDOALHA DE COBRE NU 50 MM², ENTERRADA - FORNECIMENTO E INSTALAÇÃO. AF_08/2023</t>
  </si>
  <si>
    <t>22.5</t>
  </si>
  <si>
    <t>FNDE 71</t>
  </si>
  <si>
    <t>SOLDA EXOTÉRMICA PARA SPDA - FORNECIMENTO E INSTALAÇÃO.</t>
  </si>
  <si>
    <t>22.6</t>
  </si>
  <si>
    <t>C3478</t>
  </si>
  <si>
    <t>VERGALHÃO</t>
  </si>
  <si>
    <t>SEINFRA</t>
  </si>
  <si>
    <t>22.7</t>
  </si>
  <si>
    <t>BARRA CHATA EM ALUMINIO</t>
  </si>
  <si>
    <t>23</t>
  </si>
  <si>
    <t>SERVIÇOS COMPLEMENTARES</t>
  </si>
  <si>
    <t>23.1</t>
  </si>
  <si>
    <t>FNDE 39</t>
  </si>
  <si>
    <t>CONJUNTO DE MASTRO P/ TRÊS BANDEIRAS E PEDESTAL</t>
  </si>
  <si>
    <t>23.2</t>
  </si>
  <si>
    <t>FNDE 40</t>
  </si>
  <si>
    <t>BANCADA DE GRANITO CINZA ANDORINHA, INCLUSIVE PASSA PRATOS, ESPESSURA 2 CM - FORNECIMENTO E INSTALAÇÃO</t>
  </si>
  <si>
    <t>23.3</t>
  </si>
  <si>
    <t>FNDE 46</t>
  </si>
  <si>
    <t>BANCO DE GRANITO CINZA ANDORINHA, ESPESSURA 2 CM - FORNECIMENTO E INSTALAÇÃO</t>
  </si>
  <si>
    <t>23.4</t>
  </si>
  <si>
    <t>FNDE 47</t>
  </si>
  <si>
    <t>PRATELEIRA DE GRANITO CINZA ANDORINHA, ESPESSURA 2 CM - FORNECIMENTO E INSTALAÇÃO</t>
  </si>
  <si>
    <t>23.5</t>
  </si>
  <si>
    <t>FNDE 48</t>
  </si>
  <si>
    <t>ESCANINHOS EM MDF, REVESTIDOS EM LAMINADO MELAMÍNICO</t>
  </si>
  <si>
    <t>23.6</t>
  </si>
  <si>
    <t>101965</t>
  </si>
  <si>
    <t>PEITORIL LINEAR EM GRANITO OU MÁRMORE, L = 15CM, COMPRIMENTO DE ATÉ 2M, ASSENTADO COM ARGAMASSA 1:6 COM ADITIVO. AF_11/2020</t>
  </si>
  <si>
    <t>23.7</t>
  </si>
  <si>
    <t>FNDE 351</t>
  </si>
  <si>
    <t>PEITORIL EM GRANITO CINZA ANDORINHA, L = 15CM, COMPRIMENTO DE ATÉ 2M, ASSENTADO COM ARGAMASSA 1:6 COM ADITIVO - CHUVEIRO.</t>
  </si>
  <si>
    <t>23.8</t>
  </si>
  <si>
    <t>100861</t>
  </si>
  <si>
    <t>SUPORTE MÃO FRANCESA EM AÇO, ABAS IGUAIS 30 CM, CAPACIDADE MINIMA 60 KG, BRANCO - FORNECIMENTO E INSTALAÇÃO. AF_01/2020</t>
  </si>
  <si>
    <t>23.9</t>
  </si>
  <si>
    <t>BARRA DE APOIO EM INOX, DIAMETRO MINIMO 3 CM, EM AÇO INOX</t>
  </si>
  <si>
    <t>23.10</t>
  </si>
  <si>
    <t>FNDE 51</t>
  </si>
  <si>
    <t>BANCO DE CONCRETO SEM ENCOSTO, DIM. 2,50 X 0,60 M</t>
  </si>
  <si>
    <t>23.11</t>
  </si>
  <si>
    <t>FNDE 325</t>
  </si>
  <si>
    <t>POSTE OFICIAL COMPLETO PARA REDE DE VOLEI</t>
  </si>
  <si>
    <t>CJ</t>
  </si>
  <si>
    <t>23.12</t>
  </si>
  <si>
    <t>FNDE 326</t>
  </si>
  <si>
    <t>TABELA DE BASQUETE OFICIAL COMPLETA</t>
  </si>
  <si>
    <t>23.13</t>
  </si>
  <si>
    <t>FNDE 327</t>
  </si>
  <si>
    <t>TRAVE OFICIAL COMPLETA PARA FUTEBOL DE SALÃO</t>
  </si>
  <si>
    <t>24.1</t>
  </si>
  <si>
    <t>24.2</t>
  </si>
  <si>
    <t>96545</t>
  </si>
  <si>
    <t>ARMAÇÃO DE BLOCO UTILIZANDO AÇO CA-50 DE 8 MM - MONTAGEM. AF_01/2024</t>
  </si>
  <si>
    <t>ALVENARIA DE VEDAÇÃO - MURO</t>
  </si>
  <si>
    <t>24.5.1</t>
  </si>
  <si>
    <t>24.5.2</t>
  </si>
  <si>
    <t>REVESTIMENTO</t>
  </si>
  <si>
    <t>FNDE 177</t>
  </si>
  <si>
    <t>CHAPISCO APLICADO EM ALVENARIAS E ESTRUTURAS DE CONCRETO EXTERNAS, COM COLHER DE PEDREIRO. ARGAMASSA TRAÇO 1:3 COM PREPARO EM BETONEIRA 400L. - INTERNO</t>
  </si>
  <si>
    <t>FNDE 178</t>
  </si>
  <si>
    <t>EMBOÇO OU MASSA ÚNICA EM ARGAMASSA TRAÇO 1:2:8, PREPARO MECÂNICO COM BETONEIRA 400 L, APLICADA MANUALMENTE EM PANOS CEGOS - REVESTIMENTO INTERNO (SEM PRESENÇA DE VÃOS), ESPESSURA DE 25 MM</t>
  </si>
  <si>
    <t>FNDE 179</t>
  </si>
  <si>
    <t>EMBOÇO OU MASSA ÚNICA EM ARGAMASSA TRAÇO 1:2:8, PREPARO MECÂNICO COM BETONEIRA 400 L, APLICADA MANUALMENTE EM PANOS CEGOS - REVESTIMENTO EXTERNO (SEM PRESENÇA DE VÃOS), ESPESSURA DE 25 MM</t>
  </si>
  <si>
    <t>PINTURA</t>
  </si>
  <si>
    <t>FNDE 196</t>
  </si>
  <si>
    <t>PINTURA LÁTEX ACRÍLICA, SOBRE REBOCO LISO, COR CINZA CLARO, APLICAÇÃO MANUAL EM PAREDES, DUAS DEMÃOS</t>
  </si>
  <si>
    <t>FNDE 352</t>
  </si>
  <si>
    <t>PINTURA LÁTEX ACRÍLICA, SOBRE REBOCO LISO, COR CINZA CLARO, APLICAÇÃO MANUAL EM PAREDES, DUAS DEMÃOS - FACE EXTERNA MURO</t>
  </si>
  <si>
    <t>SERVIÇOS FINAIS</t>
  </si>
  <si>
    <t>25.1</t>
  </si>
  <si>
    <t>99803</t>
  </si>
  <si>
    <t>LIMPEZA DE PISO CERÂMICO OU PORCELANATO COM PANO ÚMIDO. AF_04/2019</t>
  </si>
  <si>
    <t>25.2</t>
  </si>
  <si>
    <t>VALOR ORÇAMENTO:</t>
  </si>
  <si>
    <t>BDI :</t>
  </si>
  <si>
    <t>Fonte</t>
  </si>
  <si>
    <t>2024/03</t>
  </si>
  <si>
    <t>SEM DESONERAÇÃO</t>
  </si>
  <si>
    <t>Edificação principal da Creche Tipo 1 - BIM</t>
  </si>
  <si>
    <t>Obra: Creche Tipo 1 - BIM - opção 110V</t>
  </si>
  <si>
    <t>Unidade federativa: MINAS GERAIS</t>
  </si>
  <si>
    <t>ESTACA PRÉ-MOLDADA DE CONCRETO, SEÇÃO QUADRADA, CAPACIDADE DE 25 TONELADAS, INCLUSO EMENDA (EXCLUSIVE MOBILIZAÇÃO E DESMOBILIZAÇÃO). AF_12/2019</t>
  </si>
  <si>
    <t>ARRASAMENTO MECANICO DE ESTACA DE CONCRETO ARMADO, DIAMETROS DE ATÉ 40 CM. AF_05/2021</t>
  </si>
  <si>
    <t>TRANSPORTE DE VEÍCULOS PESADOS COM GUINCHO DE RESGATE DE 35 T - RODOVIA PAVIMENTADA</t>
  </si>
  <si>
    <t>TRANSPORTE COM CAMINHÃO CARROCERIA 9T, EM VIA URBANA PAVIMENTADA, DMT ATÉ 30KM (UNIDADE: TXKM). AF_07/2020</t>
  </si>
  <si>
    <t>TRANSPORTE COM CAMINHÃO CARROCERIA 9T, EM VIA URBANA PAVIMENTADA, ADICIONAL PARA DMT EXCEDENTE A 30 KM (UNIDADE: TXKM). AF_07/2020</t>
  </si>
  <si>
    <t>KM</t>
  </si>
  <si>
    <t>TXKM</t>
  </si>
  <si>
    <t>FUNDAÇÃO PROFUNDA - ESTACAS</t>
  </si>
  <si>
    <t>SICRO</t>
  </si>
  <si>
    <t>2024/04</t>
  </si>
  <si>
    <t>14.2.4</t>
  </si>
  <si>
    <t>14.2.5</t>
  </si>
  <si>
    <t>14.2.6</t>
  </si>
  <si>
    <t>14.2.7</t>
  </si>
  <si>
    <t>14.2.8</t>
  </si>
  <si>
    <t>14.2.9</t>
  </si>
  <si>
    <t>14.2.10</t>
  </si>
  <si>
    <t>14.2.11</t>
  </si>
  <si>
    <t>3.1.3</t>
  </si>
  <si>
    <t>3.1.4</t>
  </si>
  <si>
    <t>3.1.5</t>
  </si>
  <si>
    <t>FECHAMENTO - MURO E ARRIMO (Serviço não Financiavel)</t>
  </si>
  <si>
    <t>CONCRETO ARMADO PARA SAPATAS, BLOCOS e TUBULÕES</t>
  </si>
  <si>
    <t>TUBULÃO A CÉU ABERTO, DIÂMETRO DO FUSTE DE 80CM, ESCAVAÇÃO MANUAL, SEM ALARGAMENTO DE BASE, CONCRETO FEITO EM OBRA E LANÇADO COM JERICA. AF_05/2020_PA</t>
  </si>
  <si>
    <t>ALVENARIA DE VEDAÇÃO DE BLOCOS VAZADOS DE CONCRETO DE 19X19X39 CM ESSURA 19 CM) E ARGAMASSA DE ASSENTAMENTO COM PREPARO EM BETONEIRA. AF_12/2021</t>
  </si>
  <si>
    <t>VALOR TOTAL Não financiavel :</t>
  </si>
  <si>
    <t>VALOR TOTAL Final</t>
  </si>
  <si>
    <t>25.1.1</t>
  </si>
  <si>
    <t>25.1.2</t>
  </si>
  <si>
    <t>25.1.3</t>
  </si>
  <si>
    <t>25.2.1</t>
  </si>
  <si>
    <t>25.2.2</t>
  </si>
  <si>
    <t>25.2.3</t>
  </si>
  <si>
    <t>25.2.4</t>
  </si>
  <si>
    <t>25.2.5</t>
  </si>
  <si>
    <t>25.2.6</t>
  </si>
  <si>
    <t>25.2.7</t>
  </si>
  <si>
    <t>25.2.8</t>
  </si>
  <si>
    <t>25.2.9</t>
  </si>
  <si>
    <t>25.3</t>
  </si>
  <si>
    <t>25.3.1</t>
  </si>
  <si>
    <t>25.3.1.1</t>
  </si>
  <si>
    <t>25.3.1.2</t>
  </si>
  <si>
    <t>25.3.1.3</t>
  </si>
  <si>
    <t>25.3.1.4</t>
  </si>
  <si>
    <t>25.3.1.5</t>
  </si>
  <si>
    <t>25.3.1.6</t>
  </si>
  <si>
    <t>25.3.2</t>
  </si>
  <si>
    <t>25.3.2.1</t>
  </si>
  <si>
    <t>25.3.2.2</t>
  </si>
  <si>
    <t>25.3.2.3</t>
  </si>
  <si>
    <t>25.3.2.4</t>
  </si>
  <si>
    <t>25.3.2.5</t>
  </si>
  <si>
    <t>25.3.2.6</t>
  </si>
  <si>
    <t>25.3.2.7</t>
  </si>
  <si>
    <t>25.3.2.8</t>
  </si>
  <si>
    <t>25.3.2.9</t>
  </si>
  <si>
    <t>25.4</t>
  </si>
  <si>
    <t>25.4.1</t>
  </si>
  <si>
    <t>25.5</t>
  </si>
  <si>
    <t>24.5.3</t>
  </si>
  <si>
    <t>25.6</t>
  </si>
  <si>
    <t>25.6.1</t>
  </si>
  <si>
    <t>25.6.2</t>
  </si>
  <si>
    <t>25.6.3</t>
  </si>
  <si>
    <t>25.6.4</t>
  </si>
  <si>
    <t>25.6.5</t>
  </si>
  <si>
    <t>25.7</t>
  </si>
  <si>
    <t>25.7.1</t>
  </si>
  <si>
    <t>25.7.2</t>
  </si>
  <si>
    <t>PREFEITURA MUNICIPAL DE ITAMARANDIBA</t>
  </si>
  <si>
    <t xml:space="preserve">        ESTADO DE MINAS GERAIS – BRASIL</t>
  </si>
  <si>
    <t>CRONOGRAMA FÍSICO-FINANCEIRO</t>
  </si>
  <si>
    <t>PREFEITURA: Itamarandiba - MG</t>
  </si>
  <si>
    <t xml:space="preserve">VALOR DA OBRA: </t>
  </si>
  <si>
    <t>ETAPAS/DESCRIÇÃO</t>
  </si>
  <si>
    <t>FÍSICO/ FINANCEIRO</t>
  </si>
  <si>
    <t>TOTAL  ETAPAS</t>
  </si>
  <si>
    <t>MÊS 1</t>
  </si>
  <si>
    <t>MÊS 2</t>
  </si>
  <si>
    <t>MÊS 3</t>
  </si>
  <si>
    <t>MÊS 4</t>
  </si>
  <si>
    <t>MÊS 5</t>
  </si>
  <si>
    <t>MÊS 6</t>
  </si>
  <si>
    <t>MÊS 7</t>
  </si>
  <si>
    <t>TOTAIS</t>
  </si>
  <si>
    <t>Físico %</t>
  </si>
  <si>
    <t>Financeiro</t>
  </si>
  <si>
    <t>TOTAL</t>
  </si>
  <si>
    <t xml:space="preserve"> </t>
  </si>
  <si>
    <t>104.255/D</t>
  </si>
  <si>
    <t>Otávio Della Testa - Engenheiro Civil CREA 104.255/D</t>
  </si>
  <si>
    <t>CREA - MG</t>
  </si>
  <si>
    <t xml:space="preserve">       PREFEITURA MUNICIPAL DE ITAMARANDIBA</t>
  </si>
  <si>
    <r>
      <t>-</t>
    </r>
    <r>
      <rPr>
        <sz val="7"/>
        <rFont val="Times New Roman"/>
        <family val="1"/>
      </rPr>
      <t xml:space="preserve">                           </t>
    </r>
    <r>
      <rPr>
        <b/>
        <u/>
        <sz val="14"/>
        <rFont val="Century Gothic"/>
        <family val="2"/>
      </rPr>
      <t>SETOR ENGENHARIA</t>
    </r>
  </si>
  <si>
    <r>
      <t>-</t>
    </r>
    <r>
      <rPr>
        <sz val="7"/>
        <rFont val="Times New Roman"/>
        <family val="1"/>
      </rPr>
      <t xml:space="preserve">                            </t>
    </r>
    <r>
      <rPr>
        <b/>
        <sz val="10"/>
        <rFont val="Century Gothic"/>
        <family val="2"/>
      </rPr>
      <t xml:space="preserve">CNPJ – 16.886.871/0001-94 Rua Tabelião Andrade, 205 Centro </t>
    </r>
  </si>
  <si>
    <r>
      <t>-</t>
    </r>
    <r>
      <rPr>
        <sz val="7"/>
        <rFont val="Times New Roman"/>
        <family val="1"/>
      </rPr>
      <t xml:space="preserve">                            </t>
    </r>
    <r>
      <rPr>
        <b/>
        <sz val="10"/>
        <rFont val="Century Gothic"/>
        <family val="2"/>
      </rPr>
      <t xml:space="preserve"> Itamarandiba/MG - CEP 39.670-000.</t>
    </r>
  </si>
  <si>
    <t>PLANILHA ORÇAMENTÁRIA DE CUSTOS</t>
  </si>
  <si>
    <r>
      <t xml:space="preserve">PREFEITURA: </t>
    </r>
    <r>
      <rPr>
        <sz val="10"/>
        <rFont val="Arial"/>
        <family val="2"/>
      </rPr>
      <t>PREFEITURA MUNICIPAL DE ITAMARANDIBA,MG.</t>
    </r>
  </si>
  <si>
    <t>FOLHA Nº:</t>
  </si>
  <si>
    <t>FORMA DE EXECUÇÃO: INDIRETA</t>
  </si>
  <si>
    <r>
      <t xml:space="preserve">PRAZO DE EXECUÇÃO: </t>
    </r>
    <r>
      <rPr>
        <sz val="10"/>
        <rFont val="Arial"/>
        <family val="2"/>
      </rPr>
      <t>10 MESES</t>
    </r>
  </si>
  <si>
    <t>MURO DE ARRIMO E FECHAMENTO</t>
  </si>
  <si>
    <t>PRAZO DA OBRA: 10 MESES</t>
  </si>
  <si>
    <t>MÊS 8</t>
  </si>
  <si>
    <t>MÊS 9</t>
  </si>
  <si>
    <t>MÊS 10</t>
  </si>
  <si>
    <t>SETOR ENGENHARIA</t>
  </si>
  <si>
    <r>
      <rPr>
        <sz val="7"/>
        <color indexed="8"/>
        <rFont val="Times New Roman"/>
        <family val="1"/>
      </rPr>
      <t xml:space="preserve">  </t>
    </r>
    <r>
      <rPr>
        <b/>
        <sz val="10"/>
        <color indexed="8"/>
        <rFont val="Century Gothic"/>
        <family val="2"/>
      </rPr>
      <t xml:space="preserve">CNPJ – 16.886.871/0001-94 Rua Tabelião Andrade, 205 Centro </t>
    </r>
  </si>
  <si>
    <t xml:space="preserve"> Itamarandiba/MG - CEP 39.670-000.</t>
  </si>
  <si>
    <t>ESTADO DE MINAS GERAIS – BRASIL</t>
  </si>
  <si>
    <t>104409 FNDE</t>
  </si>
  <si>
    <t>91870 FNDE</t>
  </si>
  <si>
    <t>93676 FNDE</t>
  </si>
  <si>
    <t>100873 FNDE</t>
  </si>
  <si>
    <t>99856 FNDE</t>
  </si>
  <si>
    <t>ELETRODUTO RÍGIDO ROSCÁVEL, PVC, DN  (1 1/2"), PARA CIRCUITOS TERMINAIS, INSTALADO EM PAREDE - FORNECIMENTO E INSTALAÇÃO. AF_03/2023</t>
  </si>
  <si>
    <r>
      <t xml:space="preserve">OBRA: </t>
    </r>
    <r>
      <rPr>
        <sz val="10"/>
        <rFont val="Arial"/>
        <family val="2"/>
      </rPr>
      <t>CONSTRUÇÃO DE CRECHE PRO INFÂNCIA BAIRRO NOVA ITAMARANDIBA</t>
    </r>
  </si>
  <si>
    <r>
      <t xml:space="preserve">LOCAL: </t>
    </r>
    <r>
      <rPr>
        <sz val="10"/>
        <rFont val="Arial"/>
        <family val="2"/>
      </rPr>
      <t>LOTEAMENTO NOVA ITAMARANDIBA, BAIRRO NOVA ITAMARANDIBA, ITAMARANDIBA MG</t>
    </r>
  </si>
  <si>
    <t>OBRA: Creche Pro Infancia no bairro Nova Itamarandiba</t>
  </si>
  <si>
    <t>LOCAL: Rua Cipreste, Bairro Nova Itamarandiba, Itamarandiba - MG</t>
  </si>
  <si>
    <t>Os serviços 25 e 26 são não financiáveis e serão executados as expensas do município</t>
  </si>
  <si>
    <t>Observações:    Os serviços de terraplenagem serão realizados pelo município antes do início das Obras</t>
  </si>
  <si>
    <t>SISTEMA DE PROTEÇÃO CONTRA INCÊNDIO COMPLEMENTAR  (Serviço não Financiavel)</t>
  </si>
  <si>
    <t>26.1</t>
  </si>
  <si>
    <t>26.2</t>
  </si>
  <si>
    <t>26.3</t>
  </si>
  <si>
    <t>26.4</t>
  </si>
  <si>
    <t>26.5</t>
  </si>
  <si>
    <t>26.6</t>
  </si>
  <si>
    <t>26.7</t>
  </si>
  <si>
    <t>26.8</t>
  </si>
  <si>
    <t>26.9</t>
  </si>
  <si>
    <t>EXTINTOR DE INCÊNDIO PORTÁTIL COM CARGA DE PQS DE 6 KG, CLASSE 3A:40B:C - FORNECIMENTO E INSTALAÇÃO. AF_10/2020_PE</t>
  </si>
  <si>
    <t>Pedro Afonso Fernandes Filho - Prefeito Municipal</t>
  </si>
  <si>
    <t>DATA: MAIO - 2025</t>
  </si>
  <si>
    <t>DATA:09/05/2025</t>
  </si>
  <si>
    <t>PREÇO
UNITÁRIO COM BDI R$</t>
  </si>
  <si>
    <t>VALOR TOTAL Financiado:</t>
  </si>
  <si>
    <t>Pedro Afonso Fernandes Filho  - Prefeito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</si>
</sst>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\R\$\ #,##0.00"/>
    <numFmt numFmtId="165" formatCode="\'\R\$\ \'###,###,##0.00"/>
    <numFmt numFmtId="166" formatCode="_(* #,##0.00_);_(* \(#,##0.00\);_(* &quot;-&quot;??_);_(@_)"/>
    <numFmt numFmtId="167" formatCode="&quot;R$&quot;\ #,##0.00"/>
    <numFmt numFmtId="168" formatCode="_(&quot;R$ &quot;* #,##0.00_);_(&quot;R$ &quot;* \(#,##0.00\);_(&quot;R$ &quot;* &quot;-&quot;??_);_(@_)"/>
  </numFmts>
  <fonts count="31">
    <font>
      <sz val="11"/>
      <color theme="1"/>
      <name val="Aptos Narrow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b/>
      <sz val="11"/>
      <color theme="1"/>
      <name val="Aptos Narrow"/>
      <scheme val="minor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sz val="10"/>
      <color indexed="8"/>
      <name val="Arial"/>
      <family val="2"/>
    </font>
    <font>
      <b/>
      <sz val="15"/>
      <color rgb="FF000000"/>
      <name val="Century Gothic"/>
      <family val="2"/>
    </font>
    <font>
      <sz val="14"/>
      <color rgb="FF000000"/>
      <name val="Times New Roman"/>
      <family val="1"/>
    </font>
    <font>
      <sz val="7"/>
      <color indexed="8"/>
      <name val="Times New Roman"/>
      <family val="1"/>
    </font>
    <font>
      <b/>
      <u/>
      <sz val="14"/>
      <color indexed="8"/>
      <name val="Century Gothic"/>
      <family val="2"/>
    </font>
    <font>
      <b/>
      <sz val="10"/>
      <color indexed="8"/>
      <name val="Century Gothic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b/>
      <sz val="15"/>
      <name val="Century Gothic"/>
      <family val="2"/>
    </font>
    <font>
      <sz val="14"/>
      <name val="Times New Roman"/>
      <family val="1"/>
    </font>
    <font>
      <sz val="7"/>
      <name val="Times New Roman"/>
      <family val="1"/>
    </font>
    <font>
      <b/>
      <u/>
      <sz val="14"/>
      <name val="Century Gothic"/>
      <family val="2"/>
    </font>
    <font>
      <sz val="10"/>
      <name val="Times New Roman"/>
      <family val="1"/>
    </font>
    <font>
      <b/>
      <sz val="10"/>
      <name val="Century Gothic"/>
      <family val="2"/>
    </font>
    <font>
      <sz val="11"/>
      <color indexed="8"/>
      <name val="Aptos Narrow"/>
      <family val="2"/>
    </font>
    <font>
      <b/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6795556505021"/>
        <bgColor indexed="64"/>
      </patternFill>
    </fill>
  </fills>
  <borders count="6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33">
    <xf numFmtId="0" fontId="0" fillId="0" borderId="0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0" fontId="4" fillId="5" borderId="1"/>
    <xf numFmtId="166" fontId="6" fillId="5" borderId="1" applyFont="0" applyFill="0" applyBorder="0" applyAlignment="0" applyProtection="0"/>
    <xf numFmtId="166" fontId="6" fillId="5" borderId="1" applyFont="0" applyFill="0" applyBorder="0" applyAlignment="0" applyProtection="0"/>
    <xf numFmtId="166" fontId="7" fillId="5" borderId="1" applyFont="0" applyFill="0" applyBorder="0" applyAlignment="0" applyProtection="0"/>
    <xf numFmtId="9" fontId="7" fillId="5" borderId="1" applyFont="0" applyFill="0" applyBorder="0" applyAlignment="0" applyProtection="0"/>
    <xf numFmtId="0" fontId="4" fillId="5" borderId="1"/>
    <xf numFmtId="0" fontId="4" fillId="5" borderId="1"/>
    <xf numFmtId="44" fontId="4" fillId="0" borderId="0" applyFont="0" applyFill="0" applyBorder="0" applyAlignment="0" applyProtection="0"/>
  </cellStyleXfs>
  <cellXfs count="238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3" fillId="5" borderId="2" xfId="11" applyFont="1" applyBorder="1" applyAlignment="1">
      <alignment horizontal="left" vertical="center" wrapText="1"/>
    </xf>
    <xf numFmtId="0" fontId="3" fillId="5" borderId="2" xfId="11" applyFont="1" applyBorder="1" applyAlignment="1">
      <alignment horizontal="center" vertical="center" wrapText="1"/>
    </xf>
    <xf numFmtId="0" fontId="3" fillId="5" borderId="2" xfId="11" applyFont="1" applyBorder="1" applyAlignment="1">
      <alignment horizontal="justify" vertical="center" wrapText="1"/>
    </xf>
    <xf numFmtId="4" fontId="3" fillId="5" borderId="2" xfId="11" applyNumberFormat="1" applyFont="1" applyBorder="1" applyAlignment="1">
      <alignment horizontal="right" vertical="center" wrapText="1"/>
    </xf>
    <xf numFmtId="164" fontId="3" fillId="5" borderId="2" xfId="11" applyNumberFormat="1" applyFont="1" applyBorder="1" applyAlignment="1">
      <alignment horizontal="right" vertical="center" wrapText="1"/>
    </xf>
    <xf numFmtId="0" fontId="5" fillId="5" borderId="3" xfId="1" applyFont="1" applyBorder="1" applyAlignment="1">
      <alignment horizontal="center" wrapText="1"/>
    </xf>
    <xf numFmtId="0" fontId="5" fillId="5" borderId="4" xfId="1" applyFont="1" applyBorder="1" applyAlignment="1">
      <alignment horizontal="center" wrapText="1"/>
    </xf>
    <xf numFmtId="0" fontId="5" fillId="5" borderId="4" xfId="1" applyFont="1" applyBorder="1" applyAlignment="1">
      <alignment horizontal="center" vertical="center" wrapText="1"/>
    </xf>
    <xf numFmtId="166" fontId="5" fillId="5" borderId="4" xfId="26" applyFont="1" applyFill="1" applyBorder="1" applyAlignment="1">
      <alignment horizontal="center" vertical="center" wrapText="1"/>
    </xf>
    <xf numFmtId="0" fontId="5" fillId="5" borderId="5" xfId="1" applyFont="1" applyBorder="1" applyAlignment="1">
      <alignment horizontal="center" vertical="center" wrapText="1"/>
    </xf>
    <xf numFmtId="166" fontId="5" fillId="5" borderId="6" xfId="27" applyFont="1" applyFill="1" applyBorder="1" applyAlignment="1">
      <alignment vertical="center"/>
    </xf>
    <xf numFmtId="0" fontId="5" fillId="5" borderId="1" xfId="1" applyFont="1" applyAlignment="1">
      <alignment horizontal="center"/>
    </xf>
    <xf numFmtId="0" fontId="4" fillId="5" borderId="1" xfId="1" applyAlignment="1">
      <alignment horizontal="left" vertical="center" wrapText="1"/>
    </xf>
    <xf numFmtId="0" fontId="4" fillId="5" borderId="1" xfId="1" applyAlignment="1">
      <alignment horizontal="center" vertical="center" wrapText="1"/>
    </xf>
    <xf numFmtId="166" fontId="7" fillId="5" borderId="1" xfId="26" applyFont="1" applyFill="1" applyBorder="1" applyAlignment="1">
      <alignment horizontal="center" vertical="center" wrapText="1"/>
    </xf>
    <xf numFmtId="166" fontId="5" fillId="5" borderId="1" xfId="28" applyFont="1" applyFill="1" applyBorder="1" applyAlignment="1">
      <alignment horizontal="right" vertical="center" wrapText="1"/>
    </xf>
    <xf numFmtId="10" fontId="5" fillId="6" borderId="7" xfId="29" applyNumberFormat="1" applyFont="1" applyFill="1" applyBorder="1" applyAlignment="1">
      <alignment horizontal="center" vertical="center" wrapText="1"/>
    </xf>
    <xf numFmtId="10" fontId="5" fillId="7" borderId="7" xfId="29" applyNumberFormat="1" applyFont="1" applyFill="1" applyBorder="1" applyAlignment="1">
      <alignment horizontal="center" vertical="center" wrapText="1"/>
    </xf>
    <xf numFmtId="166" fontId="7" fillId="5" borderId="1" xfId="27" quotePrefix="1" applyFont="1" applyFill="1" applyBorder="1" applyAlignment="1">
      <alignment vertical="center"/>
    </xf>
    <xf numFmtId="166" fontId="5" fillId="5" borderId="3" xfId="27" quotePrefix="1" applyFont="1" applyFill="1" applyBorder="1" applyAlignment="1">
      <alignment vertical="center"/>
    </xf>
    <xf numFmtId="0" fontId="4" fillId="5" borderId="4" xfId="1" applyBorder="1" applyAlignment="1">
      <alignment horizontal="center" vertical="center" wrapText="1"/>
    </xf>
    <xf numFmtId="166" fontId="7" fillId="5" borderId="5" xfId="27" quotePrefix="1" applyFont="1" applyFill="1" applyBorder="1" applyAlignment="1">
      <alignment horizontal="center" vertical="center"/>
    </xf>
    <xf numFmtId="0" fontId="5" fillId="5" borderId="1" xfId="1" applyFont="1" applyAlignment="1">
      <alignment vertical="center"/>
    </xf>
    <xf numFmtId="0" fontId="5" fillId="5" borderId="6" xfId="1" applyFont="1" applyBorder="1" applyAlignment="1">
      <alignment vertical="center"/>
    </xf>
    <xf numFmtId="0" fontId="7" fillId="5" borderId="1" xfId="1" applyFont="1" applyAlignment="1">
      <alignment horizontal="center" vertical="center"/>
    </xf>
    <xf numFmtId="166" fontId="7" fillId="5" borderId="7" xfId="27" quotePrefix="1" applyFont="1" applyFill="1" applyBorder="1" applyAlignment="1">
      <alignment horizontal="center" vertical="center"/>
    </xf>
    <xf numFmtId="0" fontId="5" fillId="5" borderId="8" xfId="1" applyFont="1" applyBorder="1" applyAlignment="1">
      <alignment vertical="center"/>
    </xf>
    <xf numFmtId="0" fontId="7" fillId="5" borderId="9" xfId="1" applyFont="1" applyBorder="1" applyAlignment="1">
      <alignment horizontal="center" vertical="center"/>
    </xf>
    <xf numFmtId="0" fontId="7" fillId="5" borderId="10" xfId="1" applyFont="1" applyBorder="1" applyAlignment="1">
      <alignment horizontal="center" vertical="center"/>
    </xf>
    <xf numFmtId="0" fontId="4" fillId="5" borderId="8" xfId="1" applyBorder="1" applyAlignment="1">
      <alignment horizontal="center"/>
    </xf>
    <xf numFmtId="0" fontId="4" fillId="5" borderId="9" xfId="1" applyBorder="1" applyAlignment="1">
      <alignment horizontal="center"/>
    </xf>
    <xf numFmtId="0" fontId="4" fillId="5" borderId="9" xfId="1" applyBorder="1" applyAlignment="1">
      <alignment horizontal="left" vertical="center"/>
    </xf>
    <xf numFmtId="0" fontId="4" fillId="5" borderId="9" xfId="1" applyBorder="1" applyAlignment="1">
      <alignment horizontal="center" vertical="center"/>
    </xf>
    <xf numFmtId="166" fontId="7" fillId="5" borderId="9" xfId="26" applyFont="1" applyFill="1" applyBorder="1" applyAlignment="1">
      <alignment horizontal="center" vertical="center"/>
    </xf>
    <xf numFmtId="166" fontId="7" fillId="5" borderId="9" xfId="26" applyFont="1" applyFill="1" applyBorder="1" applyAlignment="1">
      <alignment vertical="center"/>
    </xf>
    <xf numFmtId="0" fontId="4" fillId="5" borderId="10" xfId="1" applyBorder="1" applyAlignment="1">
      <alignment vertical="center"/>
    </xf>
    <xf numFmtId="0" fontId="5" fillId="5" borderId="14" xfId="1" applyFont="1" applyBorder="1" applyAlignment="1">
      <alignment horizontal="center" vertical="center"/>
    </xf>
    <xf numFmtId="0" fontId="5" fillId="5" borderId="14" xfId="1" applyFont="1" applyBorder="1" applyAlignment="1">
      <alignment horizontal="left" vertical="center"/>
    </xf>
    <xf numFmtId="166" fontId="5" fillId="5" borderId="14" xfId="26" applyFont="1" applyFill="1" applyBorder="1" applyAlignment="1">
      <alignment horizontal="center" vertical="center"/>
    </xf>
    <xf numFmtId="166" fontId="5" fillId="5" borderId="16" xfId="26" applyFont="1" applyFill="1" applyBorder="1" applyAlignment="1">
      <alignment vertical="center"/>
    </xf>
    <xf numFmtId="43" fontId="5" fillId="5" borderId="15" xfId="1" applyNumberFormat="1" applyFont="1" applyBorder="1" applyAlignment="1">
      <alignment vertical="center"/>
    </xf>
    <xf numFmtId="0" fontId="2" fillId="5" borderId="2" xfId="11" applyFont="1" applyBorder="1" applyAlignment="1">
      <alignment vertical="center" wrapText="1"/>
    </xf>
    <xf numFmtId="44" fontId="8" fillId="0" borderId="19" xfId="0" applyNumberFormat="1" applyFont="1" applyBorder="1"/>
    <xf numFmtId="0" fontId="11" fillId="0" borderId="0" xfId="0" applyFont="1"/>
    <xf numFmtId="0" fontId="7" fillId="0" borderId="0" xfId="0" applyFont="1"/>
    <xf numFmtId="0" fontId="0" fillId="8" borderId="0" xfId="0" applyFill="1"/>
    <xf numFmtId="0" fontId="5" fillId="8" borderId="23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 wrapText="1"/>
    </xf>
    <xf numFmtId="0" fontId="5" fillId="8" borderId="25" xfId="0" applyFont="1" applyFill="1" applyBorder="1" applyAlignment="1">
      <alignment horizontal="center" vertical="center"/>
    </xf>
    <xf numFmtId="49" fontId="17" fillId="9" borderId="27" xfId="0" applyNumberFormat="1" applyFont="1" applyFill="1" applyBorder="1" applyAlignment="1">
      <alignment horizontal="center" vertical="top" wrapText="1"/>
    </xf>
    <xf numFmtId="10" fontId="17" fillId="8" borderId="27" xfId="0" applyNumberFormat="1" applyFont="1" applyFill="1" applyBorder="1" applyAlignment="1">
      <alignment vertical="top" wrapText="1"/>
    </xf>
    <xf numFmtId="10" fontId="17" fillId="8" borderId="28" xfId="32" applyNumberFormat="1" applyFont="1" applyFill="1" applyBorder="1" applyAlignment="1">
      <alignment vertical="top" wrapText="1"/>
    </xf>
    <xf numFmtId="49" fontId="17" fillId="9" borderId="30" xfId="0" applyNumberFormat="1" applyFont="1" applyFill="1" applyBorder="1" applyAlignment="1">
      <alignment horizontal="center" vertical="top" wrapText="1"/>
    </xf>
    <xf numFmtId="168" fontId="17" fillId="8" borderId="30" xfId="32" applyNumberFormat="1" applyFont="1" applyFill="1" applyBorder="1" applyAlignment="1">
      <alignment vertical="top" wrapText="1"/>
    </xf>
    <xf numFmtId="168" fontId="17" fillId="8" borderId="28" xfId="32" applyNumberFormat="1" applyFont="1" applyFill="1" applyBorder="1" applyAlignment="1">
      <alignment vertical="top" wrapText="1"/>
    </xf>
    <xf numFmtId="49" fontId="19" fillId="8" borderId="32" xfId="0" applyNumberFormat="1" applyFont="1" applyFill="1" applyBorder="1" applyAlignment="1">
      <alignment horizontal="center" vertical="top" wrapText="1"/>
    </xf>
    <xf numFmtId="168" fontId="19" fillId="8" borderId="32" xfId="32" applyNumberFormat="1" applyFont="1" applyFill="1" applyBorder="1" applyAlignment="1">
      <alignment vertical="top" wrapText="1"/>
    </xf>
    <xf numFmtId="0" fontId="0" fillId="8" borderId="1" xfId="0" applyFill="1" applyBorder="1" applyAlignment="1">
      <alignment vertical="center"/>
    </xf>
    <xf numFmtId="0" fontId="0" fillId="8" borderId="1" xfId="0" applyFill="1" applyBorder="1" applyAlignment="1">
      <alignment vertical="center" wrapText="1"/>
    </xf>
    <xf numFmtId="0" fontId="5" fillId="8" borderId="3" xfId="0" applyFont="1" applyFill="1" applyBorder="1" applyAlignment="1">
      <alignment wrapText="1"/>
    </xf>
    <xf numFmtId="0" fontId="5" fillId="8" borderId="4" xfId="0" applyFont="1" applyFill="1" applyBorder="1" applyAlignment="1">
      <alignment wrapText="1"/>
    </xf>
    <xf numFmtId="0" fontId="5" fillId="8" borderId="6" xfId="0" applyFont="1" applyFill="1" applyBorder="1" applyAlignment="1">
      <alignment wrapText="1"/>
    </xf>
    <xf numFmtId="0" fontId="0" fillId="0" borderId="33" xfId="0" applyBorder="1" applyAlignment="1">
      <alignment vertical="center"/>
    </xf>
    <xf numFmtId="0" fontId="5" fillId="8" borderId="1" xfId="0" applyFont="1" applyFill="1" applyBorder="1" applyAlignment="1">
      <alignment wrapText="1"/>
    </xf>
    <xf numFmtId="0" fontId="0" fillId="0" borderId="1" xfId="0" applyBorder="1" applyAlignment="1">
      <alignment vertical="center"/>
    </xf>
    <xf numFmtId="0" fontId="5" fillId="8" borderId="6" xfId="0" applyFont="1" applyFill="1" applyBorder="1"/>
    <xf numFmtId="0" fontId="0" fillId="8" borderId="1" xfId="0" applyFill="1" applyBorder="1"/>
    <xf numFmtId="0" fontId="18" fillId="0" borderId="34" xfId="0" applyFont="1" applyBorder="1" applyAlignment="1">
      <alignment horizontal="center" vertical="center"/>
    </xf>
    <xf numFmtId="0" fontId="0" fillId="8" borderId="1" xfId="0" applyFill="1" applyBorder="1" applyAlignment="1">
      <alignment wrapText="1"/>
    </xf>
    <xf numFmtId="0" fontId="20" fillId="0" borderId="1" xfId="0" applyFont="1" applyBorder="1" applyAlignment="1">
      <alignment vertical="center"/>
    </xf>
    <xf numFmtId="0" fontId="7" fillId="8" borderId="6" xfId="0" applyFont="1" applyFill="1" applyBorder="1"/>
    <xf numFmtId="0" fontId="7" fillId="8" borderId="1" xfId="0" applyFont="1" applyFill="1" applyBorder="1"/>
    <xf numFmtId="0" fontId="21" fillId="8" borderId="6" xfId="0" applyFont="1" applyFill="1" applyBorder="1"/>
    <xf numFmtId="0" fontId="0" fillId="0" borderId="33" xfId="0" applyBorder="1" applyAlignment="1">
      <alignment horizontal="center" vertical="center"/>
    </xf>
    <xf numFmtId="0" fontId="21" fillId="8" borderId="1" xfId="0" applyFont="1" applyFill="1" applyBorder="1" applyAlignment="1">
      <alignment wrapText="1"/>
    </xf>
    <xf numFmtId="0" fontId="5" fillId="8" borderId="1" xfId="0" applyFont="1" applyFill="1" applyBorder="1" applyAlignment="1">
      <alignment horizontal="right"/>
    </xf>
    <xf numFmtId="0" fontId="18" fillId="8" borderId="8" xfId="0" applyFont="1" applyFill="1" applyBorder="1"/>
    <xf numFmtId="0" fontId="18" fillId="0" borderId="22" xfId="0" applyFont="1" applyBorder="1" applyAlignment="1">
      <alignment horizontal="center" vertical="top"/>
    </xf>
    <xf numFmtId="0" fontId="18" fillId="8" borderId="9" xfId="0" applyFont="1" applyFill="1" applyBorder="1" applyAlignment="1">
      <alignment wrapText="1"/>
    </xf>
    <xf numFmtId="0" fontId="0" fillId="8" borderId="9" xfId="0" applyFill="1" applyBorder="1"/>
    <xf numFmtId="0" fontId="0" fillId="8" borderId="0" xfId="0" applyFill="1" applyAlignment="1">
      <alignment wrapText="1"/>
    </xf>
    <xf numFmtId="0" fontId="22" fillId="5" borderId="8" xfId="0" applyFont="1" applyFill="1" applyBorder="1" applyAlignment="1">
      <alignment horizontal="center"/>
    </xf>
    <xf numFmtId="0" fontId="22" fillId="5" borderId="9" xfId="0" applyFont="1" applyFill="1" applyBorder="1" applyAlignment="1">
      <alignment horizontal="center"/>
    </xf>
    <xf numFmtId="0" fontId="0" fillId="0" borderId="1" xfId="0" applyBorder="1"/>
    <xf numFmtId="0" fontId="22" fillId="5" borderId="10" xfId="0" applyFont="1" applyFill="1" applyBorder="1" applyAlignment="1">
      <alignment horizontal="center"/>
    </xf>
    <xf numFmtId="0" fontId="7" fillId="8" borderId="6" xfId="0" applyFont="1" applyFill="1" applyBorder="1" applyAlignment="1"/>
    <xf numFmtId="0" fontId="7" fillId="8" borderId="1" xfId="0" applyFont="1" applyFill="1" applyBorder="1" applyAlignment="1"/>
    <xf numFmtId="0" fontId="7" fillId="8" borderId="3" xfId="0" applyFont="1" applyFill="1" applyBorder="1" applyAlignment="1"/>
    <xf numFmtId="0" fontId="7" fillId="8" borderId="4" xfId="0" applyFont="1" applyFill="1" applyBorder="1" applyAlignment="1"/>
    <xf numFmtId="0" fontId="7" fillId="8" borderId="5" xfId="0" applyFont="1" applyFill="1" applyBorder="1" applyAlignment="1"/>
    <xf numFmtId="0" fontId="7" fillId="8" borderId="7" xfId="0" applyFont="1" applyFill="1" applyBorder="1" applyAlignment="1"/>
    <xf numFmtId="0" fontId="7" fillId="8" borderId="8" xfId="0" applyFont="1" applyFill="1" applyBorder="1" applyAlignment="1"/>
    <xf numFmtId="0" fontId="7" fillId="8" borderId="9" xfId="0" applyFont="1" applyFill="1" applyBorder="1" applyAlignment="1"/>
    <xf numFmtId="0" fontId="7" fillId="8" borderId="10" xfId="0" applyFont="1" applyFill="1" applyBorder="1" applyAlignment="1"/>
    <xf numFmtId="0" fontId="5" fillId="8" borderId="6" xfId="0" applyFont="1" applyFill="1" applyBorder="1" applyAlignment="1"/>
    <xf numFmtId="0" fontId="11" fillId="0" borderId="3" xfId="0" applyFont="1" applyBorder="1"/>
    <xf numFmtId="0" fontId="11" fillId="0" borderId="6" xfId="0" applyFont="1" applyBorder="1"/>
    <xf numFmtId="49" fontId="17" fillId="9" borderId="37" xfId="0" applyNumberFormat="1" applyFont="1" applyFill="1" applyBorder="1" applyAlignment="1">
      <alignment horizontal="center" vertical="top" wrapText="1"/>
    </xf>
    <xf numFmtId="168" fontId="17" fillId="8" borderId="37" xfId="32" applyNumberFormat="1" applyFont="1" applyFill="1" applyBorder="1" applyAlignment="1">
      <alignment vertical="top" wrapText="1"/>
    </xf>
    <xf numFmtId="168" fontId="17" fillId="8" borderId="42" xfId="32" applyNumberFormat="1" applyFont="1" applyFill="1" applyBorder="1" applyAlignment="1">
      <alignment vertical="top" wrapText="1"/>
    </xf>
    <xf numFmtId="49" fontId="19" fillId="8" borderId="27" xfId="0" applyNumberFormat="1" applyFont="1" applyFill="1" applyBorder="1" applyAlignment="1">
      <alignment horizontal="center" vertical="top" wrapText="1"/>
    </xf>
    <xf numFmtId="10" fontId="19" fillId="8" borderId="27" xfId="0" applyNumberFormat="1" applyFont="1" applyFill="1" applyBorder="1" applyAlignment="1">
      <alignment vertical="top" wrapText="1"/>
    </xf>
    <xf numFmtId="49" fontId="17" fillId="9" borderId="45" xfId="0" applyNumberFormat="1" applyFont="1" applyFill="1" applyBorder="1" applyAlignment="1">
      <alignment horizontal="center" vertical="top" wrapText="1"/>
    </xf>
    <xf numFmtId="10" fontId="17" fillId="8" borderId="45" xfId="0" applyNumberFormat="1" applyFont="1" applyFill="1" applyBorder="1" applyAlignment="1">
      <alignment vertical="top" wrapText="1"/>
    </xf>
    <xf numFmtId="10" fontId="17" fillId="8" borderId="46" xfId="32" applyNumberFormat="1" applyFont="1" applyFill="1" applyBorder="1" applyAlignment="1">
      <alignment vertical="top" wrapText="1"/>
    </xf>
    <xf numFmtId="49" fontId="17" fillId="9" borderId="32" xfId="0" applyNumberFormat="1" applyFont="1" applyFill="1" applyBorder="1" applyAlignment="1">
      <alignment horizontal="center" vertical="top" wrapText="1"/>
    </xf>
    <xf numFmtId="168" fontId="17" fillId="8" borderId="32" xfId="32" applyNumberFormat="1" applyFont="1" applyFill="1" applyBorder="1" applyAlignment="1">
      <alignment vertical="top" wrapText="1"/>
    </xf>
    <xf numFmtId="168" fontId="17" fillId="8" borderId="49" xfId="32" applyNumberFormat="1" applyFont="1" applyFill="1" applyBorder="1" applyAlignment="1">
      <alignment vertical="top" wrapText="1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5" fillId="5" borderId="12" xfId="0" applyFont="1" applyFill="1" applyBorder="1" applyAlignment="1">
      <alignment vertical="center"/>
    </xf>
    <xf numFmtId="0" fontId="5" fillId="5" borderId="13" xfId="0" applyFont="1" applyFill="1" applyBorder="1" applyAlignment="1">
      <alignment vertical="center"/>
    </xf>
    <xf numFmtId="0" fontId="5" fillId="8" borderId="1" xfId="0" applyFont="1" applyFill="1" applyBorder="1" applyAlignment="1"/>
    <xf numFmtId="164" fontId="7" fillId="0" borderId="0" xfId="0" applyNumberFormat="1" applyFont="1" applyAlignment="1">
      <alignment horizontal="center" vertical="center"/>
    </xf>
    <xf numFmtId="164" fontId="0" fillId="0" borderId="0" xfId="0" applyNumberFormat="1"/>
    <xf numFmtId="0" fontId="2" fillId="5" borderId="17" xfId="11" applyFont="1" applyBorder="1" applyAlignment="1">
      <alignment horizontal="left" vertical="center" wrapText="1"/>
    </xf>
    <xf numFmtId="0" fontId="2" fillId="5" borderId="18" xfId="11" applyFont="1" applyBorder="1" applyAlignment="1">
      <alignment horizontal="left" vertical="center" wrapText="1"/>
    </xf>
    <xf numFmtId="0" fontId="4" fillId="5" borderId="60" xfId="11" applyBorder="1" applyAlignment="1" applyProtection="1">
      <alignment wrapText="1"/>
      <protection locked="0"/>
    </xf>
    <xf numFmtId="0" fontId="4" fillId="5" borderId="9" xfId="11" applyBorder="1" applyAlignment="1" applyProtection="1">
      <alignment wrapText="1"/>
      <protection locked="0"/>
    </xf>
    <xf numFmtId="0" fontId="9" fillId="5" borderId="9" xfId="11" applyFont="1" applyBorder="1" applyAlignment="1">
      <alignment horizontal="right" vertical="center" wrapText="1"/>
    </xf>
    <xf numFmtId="0" fontId="4" fillId="5" borderId="3" xfId="11" applyBorder="1" applyAlignment="1" applyProtection="1">
      <alignment wrapText="1"/>
      <protection locked="0"/>
    </xf>
    <xf numFmtId="0" fontId="4" fillId="5" borderId="4" xfId="11" applyBorder="1" applyAlignment="1" applyProtection="1">
      <alignment wrapText="1"/>
      <protection locked="0"/>
    </xf>
    <xf numFmtId="0" fontId="9" fillId="5" borderId="4" xfId="11" applyFont="1" applyBorder="1" applyAlignment="1">
      <alignment horizontal="right" vertical="center" wrapText="1"/>
    </xf>
    <xf numFmtId="164" fontId="9" fillId="5" borderId="61" xfId="11" applyNumberFormat="1" applyFont="1" applyBorder="1" applyAlignment="1">
      <alignment horizontal="right" vertical="center" wrapText="1"/>
    </xf>
    <xf numFmtId="0" fontId="4" fillId="5" borderId="6" xfId="11" applyBorder="1" applyAlignment="1" applyProtection="1">
      <alignment wrapText="1"/>
      <protection locked="0"/>
    </xf>
    <xf numFmtId="0" fontId="4" fillId="5" borderId="1" xfId="11" applyBorder="1" applyAlignment="1" applyProtection="1">
      <alignment wrapText="1"/>
      <protection locked="0"/>
    </xf>
    <xf numFmtId="0" fontId="9" fillId="5" borderId="1" xfId="11" applyFont="1" applyBorder="1" applyAlignment="1">
      <alignment horizontal="right" vertical="center" wrapText="1"/>
    </xf>
    <xf numFmtId="164" fontId="9" fillId="5" borderId="62" xfId="11" applyNumberFormat="1" applyFont="1" applyBorder="1" applyAlignment="1">
      <alignment horizontal="right" vertical="center" wrapText="1"/>
    </xf>
    <xf numFmtId="0" fontId="2" fillId="5" borderId="53" xfId="11" applyFont="1" applyBorder="1" applyAlignment="1">
      <alignment horizontal="left" vertical="center" wrapText="1"/>
    </xf>
    <xf numFmtId="164" fontId="2" fillId="5" borderId="62" xfId="11" applyNumberFormat="1" applyFont="1" applyBorder="1" applyAlignment="1">
      <alignment horizontal="right" vertical="center" wrapText="1"/>
    </xf>
    <xf numFmtId="0" fontId="3" fillId="5" borderId="53" xfId="11" applyFont="1" applyBorder="1" applyAlignment="1">
      <alignment horizontal="left" vertical="center" wrapText="1"/>
    </xf>
    <xf numFmtId="165" fontId="3" fillId="5" borderId="62" xfId="11" applyNumberFormat="1" applyFont="1" applyBorder="1" applyAlignment="1">
      <alignment horizontal="right" vertical="center" wrapText="1"/>
    </xf>
    <xf numFmtId="164" fontId="10" fillId="5" borderId="63" xfId="11" applyNumberFormat="1" applyFont="1" applyBorder="1" applyAlignment="1">
      <alignment horizontal="right" vertical="center" wrapText="1"/>
    </xf>
    <xf numFmtId="0" fontId="2" fillId="4" borderId="20" xfId="11" applyFont="1" applyFill="1" applyBorder="1" applyAlignment="1">
      <alignment horizontal="center" vertical="center" wrapText="1"/>
    </xf>
    <xf numFmtId="0" fontId="2" fillId="5" borderId="50" xfId="11" applyFont="1" applyBorder="1" applyAlignment="1">
      <alignment horizontal="left" vertical="center" wrapText="1"/>
    </xf>
    <xf numFmtId="0" fontId="2" fillId="5" borderId="51" xfId="11" applyFont="1" applyBorder="1" applyAlignment="1">
      <alignment vertical="center" wrapText="1"/>
    </xf>
    <xf numFmtId="164" fontId="2" fillId="5" borderId="61" xfId="11" applyNumberFormat="1" applyFont="1" applyBorder="1" applyAlignment="1">
      <alignment horizontal="right" vertical="center" wrapText="1"/>
    </xf>
    <xf numFmtId="0" fontId="2" fillId="5" borderId="62" xfId="11" applyFont="1" applyBorder="1" applyAlignment="1">
      <alignment vertical="center" wrapText="1"/>
    </xf>
    <xf numFmtId="0" fontId="4" fillId="5" borderId="65" xfId="11" applyBorder="1" applyAlignment="1" applyProtection="1">
      <alignment wrapText="1"/>
      <protection locked="0"/>
    </xf>
    <xf numFmtId="164" fontId="30" fillId="5" borderId="62" xfId="11" applyNumberFormat="1" applyFont="1" applyBorder="1" applyAlignment="1">
      <alignment horizontal="right" vertical="center" wrapText="1"/>
    </xf>
    <xf numFmtId="0" fontId="4" fillId="5" borderId="8" xfId="11" applyBorder="1" applyAlignment="1" applyProtection="1">
      <alignment wrapText="1"/>
      <protection locked="0"/>
    </xf>
    <xf numFmtId="164" fontId="9" fillId="5" borderId="66" xfId="11" applyNumberFormat="1" applyFont="1" applyBorder="1" applyAlignment="1">
      <alignment horizontal="right" vertical="center" wrapText="1"/>
    </xf>
    <xf numFmtId="0" fontId="2" fillId="5" borderId="17" xfId="11" applyFont="1" applyBorder="1" applyAlignment="1">
      <alignment horizontal="left" vertical="center" wrapText="1"/>
    </xf>
    <xf numFmtId="0" fontId="2" fillId="5" borderId="18" xfId="11" applyFont="1" applyBorder="1" applyAlignment="1">
      <alignment horizontal="left" vertical="center" wrapText="1"/>
    </xf>
    <xf numFmtId="0" fontId="5" fillId="8" borderId="33" xfId="0" applyFont="1" applyFill="1" applyBorder="1" applyAlignment="1">
      <alignment horizontal="center" wrapText="1"/>
    </xf>
    <xf numFmtId="0" fontId="20" fillId="0" borderId="1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8" fillId="0" borderId="9" xfId="0" applyFont="1" applyBorder="1" applyAlignment="1">
      <alignment horizontal="center" vertical="top"/>
    </xf>
    <xf numFmtId="166" fontId="5" fillId="5" borderId="11" xfId="26" applyFont="1" applyFill="1" applyBorder="1" applyAlignment="1">
      <alignment horizontal="center" vertical="center" wrapText="1"/>
    </xf>
    <xf numFmtId="166" fontId="5" fillId="5" borderId="12" xfId="26" applyFont="1" applyFill="1" applyBorder="1" applyAlignment="1">
      <alignment horizontal="center" vertical="center" wrapText="1"/>
    </xf>
    <xf numFmtId="166" fontId="5" fillId="5" borderId="13" xfId="26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2" fillId="5" borderId="52" xfId="11" applyFont="1" applyBorder="1" applyAlignment="1">
      <alignment horizontal="left" vertical="center" wrapText="1"/>
    </xf>
    <xf numFmtId="0" fontId="2" fillId="5" borderId="64" xfId="11" applyFont="1" applyBorder="1" applyAlignment="1">
      <alignment horizontal="left" vertical="center" wrapText="1"/>
    </xf>
    <xf numFmtId="0" fontId="9" fillId="5" borderId="1" xfId="11" applyFont="1" applyBorder="1" applyAlignment="1">
      <alignment horizontal="right" vertical="center" wrapText="1"/>
    </xf>
    <xf numFmtId="0" fontId="9" fillId="5" borderId="9" xfId="11" applyFont="1" applyBorder="1" applyAlignment="1">
      <alignment horizontal="right" vertical="center" wrapText="1"/>
    </xf>
    <xf numFmtId="0" fontId="9" fillId="5" borderId="59" xfId="11" applyFont="1" applyBorder="1" applyAlignment="1">
      <alignment horizontal="right" vertical="center" wrapText="1"/>
    </xf>
    <xf numFmtId="0" fontId="9" fillId="5" borderId="11" xfId="11" applyFont="1" applyBorder="1" applyAlignment="1">
      <alignment horizontal="right" vertical="center" wrapText="1"/>
    </xf>
    <xf numFmtId="0" fontId="9" fillId="5" borderId="13" xfId="11" applyFont="1" applyBorder="1" applyAlignment="1">
      <alignment horizontal="right" vertical="center" wrapText="1"/>
    </xf>
    <xf numFmtId="0" fontId="5" fillId="5" borderId="35" xfId="0" applyFont="1" applyFill="1" applyBorder="1" applyAlignment="1">
      <alignment horizontal="left" vertical="center"/>
    </xf>
    <xf numFmtId="0" fontId="5" fillId="5" borderId="21" xfId="0" applyFont="1" applyFill="1" applyBorder="1" applyAlignment="1">
      <alignment horizontal="left" vertical="center"/>
    </xf>
    <xf numFmtId="0" fontId="9" fillId="5" borderId="60" xfId="11" applyFont="1" applyBorder="1" applyAlignment="1">
      <alignment horizontal="right" vertical="center" wrapText="1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5" fillId="5" borderId="8" xfId="0" applyFont="1" applyFill="1" applyBorder="1" applyAlignment="1">
      <alignment horizontal="left" vertical="center" wrapText="1"/>
    </xf>
    <xf numFmtId="0" fontId="5" fillId="5" borderId="9" xfId="0" applyFont="1" applyFill="1" applyBorder="1" applyAlignment="1">
      <alignment horizontal="left" vertical="center" wrapText="1"/>
    </xf>
    <xf numFmtId="0" fontId="5" fillId="5" borderId="10" xfId="0" applyFont="1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0" fontId="5" fillId="5" borderId="11" xfId="0" applyFont="1" applyFill="1" applyBorder="1" applyAlignment="1">
      <alignment horizontal="left" vertical="center"/>
    </xf>
    <xf numFmtId="0" fontId="5" fillId="5" borderId="13" xfId="0" applyFont="1" applyFill="1" applyBorder="1" applyAlignment="1">
      <alignment horizontal="left" vertical="center"/>
    </xf>
    <xf numFmtId="0" fontId="5" fillId="5" borderId="55" xfId="0" applyFont="1" applyFill="1" applyBorder="1" applyAlignment="1">
      <alignment horizontal="left" vertical="center"/>
    </xf>
    <xf numFmtId="0" fontId="5" fillId="5" borderId="54" xfId="0" applyFont="1" applyFill="1" applyBorder="1" applyAlignment="1">
      <alignment horizontal="left" vertic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5" fillId="9" borderId="26" xfId="0" applyFont="1" applyFill="1" applyBorder="1" applyAlignment="1">
      <alignment horizontal="center" vertical="center" wrapText="1"/>
    </xf>
    <xf numFmtId="0" fontId="5" fillId="9" borderId="29" xfId="0" applyFont="1" applyFill="1" applyBorder="1" applyAlignment="1">
      <alignment horizontal="center" vertical="center" wrapText="1"/>
    </xf>
    <xf numFmtId="0" fontId="5" fillId="9" borderId="38" xfId="0" applyFont="1" applyFill="1" applyBorder="1" applyAlignment="1">
      <alignment horizontal="left" vertical="center" wrapText="1"/>
    </xf>
    <xf numFmtId="0" fontId="5" fillId="9" borderId="27" xfId="0" applyFont="1" applyFill="1" applyBorder="1" applyAlignment="1">
      <alignment horizontal="left" vertical="center" wrapText="1"/>
    </xf>
    <xf numFmtId="0" fontId="5" fillId="8" borderId="8" xfId="0" applyFont="1" applyFill="1" applyBorder="1" applyAlignment="1">
      <alignment horizontal="left" vertical="center"/>
    </xf>
    <xf numFmtId="0" fontId="5" fillId="8" borderId="9" xfId="0" applyFont="1" applyFill="1" applyBorder="1" applyAlignment="1">
      <alignment horizontal="left" vertical="center"/>
    </xf>
    <xf numFmtId="0" fontId="5" fillId="8" borderId="10" xfId="0" applyFont="1" applyFill="1" applyBorder="1" applyAlignment="1">
      <alignment horizontal="left" vertical="center"/>
    </xf>
    <xf numFmtId="167" fontId="5" fillId="8" borderId="8" xfId="0" applyNumberFormat="1" applyFont="1" applyFill="1" applyBorder="1" applyAlignment="1">
      <alignment horizontal="right" vertical="center"/>
    </xf>
    <xf numFmtId="167" fontId="5" fillId="8" borderId="9" xfId="0" applyNumberFormat="1" applyFont="1" applyFill="1" applyBorder="1" applyAlignment="1">
      <alignment horizontal="right" vertical="center"/>
    </xf>
    <xf numFmtId="167" fontId="5" fillId="8" borderId="31" xfId="0" applyNumberFormat="1" applyFont="1" applyFill="1" applyBorder="1" applyAlignment="1">
      <alignment horizontal="right" vertical="center"/>
    </xf>
    <xf numFmtId="167" fontId="5" fillId="8" borderId="40" xfId="0" applyNumberFormat="1" applyFont="1" applyFill="1" applyBorder="1" applyAlignment="1">
      <alignment horizontal="center" vertical="center"/>
    </xf>
    <xf numFmtId="167" fontId="5" fillId="8" borderId="10" xfId="0" applyNumberFormat="1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left" vertical="center"/>
    </xf>
    <xf numFmtId="0" fontId="5" fillId="8" borderId="12" xfId="0" applyFont="1" applyFill="1" applyBorder="1" applyAlignment="1">
      <alignment horizontal="left" vertical="center"/>
    </xf>
    <xf numFmtId="0" fontId="5" fillId="8" borderId="13" xfId="0" applyFont="1" applyFill="1" applyBorder="1" applyAlignment="1">
      <alignment horizontal="left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 wrapText="1"/>
    </xf>
    <xf numFmtId="0" fontId="5" fillId="8" borderId="36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31" xfId="0" applyFont="1" applyFill="1" applyBorder="1" applyAlignment="1">
      <alignment horizontal="center" vertical="center" wrapText="1"/>
    </xf>
    <xf numFmtId="0" fontId="5" fillId="9" borderId="43" xfId="0" applyFont="1" applyFill="1" applyBorder="1" applyAlignment="1">
      <alignment horizontal="center" vertical="center" wrapText="1"/>
    </xf>
    <xf numFmtId="0" fontId="5" fillId="9" borderId="47" xfId="0" applyFont="1" applyFill="1" applyBorder="1" applyAlignment="1">
      <alignment horizontal="center" vertical="center" wrapText="1"/>
    </xf>
    <xf numFmtId="0" fontId="5" fillId="9" borderId="44" xfId="0" applyFont="1" applyFill="1" applyBorder="1" applyAlignment="1">
      <alignment horizontal="left" vertical="center" wrapText="1"/>
    </xf>
    <xf numFmtId="0" fontId="5" fillId="9" borderId="48" xfId="0" applyFont="1" applyFill="1" applyBorder="1" applyAlignment="1">
      <alignment horizontal="left" vertical="center" wrapText="1"/>
    </xf>
    <xf numFmtId="0" fontId="5" fillId="9" borderId="41" xfId="0" applyFont="1" applyFill="1" applyBorder="1" applyAlignment="1">
      <alignment horizontal="center" vertical="center" wrapText="1"/>
    </xf>
    <xf numFmtId="0" fontId="5" fillId="9" borderId="39" xfId="0" applyFont="1" applyFill="1" applyBorder="1" applyAlignment="1">
      <alignment horizontal="left" vertical="center" wrapText="1"/>
    </xf>
    <xf numFmtId="0" fontId="5" fillId="9" borderId="57" xfId="0" applyFont="1" applyFill="1" applyBorder="1" applyAlignment="1">
      <alignment horizontal="center" vertical="center" wrapText="1"/>
    </xf>
    <xf numFmtId="0" fontId="5" fillId="9" borderId="58" xfId="0" applyFont="1" applyFill="1" applyBorder="1" applyAlignment="1">
      <alignment horizontal="center" vertical="center" wrapText="1"/>
    </xf>
    <xf numFmtId="0" fontId="5" fillId="9" borderId="56" xfId="0" applyFont="1" applyFill="1" applyBorder="1" applyAlignment="1">
      <alignment horizontal="left" vertical="center" wrapText="1"/>
    </xf>
    <xf numFmtId="0" fontId="5" fillId="9" borderId="31" xfId="0" applyFont="1" applyFill="1" applyBorder="1" applyAlignment="1">
      <alignment horizontal="left" vertical="center" wrapText="1"/>
    </xf>
  </cellXfs>
  <cellStyles count="33">
    <cellStyle name="Moeda" xfId="32" builtinId="4"/>
    <cellStyle name="Normal" xfId="0" builtinId="0"/>
    <cellStyle name="Normal 10" xfId="9"/>
    <cellStyle name="Normal 11" xfId="10"/>
    <cellStyle name="Normal 12" xfId="11"/>
    <cellStyle name="Normal 13" xfId="12"/>
    <cellStyle name="Normal 14" xfId="13"/>
    <cellStyle name="Normal 15" xfId="14"/>
    <cellStyle name="Normal 16" xfId="15"/>
    <cellStyle name="Normal 17" xfId="16"/>
    <cellStyle name="Normal 18" xfId="17"/>
    <cellStyle name="Normal 19" xfId="18"/>
    <cellStyle name="Normal 2" xfId="1"/>
    <cellStyle name="Normal 2 2" xfId="31"/>
    <cellStyle name="Normal 20" xfId="19"/>
    <cellStyle name="Normal 21" xfId="20"/>
    <cellStyle name="Normal 22" xfId="21"/>
    <cellStyle name="Normal 23" xfId="22"/>
    <cellStyle name="Normal 24" xfId="23"/>
    <cellStyle name="Normal 25" xfId="24"/>
    <cellStyle name="Normal 26" xfId="25"/>
    <cellStyle name="Normal 3" xfId="2"/>
    <cellStyle name="Normal 4" xfId="3"/>
    <cellStyle name="Normal 5" xfId="4"/>
    <cellStyle name="Normal 57" xfId="30"/>
    <cellStyle name="Normal 6" xfId="5"/>
    <cellStyle name="Normal 7" xfId="6"/>
    <cellStyle name="Normal 8" xfId="7"/>
    <cellStyle name="Normal 9" xfId="8"/>
    <cellStyle name="Porcentagem 2" xfId="29"/>
    <cellStyle name="Vírgula 2" xfId="26"/>
    <cellStyle name="Vírgula 2 2" xfId="28"/>
    <cellStyle name="Vírgula 4" xf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1</xdr:row>
          <xdr:rowOff>104775</xdr:rowOff>
        </xdr:from>
        <xdr:to>
          <xdr:col>2</xdr:col>
          <xdr:colOff>66675</xdr:colOff>
          <xdr:row>6</xdr:row>
          <xdr:rowOff>133350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38100</xdr:rowOff>
        </xdr:from>
        <xdr:to>
          <xdr:col>1</xdr:col>
          <xdr:colOff>457200</xdr:colOff>
          <xdr:row>4</xdr:row>
          <xdr:rowOff>76200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tavio\Desktop\Planilha%20Multipla%20Creche%20Florest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ultipla Creche Flores"/>
    </sheetNames>
    <sheetDataSet>
      <sheetData sheetId="0" refreshError="1">
        <row r="3">
          <cell r="O3">
            <v>1</v>
          </cell>
        </row>
      </sheetData>
      <sheetData sheetId="1" refreshError="1">
        <row r="2">
          <cell r="E2">
            <v>0</v>
          </cell>
          <cell r="J2" t="str">
            <v>Itens de Investimento</v>
          </cell>
          <cell r="K2" t="str">
            <v>Unidades habitacionais</v>
          </cell>
          <cell r="L2">
            <v>3</v>
          </cell>
          <cell r="M2" t="str">
            <v>Equipamentos comunitários</v>
          </cell>
          <cell r="N2">
            <v>6</v>
          </cell>
          <cell r="O2" t="str">
            <v>Pavimentação</v>
          </cell>
          <cell r="P2">
            <v>6</v>
          </cell>
          <cell r="Q2" t="str">
            <v xml:space="preserve">Drenagem </v>
          </cell>
          <cell r="R2">
            <v>6</v>
          </cell>
          <cell r="S2" t="str">
            <v>Abastecimento de água</v>
          </cell>
          <cell r="T2">
            <v>11</v>
          </cell>
          <cell r="U2" t="str">
            <v>Esgotamento sanitário</v>
          </cell>
          <cell r="V2">
            <v>8</v>
          </cell>
          <cell r="W2" t="str">
            <v>Energia elétrica e iluminação pública</v>
          </cell>
          <cell r="X2">
            <v>4</v>
          </cell>
          <cell r="Y2" t="str">
            <v>Coleta e tratamento de resíduos sólidos</v>
          </cell>
          <cell r="Z2">
            <v>6</v>
          </cell>
          <cell r="AA2" t="str">
            <v xml:space="preserve">Contenção e estabilização de encostas </v>
          </cell>
          <cell r="AB2">
            <v>2</v>
          </cell>
          <cell r="AC2" t="str">
            <v>Regularização fundiária</v>
          </cell>
          <cell r="AD2">
            <v>2</v>
          </cell>
          <cell r="AE2" t="str">
            <v>Aquisição de terreno</v>
          </cell>
          <cell r="AF2">
            <v>2</v>
          </cell>
          <cell r="AG2" t="str">
            <v>Aquisição de equipamentos e insumos</v>
          </cell>
          <cell r="AH2">
            <v>1</v>
          </cell>
          <cell r="AI2" t="str">
            <v>Elaboração de estudos e projetos</v>
          </cell>
          <cell r="AJ2">
            <v>1</v>
          </cell>
          <cell r="AK2" t="str">
            <v>Instrumentos e ações em planejamento e gestão pública</v>
          </cell>
          <cell r="AL2">
            <v>1</v>
          </cell>
          <cell r="AM2" t="str">
            <v>Ações complementares às obras</v>
          </cell>
          <cell r="AN2">
            <v>3</v>
          </cell>
          <cell r="AO2" t="str">
            <v>Gerenciamento</v>
          </cell>
          <cell r="AP2">
            <v>1</v>
          </cell>
          <cell r="AQ2" t="str">
            <v>Trabalho social</v>
          </cell>
          <cell r="AR2">
            <v>4</v>
          </cell>
        </row>
        <row r="3">
          <cell r="J3" t="str">
            <v>Unidades habitacionais</v>
          </cell>
        </row>
        <row r="4">
          <cell r="F4" t="str">
            <v>OGU</v>
          </cell>
          <cell r="J4" t="str">
            <v>Equipamentos comunitários</v>
          </cell>
        </row>
        <row r="5">
          <cell r="F5" t="str">
            <v>PREFEITURA MUNICIPAL DE ITAMARANDIBA</v>
          </cell>
          <cell r="J5" t="str">
            <v>Pavimentação</v>
          </cell>
        </row>
        <row r="6">
          <cell r="F6" t="str">
            <v>ITAMARANDIBA-MG</v>
          </cell>
          <cell r="J6" t="str">
            <v xml:space="preserve">Drenagem </v>
          </cell>
        </row>
        <row r="7">
          <cell r="F7" t="str">
            <v>1097101-64</v>
          </cell>
          <cell r="J7" t="str">
            <v>Abastecimento de água</v>
          </cell>
        </row>
        <row r="8">
          <cell r="F8" t="str">
            <v>965494/2024</v>
          </cell>
          <cell r="J8" t="str">
            <v>Esgotamento sanitário</v>
          </cell>
        </row>
        <row r="9">
          <cell r="F9">
            <v>5317262.3099999996</v>
          </cell>
          <cell r="J9" t="str">
            <v>Energia elétrica e iluminação pública</v>
          </cell>
        </row>
        <row r="10">
          <cell r="F10">
            <v>120616.59</v>
          </cell>
          <cell r="J10" t="str">
            <v>Coleta e tratamento de resíduos sólidos</v>
          </cell>
        </row>
        <row r="11">
          <cell r="F11">
            <v>0.01</v>
          </cell>
          <cell r="J11" t="str">
            <v xml:space="preserve">Contenção e estabilização de encostas </v>
          </cell>
        </row>
        <row r="12">
          <cell r="F12">
            <v>53709.72</v>
          </cell>
          <cell r="J12" t="str">
            <v>Regularização fundiária</v>
          </cell>
        </row>
        <row r="13">
          <cell r="F13">
            <v>0.04</v>
          </cell>
          <cell r="J13" t="str">
            <v>Aquisição de terreno</v>
          </cell>
        </row>
        <row r="14">
          <cell r="J14" t="str">
            <v>Aquisição de equipamentos e insumos</v>
          </cell>
        </row>
        <row r="15">
          <cell r="J15" t="str">
            <v>Elaboração de estudos e projetos</v>
          </cell>
        </row>
        <row r="16">
          <cell r="F16" t="str">
            <v>CONSTRUÇÃO DE CRECHE PRO INFÂNCIA NO MUNICÍPIO DE ITAMARANDIBA - MG.</v>
          </cell>
          <cell r="J16" t="str">
            <v>Instrumentos e ações em planejamento e gestão pública</v>
          </cell>
        </row>
        <row r="17">
          <cell r="J17" t="str">
            <v>Ações complementares às obras</v>
          </cell>
        </row>
        <row r="18">
          <cell r="J18" t="str">
            <v>Gerenciamento</v>
          </cell>
        </row>
        <row r="19">
          <cell r="J19" t="str">
            <v>Trabalho social</v>
          </cell>
        </row>
        <row r="20">
          <cell r="J20">
            <v>0</v>
          </cell>
        </row>
        <row r="21">
          <cell r="J21">
            <v>0</v>
          </cell>
        </row>
        <row r="37">
          <cell r="F37">
            <v>0</v>
          </cell>
        </row>
      </sheetData>
      <sheetData sheetId="2" refreshError="1"/>
      <sheetData sheetId="3" refreshError="1"/>
      <sheetData sheetId="4" refreshError="1">
        <row r="15">
          <cell r="E15">
            <v>0</v>
          </cell>
          <cell r="X15">
            <v>0</v>
          </cell>
          <cell r="Z15" t="str">
            <v/>
          </cell>
          <cell r="AA15">
            <v>0</v>
          </cell>
        </row>
        <row r="16">
          <cell r="X16">
            <v>0</v>
          </cell>
          <cell r="Z16" t="str">
            <v/>
          </cell>
          <cell r="AA16">
            <v>0</v>
          </cell>
        </row>
        <row r="17">
          <cell r="X17">
            <v>0</v>
          </cell>
          <cell r="Z17" t="str">
            <v/>
          </cell>
          <cell r="AA17">
            <v>0</v>
          </cell>
        </row>
        <row r="18">
          <cell r="X18">
            <v>0</v>
          </cell>
          <cell r="Z18" t="str">
            <v/>
          </cell>
          <cell r="AA18">
            <v>0</v>
          </cell>
        </row>
        <row r="19">
          <cell r="X19">
            <v>0</v>
          </cell>
          <cell r="Z19" t="str">
            <v/>
          </cell>
          <cell r="AA19">
            <v>0</v>
          </cell>
        </row>
        <row r="20">
          <cell r="X20">
            <v>0</v>
          </cell>
          <cell r="Z20" t="str">
            <v/>
          </cell>
          <cell r="AA20">
            <v>0</v>
          </cell>
        </row>
        <row r="21">
          <cell r="X21">
            <v>0</v>
          </cell>
          <cell r="Z21" t="str">
            <v/>
          </cell>
          <cell r="AA21">
            <v>0</v>
          </cell>
        </row>
        <row r="22">
          <cell r="X22">
            <v>0</v>
          </cell>
          <cell r="Z22" t="str">
            <v/>
          </cell>
          <cell r="AA22">
            <v>0</v>
          </cell>
        </row>
        <row r="23">
          <cell r="X23">
            <v>0</v>
          </cell>
          <cell r="Z23" t="str">
            <v/>
          </cell>
          <cell r="AA23">
            <v>0</v>
          </cell>
        </row>
        <row r="24">
          <cell r="X24">
            <v>0</v>
          </cell>
          <cell r="Z24" t="str">
            <v/>
          </cell>
          <cell r="AA24">
            <v>0</v>
          </cell>
        </row>
        <row r="25">
          <cell r="X25">
            <v>0</v>
          </cell>
          <cell r="Z25" t="str">
            <v/>
          </cell>
          <cell r="AA25">
            <v>0</v>
          </cell>
        </row>
        <row r="26">
          <cell r="X26">
            <v>0</v>
          </cell>
          <cell r="Z26" t="str">
            <v/>
          </cell>
          <cell r="AA26">
            <v>0</v>
          </cell>
        </row>
        <row r="27">
          <cell r="X27">
            <v>0</v>
          </cell>
          <cell r="Z27" t="str">
            <v/>
          </cell>
          <cell r="AA27">
            <v>0</v>
          </cell>
        </row>
        <row r="28">
          <cell r="X28">
            <v>0</v>
          </cell>
          <cell r="Z28" t="str">
            <v/>
          </cell>
          <cell r="AA28">
            <v>0</v>
          </cell>
        </row>
        <row r="29">
          <cell r="X29">
            <v>0</v>
          </cell>
          <cell r="Z29" t="str">
            <v/>
          </cell>
          <cell r="AA29">
            <v>0</v>
          </cell>
        </row>
        <row r="30">
          <cell r="X30">
            <v>0</v>
          </cell>
          <cell r="Z30" t="str">
            <v/>
          </cell>
          <cell r="AA30">
            <v>0</v>
          </cell>
        </row>
        <row r="31">
          <cell r="X31">
            <v>0</v>
          </cell>
          <cell r="Z31" t="str">
            <v/>
          </cell>
          <cell r="AA31">
            <v>0</v>
          </cell>
        </row>
        <row r="32">
          <cell r="X32">
            <v>0</v>
          </cell>
          <cell r="Z32" t="str">
            <v/>
          </cell>
          <cell r="AA32">
            <v>0</v>
          </cell>
        </row>
        <row r="33">
          <cell r="X33">
            <v>0</v>
          </cell>
          <cell r="Z33" t="str">
            <v/>
          </cell>
          <cell r="AA33">
            <v>0</v>
          </cell>
        </row>
        <row r="34">
          <cell r="X34">
            <v>0</v>
          </cell>
          <cell r="Z34" t="str">
            <v/>
          </cell>
          <cell r="AA34">
            <v>0</v>
          </cell>
        </row>
        <row r="35">
          <cell r="X35">
            <v>0</v>
          </cell>
          <cell r="Z35" t="str">
            <v/>
          </cell>
          <cell r="AA35">
            <v>0</v>
          </cell>
        </row>
        <row r="36">
          <cell r="X36">
            <v>0</v>
          </cell>
          <cell r="Z36" t="str">
            <v/>
          </cell>
          <cell r="AA36">
            <v>0</v>
          </cell>
        </row>
        <row r="37">
          <cell r="X37">
            <v>0</v>
          </cell>
          <cell r="Z37" t="str">
            <v/>
          </cell>
          <cell r="AA37">
            <v>0</v>
          </cell>
        </row>
        <row r="38">
          <cell r="X38">
            <v>0</v>
          </cell>
          <cell r="Z38" t="str">
            <v/>
          </cell>
          <cell r="AA38">
            <v>0</v>
          </cell>
        </row>
        <row r="39">
          <cell r="X39">
            <v>0</v>
          </cell>
          <cell r="Z39" t="str">
            <v/>
          </cell>
          <cell r="AA39">
            <v>0</v>
          </cell>
        </row>
        <row r="40">
          <cell r="X40">
            <v>0</v>
          </cell>
          <cell r="Z40" t="str">
            <v/>
          </cell>
          <cell r="AA40">
            <v>0</v>
          </cell>
        </row>
        <row r="41">
          <cell r="X41">
            <v>0</v>
          </cell>
          <cell r="Z41" t="str">
            <v/>
          </cell>
          <cell r="AA41">
            <v>0</v>
          </cell>
        </row>
        <row r="42">
          <cell r="X42">
            <v>0</v>
          </cell>
          <cell r="Z42" t="str">
            <v/>
          </cell>
          <cell r="AA42">
            <v>0</v>
          </cell>
        </row>
        <row r="43">
          <cell r="X43">
            <v>0</v>
          </cell>
          <cell r="Z43" t="str">
            <v/>
          </cell>
          <cell r="AA43">
            <v>0</v>
          </cell>
        </row>
        <row r="44">
          <cell r="X44">
            <v>0</v>
          </cell>
          <cell r="Z44" t="str">
            <v/>
          </cell>
          <cell r="AA44">
            <v>0</v>
          </cell>
        </row>
        <row r="45">
          <cell r="X45">
            <v>0</v>
          </cell>
          <cell r="Z45" t="str">
            <v/>
          </cell>
          <cell r="AA45">
            <v>0</v>
          </cell>
        </row>
        <row r="46">
          <cell r="X46">
            <v>0</v>
          </cell>
          <cell r="Z46" t="str">
            <v/>
          </cell>
          <cell r="AA46">
            <v>0</v>
          </cell>
        </row>
        <row r="47">
          <cell r="X47">
            <v>0</v>
          </cell>
          <cell r="Z47" t="str">
            <v/>
          </cell>
          <cell r="AA47">
            <v>0</v>
          </cell>
        </row>
        <row r="48">
          <cell r="X48">
            <v>0</v>
          </cell>
          <cell r="Z48" t="str">
            <v/>
          </cell>
          <cell r="AA48">
            <v>0</v>
          </cell>
        </row>
        <row r="49">
          <cell r="X49">
            <v>0</v>
          </cell>
          <cell r="Z49" t="str">
            <v/>
          </cell>
          <cell r="AA49">
            <v>0</v>
          </cell>
        </row>
        <row r="50">
          <cell r="X50">
            <v>0</v>
          </cell>
          <cell r="Z50" t="str">
            <v/>
          </cell>
          <cell r="AA50">
            <v>0</v>
          </cell>
        </row>
        <row r="51">
          <cell r="X51">
            <v>0</v>
          </cell>
          <cell r="Z51" t="str">
            <v/>
          </cell>
          <cell r="AA51">
            <v>0</v>
          </cell>
        </row>
        <row r="52">
          <cell r="X52">
            <v>0</v>
          </cell>
          <cell r="Z52" t="str">
            <v/>
          </cell>
          <cell r="AA52">
            <v>0</v>
          </cell>
        </row>
        <row r="53">
          <cell r="X53">
            <v>0</v>
          </cell>
          <cell r="Z53" t="str">
            <v/>
          </cell>
          <cell r="AA53">
            <v>0</v>
          </cell>
        </row>
        <row r="54">
          <cell r="X54">
            <v>0</v>
          </cell>
          <cell r="Z54" t="str">
            <v/>
          </cell>
          <cell r="AA54">
            <v>0</v>
          </cell>
        </row>
        <row r="55">
          <cell r="X55">
            <v>0</v>
          </cell>
          <cell r="Z55" t="str">
            <v/>
          </cell>
          <cell r="AA55">
            <v>0</v>
          </cell>
        </row>
        <row r="56">
          <cell r="X56">
            <v>0</v>
          </cell>
          <cell r="Z56" t="str">
            <v/>
          </cell>
          <cell r="AA56">
            <v>0</v>
          </cell>
        </row>
        <row r="57">
          <cell r="X57">
            <v>0</v>
          </cell>
          <cell r="Z57" t="str">
            <v/>
          </cell>
          <cell r="AA57">
            <v>0</v>
          </cell>
        </row>
        <row r="58">
          <cell r="X58">
            <v>0</v>
          </cell>
          <cell r="Z58" t="str">
            <v/>
          </cell>
          <cell r="AA58">
            <v>0</v>
          </cell>
        </row>
        <row r="59">
          <cell r="X59">
            <v>0</v>
          </cell>
          <cell r="Z59" t="str">
            <v/>
          </cell>
          <cell r="AA59">
            <v>0</v>
          </cell>
        </row>
        <row r="60">
          <cell r="X60">
            <v>0</v>
          </cell>
          <cell r="Z60" t="str">
            <v/>
          </cell>
          <cell r="AA60">
            <v>0</v>
          </cell>
        </row>
        <row r="61">
          <cell r="X61">
            <v>0</v>
          </cell>
          <cell r="Z61" t="str">
            <v/>
          </cell>
          <cell r="AA61">
            <v>0</v>
          </cell>
        </row>
        <row r="62">
          <cell r="X62">
            <v>0</v>
          </cell>
          <cell r="Z62" t="str">
            <v/>
          </cell>
          <cell r="AA62">
            <v>0</v>
          </cell>
        </row>
        <row r="63">
          <cell r="X63">
            <v>0</v>
          </cell>
          <cell r="Z63" t="str">
            <v/>
          </cell>
          <cell r="AA63">
            <v>0</v>
          </cell>
        </row>
        <row r="64">
          <cell r="X64">
            <v>0</v>
          </cell>
          <cell r="Z64" t="str">
            <v/>
          </cell>
          <cell r="AA64">
            <v>0</v>
          </cell>
        </row>
        <row r="65">
          <cell r="X65">
            <v>0</v>
          </cell>
          <cell r="Z65" t="str">
            <v/>
          </cell>
          <cell r="AA65">
            <v>0</v>
          </cell>
        </row>
        <row r="66">
          <cell r="X66">
            <v>0</v>
          </cell>
          <cell r="Z66" t="str">
            <v/>
          </cell>
          <cell r="AA66">
            <v>0</v>
          </cell>
        </row>
        <row r="67">
          <cell r="X67">
            <v>0</v>
          </cell>
          <cell r="Z67" t="str">
            <v/>
          </cell>
          <cell r="AA67">
            <v>0</v>
          </cell>
        </row>
        <row r="68">
          <cell r="X68">
            <v>0</v>
          </cell>
          <cell r="Z68" t="str">
            <v/>
          </cell>
          <cell r="AA68">
            <v>0</v>
          </cell>
        </row>
        <row r="69">
          <cell r="X69">
            <v>0</v>
          </cell>
          <cell r="Z69" t="str">
            <v/>
          </cell>
          <cell r="AA69">
            <v>0</v>
          </cell>
        </row>
        <row r="70">
          <cell r="X70">
            <v>0</v>
          </cell>
          <cell r="Z70" t="str">
            <v/>
          </cell>
          <cell r="AA70">
            <v>0</v>
          </cell>
        </row>
        <row r="71">
          <cell r="X71">
            <v>0</v>
          </cell>
          <cell r="Z71" t="str">
            <v/>
          </cell>
          <cell r="AA71">
            <v>0</v>
          </cell>
        </row>
        <row r="72">
          <cell r="X72">
            <v>0</v>
          </cell>
          <cell r="Z72" t="str">
            <v/>
          </cell>
          <cell r="AA72">
            <v>0</v>
          </cell>
        </row>
        <row r="73">
          <cell r="X73">
            <v>0</v>
          </cell>
          <cell r="Z73" t="str">
            <v/>
          </cell>
          <cell r="AA73">
            <v>0</v>
          </cell>
        </row>
        <row r="74">
          <cell r="X74">
            <v>0</v>
          </cell>
          <cell r="Z74" t="str">
            <v/>
          </cell>
          <cell r="AA74">
            <v>0</v>
          </cell>
        </row>
        <row r="75">
          <cell r="X75">
            <v>0</v>
          </cell>
          <cell r="Z75" t="str">
            <v/>
          </cell>
          <cell r="AA75">
            <v>0</v>
          </cell>
        </row>
        <row r="76">
          <cell r="X76">
            <v>0</v>
          </cell>
          <cell r="Z76" t="str">
            <v/>
          </cell>
          <cell r="AA76">
            <v>0</v>
          </cell>
        </row>
        <row r="77">
          <cell r="X77">
            <v>0</v>
          </cell>
          <cell r="Z77" t="str">
            <v/>
          </cell>
          <cell r="AA77">
            <v>0</v>
          </cell>
        </row>
        <row r="78">
          <cell r="X78">
            <v>0</v>
          </cell>
          <cell r="Z78" t="str">
            <v/>
          </cell>
          <cell r="AA78">
            <v>0</v>
          </cell>
        </row>
        <row r="79">
          <cell r="X79">
            <v>0</v>
          </cell>
          <cell r="Z79" t="str">
            <v/>
          </cell>
          <cell r="AA79">
            <v>0</v>
          </cell>
        </row>
        <row r="80">
          <cell r="X80">
            <v>0</v>
          </cell>
          <cell r="Z80" t="str">
            <v/>
          </cell>
          <cell r="AA80">
            <v>0</v>
          </cell>
        </row>
        <row r="81">
          <cell r="X81">
            <v>0</v>
          </cell>
          <cell r="Z81" t="str">
            <v/>
          </cell>
          <cell r="AA81">
            <v>0</v>
          </cell>
        </row>
        <row r="82">
          <cell r="X82">
            <v>0</v>
          </cell>
          <cell r="Z82" t="str">
            <v/>
          </cell>
          <cell r="AA82">
            <v>0</v>
          </cell>
        </row>
        <row r="83">
          <cell r="X83">
            <v>0</v>
          </cell>
          <cell r="Z83" t="str">
            <v/>
          </cell>
          <cell r="AA83">
            <v>0</v>
          </cell>
        </row>
        <row r="84">
          <cell r="X84">
            <v>0</v>
          </cell>
          <cell r="Z84" t="str">
            <v/>
          </cell>
          <cell r="AA84">
            <v>0</v>
          </cell>
        </row>
        <row r="85">
          <cell r="X85">
            <v>0</v>
          </cell>
          <cell r="Z85" t="str">
            <v/>
          </cell>
          <cell r="AA85">
            <v>0</v>
          </cell>
        </row>
        <row r="86">
          <cell r="X86">
            <v>0</v>
          </cell>
          <cell r="Z86" t="str">
            <v/>
          </cell>
          <cell r="AA86">
            <v>0</v>
          </cell>
        </row>
        <row r="87">
          <cell r="X87">
            <v>0</v>
          </cell>
          <cell r="Z87" t="str">
            <v/>
          </cell>
          <cell r="AA87">
            <v>0</v>
          </cell>
        </row>
        <row r="88">
          <cell r="X88">
            <v>0</v>
          </cell>
          <cell r="Z88" t="str">
            <v/>
          </cell>
          <cell r="AA88">
            <v>0</v>
          </cell>
        </row>
        <row r="89">
          <cell r="X89">
            <v>0</v>
          </cell>
          <cell r="Z89" t="str">
            <v/>
          </cell>
          <cell r="AA89">
            <v>0</v>
          </cell>
        </row>
        <row r="90">
          <cell r="X90">
            <v>0</v>
          </cell>
          <cell r="Z90" t="str">
            <v/>
          </cell>
          <cell r="AA90">
            <v>0</v>
          </cell>
        </row>
        <row r="91">
          <cell r="X91">
            <v>0</v>
          </cell>
          <cell r="Z91" t="str">
            <v/>
          </cell>
          <cell r="AA91">
            <v>0</v>
          </cell>
        </row>
        <row r="92">
          <cell r="X92">
            <v>0</v>
          </cell>
          <cell r="Z92" t="str">
            <v/>
          </cell>
          <cell r="AA92">
            <v>0</v>
          </cell>
        </row>
        <row r="93">
          <cell r="X93">
            <v>0</v>
          </cell>
          <cell r="Z93" t="str">
            <v/>
          </cell>
          <cell r="AA93">
            <v>0</v>
          </cell>
        </row>
        <row r="94">
          <cell r="X94">
            <v>0</v>
          </cell>
          <cell r="Z94" t="str">
            <v/>
          </cell>
          <cell r="AA94">
            <v>0</v>
          </cell>
        </row>
        <row r="95">
          <cell r="X95">
            <v>0</v>
          </cell>
          <cell r="Z95" t="str">
            <v/>
          </cell>
          <cell r="AA95">
            <v>0</v>
          </cell>
        </row>
        <row r="96">
          <cell r="X96">
            <v>0</v>
          </cell>
          <cell r="Z96" t="str">
            <v/>
          </cell>
          <cell r="AA96">
            <v>0</v>
          </cell>
        </row>
        <row r="97">
          <cell r="X97">
            <v>0</v>
          </cell>
          <cell r="Z97" t="str">
            <v/>
          </cell>
          <cell r="AA97">
            <v>0</v>
          </cell>
        </row>
        <row r="98">
          <cell r="X98">
            <v>0</v>
          </cell>
          <cell r="Z98" t="str">
            <v/>
          </cell>
          <cell r="AA98">
            <v>0</v>
          </cell>
        </row>
        <row r="99">
          <cell r="X99">
            <v>0</v>
          </cell>
          <cell r="Z99" t="str">
            <v/>
          </cell>
          <cell r="AA99">
            <v>0</v>
          </cell>
        </row>
        <row r="100">
          <cell r="X100">
            <v>0</v>
          </cell>
          <cell r="Z100" t="str">
            <v/>
          </cell>
          <cell r="AA100">
            <v>0</v>
          </cell>
        </row>
        <row r="101">
          <cell r="X101">
            <v>0</v>
          </cell>
          <cell r="Z101" t="str">
            <v/>
          </cell>
          <cell r="AA101">
            <v>0</v>
          </cell>
        </row>
        <row r="102">
          <cell r="X102">
            <v>0</v>
          </cell>
          <cell r="Z102" t="str">
            <v/>
          </cell>
          <cell r="AA102">
            <v>0</v>
          </cell>
        </row>
        <row r="103">
          <cell r="X103">
            <v>0</v>
          </cell>
          <cell r="Z103" t="str">
            <v/>
          </cell>
          <cell r="AA103">
            <v>0</v>
          </cell>
        </row>
        <row r="104">
          <cell r="X104">
            <v>0</v>
          </cell>
          <cell r="Z104" t="str">
            <v/>
          </cell>
          <cell r="AA104">
            <v>0</v>
          </cell>
        </row>
        <row r="105">
          <cell r="X105">
            <v>0</v>
          </cell>
          <cell r="Z105" t="str">
            <v/>
          </cell>
          <cell r="AA105">
            <v>0</v>
          </cell>
        </row>
        <row r="106">
          <cell r="X106">
            <v>0</v>
          </cell>
          <cell r="Z106" t="str">
            <v/>
          </cell>
          <cell r="AA106">
            <v>0</v>
          </cell>
        </row>
        <row r="107">
          <cell r="X107">
            <v>0</v>
          </cell>
          <cell r="Z107" t="str">
            <v/>
          </cell>
          <cell r="AA107">
            <v>0</v>
          </cell>
        </row>
        <row r="108">
          <cell r="X108">
            <v>0</v>
          </cell>
          <cell r="Z108" t="str">
            <v/>
          </cell>
          <cell r="AA108">
            <v>0</v>
          </cell>
        </row>
        <row r="109">
          <cell r="X109">
            <v>0</v>
          </cell>
          <cell r="Z109" t="str">
            <v/>
          </cell>
          <cell r="AA109">
            <v>0</v>
          </cell>
        </row>
        <row r="110">
          <cell r="X110">
            <v>0</v>
          </cell>
          <cell r="Z110" t="str">
            <v/>
          </cell>
          <cell r="AA110">
            <v>0</v>
          </cell>
        </row>
        <row r="111">
          <cell r="X111">
            <v>0</v>
          </cell>
          <cell r="Z111" t="str">
            <v/>
          </cell>
          <cell r="AA111">
            <v>0</v>
          </cell>
        </row>
        <row r="112">
          <cell r="X112">
            <v>0</v>
          </cell>
          <cell r="Z112" t="str">
            <v/>
          </cell>
          <cell r="AA112">
            <v>0</v>
          </cell>
        </row>
        <row r="113">
          <cell r="X113">
            <v>0</v>
          </cell>
          <cell r="Z113" t="str">
            <v/>
          </cell>
          <cell r="AA113">
            <v>0</v>
          </cell>
        </row>
        <row r="114">
          <cell r="X114">
            <v>0</v>
          </cell>
          <cell r="Z114" t="str">
            <v/>
          </cell>
          <cell r="AA114">
            <v>0</v>
          </cell>
        </row>
        <row r="115">
          <cell r="X115">
            <v>0</v>
          </cell>
          <cell r="Z115" t="str">
            <v/>
          </cell>
          <cell r="AA115">
            <v>0</v>
          </cell>
        </row>
        <row r="116">
          <cell r="X116">
            <v>0</v>
          </cell>
          <cell r="Z116" t="str">
            <v/>
          </cell>
          <cell r="AA116">
            <v>0</v>
          </cell>
        </row>
        <row r="117">
          <cell r="X117">
            <v>0</v>
          </cell>
          <cell r="Z117" t="str">
            <v/>
          </cell>
          <cell r="AA117">
            <v>0</v>
          </cell>
        </row>
        <row r="118">
          <cell r="X118">
            <v>0</v>
          </cell>
          <cell r="Z118" t="str">
            <v/>
          </cell>
          <cell r="AA118">
            <v>0</v>
          </cell>
        </row>
        <row r="119">
          <cell r="X119">
            <v>0</v>
          </cell>
          <cell r="Z119" t="str">
            <v/>
          </cell>
          <cell r="AA119">
            <v>0</v>
          </cell>
        </row>
        <row r="120">
          <cell r="X120">
            <v>0</v>
          </cell>
          <cell r="Z120" t="str">
            <v/>
          </cell>
          <cell r="AA120">
            <v>0</v>
          </cell>
        </row>
        <row r="121">
          <cell r="X121">
            <v>0</v>
          </cell>
          <cell r="Z121" t="str">
            <v/>
          </cell>
          <cell r="AA121">
            <v>0</v>
          </cell>
        </row>
        <row r="122">
          <cell r="X122">
            <v>0</v>
          </cell>
          <cell r="Z122" t="str">
            <v/>
          </cell>
          <cell r="AA122">
            <v>0</v>
          </cell>
        </row>
        <row r="123">
          <cell r="X123">
            <v>0</v>
          </cell>
          <cell r="Z123" t="str">
            <v/>
          </cell>
          <cell r="AA123">
            <v>0</v>
          </cell>
        </row>
        <row r="124">
          <cell r="X124">
            <v>0</v>
          </cell>
          <cell r="Z124" t="str">
            <v/>
          </cell>
          <cell r="AA124">
            <v>0</v>
          </cell>
        </row>
        <row r="125">
          <cell r="X125">
            <v>0</v>
          </cell>
          <cell r="Z125" t="str">
            <v/>
          </cell>
          <cell r="AA125">
            <v>0</v>
          </cell>
        </row>
        <row r="126">
          <cell r="X126">
            <v>0</v>
          </cell>
          <cell r="Z126" t="str">
            <v/>
          </cell>
          <cell r="AA126">
            <v>0</v>
          </cell>
        </row>
        <row r="127">
          <cell r="X127">
            <v>0</v>
          </cell>
          <cell r="Z127" t="str">
            <v/>
          </cell>
          <cell r="AA127">
            <v>0</v>
          </cell>
        </row>
        <row r="128">
          <cell r="X128">
            <v>0</v>
          </cell>
          <cell r="Z128" t="str">
            <v/>
          </cell>
          <cell r="AA128">
            <v>0</v>
          </cell>
        </row>
        <row r="129">
          <cell r="X129">
            <v>0</v>
          </cell>
          <cell r="Z129" t="str">
            <v/>
          </cell>
          <cell r="AA129">
            <v>0</v>
          </cell>
        </row>
        <row r="130">
          <cell r="X130">
            <v>0</v>
          </cell>
          <cell r="Z130" t="str">
            <v/>
          </cell>
          <cell r="AA130">
            <v>0</v>
          </cell>
        </row>
        <row r="131">
          <cell r="X131">
            <v>0</v>
          </cell>
          <cell r="Z131" t="str">
            <v/>
          </cell>
          <cell r="AA131">
            <v>0</v>
          </cell>
        </row>
        <row r="132">
          <cell r="X132">
            <v>0</v>
          </cell>
          <cell r="Z132" t="str">
            <v/>
          </cell>
          <cell r="AA132">
            <v>0</v>
          </cell>
        </row>
        <row r="133">
          <cell r="X133">
            <v>0</v>
          </cell>
          <cell r="Z133" t="str">
            <v/>
          </cell>
          <cell r="AA133">
            <v>0</v>
          </cell>
        </row>
        <row r="134">
          <cell r="X134">
            <v>0</v>
          </cell>
          <cell r="Z134" t="str">
            <v/>
          </cell>
          <cell r="AA134">
            <v>0</v>
          </cell>
        </row>
        <row r="135">
          <cell r="X135">
            <v>0</v>
          </cell>
          <cell r="Z135" t="str">
            <v/>
          </cell>
          <cell r="AA135">
            <v>0</v>
          </cell>
        </row>
        <row r="136">
          <cell r="X136">
            <v>0</v>
          </cell>
          <cell r="Z136" t="str">
            <v/>
          </cell>
          <cell r="AA136">
            <v>0</v>
          </cell>
        </row>
        <row r="137">
          <cell r="X137">
            <v>0</v>
          </cell>
          <cell r="Z137" t="str">
            <v/>
          </cell>
          <cell r="AA137">
            <v>0</v>
          </cell>
        </row>
        <row r="138">
          <cell r="X138">
            <v>0</v>
          </cell>
          <cell r="Z138" t="str">
            <v/>
          </cell>
          <cell r="AA138">
            <v>0</v>
          </cell>
        </row>
        <row r="139">
          <cell r="X139">
            <v>0</v>
          </cell>
          <cell r="Z139" t="str">
            <v/>
          </cell>
          <cell r="AA139">
            <v>0</v>
          </cell>
        </row>
        <row r="140">
          <cell r="X140">
            <v>0</v>
          </cell>
          <cell r="Z140" t="str">
            <v/>
          </cell>
          <cell r="AA140">
            <v>0</v>
          </cell>
        </row>
        <row r="141">
          <cell r="X141">
            <v>0</v>
          </cell>
          <cell r="Z141" t="str">
            <v/>
          </cell>
          <cell r="AA141">
            <v>0</v>
          </cell>
        </row>
        <row r="142">
          <cell r="X142">
            <v>0</v>
          </cell>
          <cell r="Z142" t="str">
            <v/>
          </cell>
          <cell r="AA142">
            <v>0</v>
          </cell>
        </row>
        <row r="143">
          <cell r="X143">
            <v>0</v>
          </cell>
          <cell r="Z143" t="str">
            <v/>
          </cell>
          <cell r="AA143">
            <v>0</v>
          </cell>
        </row>
        <row r="144">
          <cell r="X144">
            <v>0</v>
          </cell>
          <cell r="Z144" t="str">
            <v/>
          </cell>
          <cell r="AA144">
            <v>0</v>
          </cell>
        </row>
        <row r="145">
          <cell r="X145">
            <v>0</v>
          </cell>
          <cell r="Z145" t="str">
            <v/>
          </cell>
          <cell r="AA145">
            <v>0</v>
          </cell>
        </row>
        <row r="146">
          <cell r="X146">
            <v>0</v>
          </cell>
          <cell r="Z146" t="str">
            <v/>
          </cell>
          <cell r="AA146">
            <v>0</v>
          </cell>
        </row>
        <row r="147">
          <cell r="X147">
            <v>0</v>
          </cell>
          <cell r="Z147" t="str">
            <v/>
          </cell>
          <cell r="AA147">
            <v>0</v>
          </cell>
        </row>
        <row r="148">
          <cell r="X148">
            <v>0</v>
          </cell>
          <cell r="Z148" t="str">
            <v/>
          </cell>
          <cell r="AA148">
            <v>0</v>
          </cell>
        </row>
        <row r="149">
          <cell r="X149">
            <v>0</v>
          </cell>
          <cell r="Z149" t="str">
            <v/>
          </cell>
          <cell r="AA149">
            <v>0</v>
          </cell>
        </row>
        <row r="150">
          <cell r="X150">
            <v>0</v>
          </cell>
          <cell r="Z150" t="str">
            <v/>
          </cell>
          <cell r="AA150">
            <v>0</v>
          </cell>
        </row>
        <row r="151">
          <cell r="X151">
            <v>0</v>
          </cell>
          <cell r="Z151" t="str">
            <v/>
          </cell>
          <cell r="AA151">
            <v>0</v>
          </cell>
        </row>
        <row r="152">
          <cell r="X152">
            <v>0</v>
          </cell>
          <cell r="Z152" t="str">
            <v/>
          </cell>
          <cell r="AA152">
            <v>0</v>
          </cell>
        </row>
        <row r="153">
          <cell r="X153">
            <v>0</v>
          </cell>
          <cell r="Z153" t="str">
            <v/>
          </cell>
          <cell r="AA153">
            <v>0</v>
          </cell>
        </row>
        <row r="154">
          <cell r="X154">
            <v>0</v>
          </cell>
          <cell r="Z154" t="str">
            <v/>
          </cell>
          <cell r="AA154">
            <v>0</v>
          </cell>
        </row>
        <row r="155">
          <cell r="X155">
            <v>0</v>
          </cell>
          <cell r="Z155" t="str">
            <v/>
          </cell>
          <cell r="AA155">
            <v>0</v>
          </cell>
        </row>
        <row r="156">
          <cell r="X156">
            <v>0</v>
          </cell>
          <cell r="Z156" t="str">
            <v/>
          </cell>
          <cell r="AA156">
            <v>0</v>
          </cell>
        </row>
        <row r="157">
          <cell r="X157">
            <v>0</v>
          </cell>
          <cell r="Z157" t="str">
            <v/>
          </cell>
          <cell r="AA157">
            <v>0</v>
          </cell>
        </row>
        <row r="158">
          <cell r="X158">
            <v>0</v>
          </cell>
          <cell r="Z158" t="str">
            <v/>
          </cell>
          <cell r="AA158">
            <v>0</v>
          </cell>
        </row>
        <row r="159">
          <cell r="X159">
            <v>0</v>
          </cell>
          <cell r="Z159" t="str">
            <v/>
          </cell>
          <cell r="AA159">
            <v>0</v>
          </cell>
        </row>
        <row r="160">
          <cell r="X160">
            <v>0</v>
          </cell>
          <cell r="Z160" t="str">
            <v/>
          </cell>
          <cell r="AA160">
            <v>0</v>
          </cell>
        </row>
        <row r="161">
          <cell r="X161">
            <v>0</v>
          </cell>
          <cell r="Z161" t="str">
            <v/>
          </cell>
          <cell r="AA161">
            <v>0</v>
          </cell>
        </row>
        <row r="162">
          <cell r="X162">
            <v>0</v>
          </cell>
          <cell r="Z162" t="str">
            <v/>
          </cell>
          <cell r="AA162">
            <v>0</v>
          </cell>
        </row>
        <row r="163">
          <cell r="X163">
            <v>0</v>
          </cell>
          <cell r="Z163" t="str">
            <v/>
          </cell>
          <cell r="AA163">
            <v>0</v>
          </cell>
        </row>
        <row r="164">
          <cell r="X164">
            <v>0</v>
          </cell>
          <cell r="Z164" t="str">
            <v/>
          </cell>
          <cell r="AA164">
            <v>0</v>
          </cell>
        </row>
        <row r="165">
          <cell r="X165">
            <v>0</v>
          </cell>
          <cell r="Z165" t="str">
            <v/>
          </cell>
          <cell r="AA165">
            <v>0</v>
          </cell>
        </row>
        <row r="166">
          <cell r="X166">
            <v>0</v>
          </cell>
          <cell r="Z166" t="str">
            <v/>
          </cell>
          <cell r="AA166">
            <v>0</v>
          </cell>
        </row>
        <row r="167">
          <cell r="X167">
            <v>0</v>
          </cell>
          <cell r="Z167" t="str">
            <v/>
          </cell>
          <cell r="AA167">
            <v>0</v>
          </cell>
        </row>
        <row r="168">
          <cell r="X168">
            <v>0</v>
          </cell>
          <cell r="Z168" t="str">
            <v/>
          </cell>
          <cell r="AA168">
            <v>0</v>
          </cell>
        </row>
        <row r="169">
          <cell r="X169">
            <v>0</v>
          </cell>
          <cell r="Z169" t="str">
            <v/>
          </cell>
          <cell r="AA169">
            <v>0</v>
          </cell>
        </row>
        <row r="170">
          <cell r="X170">
            <v>0</v>
          </cell>
          <cell r="Z170" t="str">
            <v/>
          </cell>
          <cell r="AA170">
            <v>0</v>
          </cell>
        </row>
        <row r="171">
          <cell r="X171">
            <v>0</v>
          </cell>
          <cell r="Z171" t="str">
            <v/>
          </cell>
          <cell r="AA171">
            <v>0</v>
          </cell>
        </row>
        <row r="172">
          <cell r="X172">
            <v>0</v>
          </cell>
          <cell r="Z172" t="str">
            <v/>
          </cell>
          <cell r="AA172">
            <v>0</v>
          </cell>
        </row>
        <row r="173">
          <cell r="X173">
            <v>0</v>
          </cell>
          <cell r="Z173" t="str">
            <v/>
          </cell>
          <cell r="AA173">
            <v>0</v>
          </cell>
        </row>
        <row r="174">
          <cell r="X174">
            <v>0</v>
          </cell>
          <cell r="Z174" t="str">
            <v/>
          </cell>
          <cell r="AA174">
            <v>0</v>
          </cell>
        </row>
        <row r="175">
          <cell r="X175">
            <v>0</v>
          </cell>
          <cell r="Z175" t="str">
            <v/>
          </cell>
          <cell r="AA175">
            <v>0</v>
          </cell>
        </row>
        <row r="176">
          <cell r="X176">
            <v>0</v>
          </cell>
          <cell r="Z176" t="str">
            <v/>
          </cell>
          <cell r="AA176">
            <v>0</v>
          </cell>
        </row>
        <row r="177">
          <cell r="X177">
            <v>0</v>
          </cell>
          <cell r="Z177" t="str">
            <v/>
          </cell>
          <cell r="AA177">
            <v>0</v>
          </cell>
        </row>
        <row r="178">
          <cell r="X178">
            <v>0</v>
          </cell>
          <cell r="Z178" t="str">
            <v/>
          </cell>
          <cell r="AA178">
            <v>0</v>
          </cell>
        </row>
        <row r="179">
          <cell r="X179">
            <v>0</v>
          </cell>
          <cell r="Z179" t="str">
            <v/>
          </cell>
          <cell r="AA179">
            <v>0</v>
          </cell>
        </row>
        <row r="180">
          <cell r="X180">
            <v>0</v>
          </cell>
          <cell r="Z180" t="str">
            <v/>
          </cell>
          <cell r="AA180">
            <v>0</v>
          </cell>
        </row>
        <row r="181">
          <cell r="X181">
            <v>0</v>
          </cell>
          <cell r="Z181" t="str">
            <v/>
          </cell>
          <cell r="AA181">
            <v>0</v>
          </cell>
        </row>
        <row r="182">
          <cell r="X182">
            <v>0</v>
          </cell>
          <cell r="Z182" t="str">
            <v/>
          </cell>
          <cell r="AA182">
            <v>0</v>
          </cell>
        </row>
        <row r="183">
          <cell r="X183">
            <v>0</v>
          </cell>
          <cell r="Z183" t="str">
            <v/>
          </cell>
          <cell r="AA183">
            <v>0</v>
          </cell>
        </row>
        <row r="184">
          <cell r="X184">
            <v>0</v>
          </cell>
          <cell r="Z184" t="str">
            <v/>
          </cell>
          <cell r="AA184">
            <v>0</v>
          </cell>
        </row>
        <row r="185">
          <cell r="X185">
            <v>0</v>
          </cell>
          <cell r="Z185" t="str">
            <v/>
          </cell>
          <cell r="AA185">
            <v>0</v>
          </cell>
        </row>
        <row r="186">
          <cell r="X186">
            <v>0</v>
          </cell>
          <cell r="Z186" t="str">
            <v/>
          </cell>
          <cell r="AA186">
            <v>0</v>
          </cell>
        </row>
        <row r="187">
          <cell r="X187">
            <v>0</v>
          </cell>
          <cell r="Z187" t="str">
            <v/>
          </cell>
          <cell r="AA187">
            <v>0</v>
          </cell>
        </row>
        <row r="188">
          <cell r="X188">
            <v>0</v>
          </cell>
          <cell r="Z188" t="str">
            <v/>
          </cell>
          <cell r="AA188">
            <v>0</v>
          </cell>
        </row>
        <row r="189">
          <cell r="X189">
            <v>0</v>
          </cell>
          <cell r="Z189" t="str">
            <v/>
          </cell>
          <cell r="AA189">
            <v>0</v>
          </cell>
        </row>
        <row r="190">
          <cell r="X190">
            <v>0</v>
          </cell>
          <cell r="Z190" t="str">
            <v/>
          </cell>
          <cell r="AA190">
            <v>0</v>
          </cell>
        </row>
        <row r="191">
          <cell r="X191">
            <v>0</v>
          </cell>
          <cell r="Z191" t="str">
            <v/>
          </cell>
          <cell r="AA191">
            <v>0</v>
          </cell>
        </row>
        <row r="192">
          <cell r="X192">
            <v>0</v>
          </cell>
          <cell r="Z192" t="str">
            <v/>
          </cell>
          <cell r="AA192">
            <v>0</v>
          </cell>
        </row>
        <row r="193">
          <cell r="X193">
            <v>0</v>
          </cell>
          <cell r="Z193" t="str">
            <v/>
          </cell>
          <cell r="AA193">
            <v>0</v>
          </cell>
        </row>
        <row r="194">
          <cell r="X194">
            <v>0</v>
          </cell>
          <cell r="Z194" t="str">
            <v/>
          </cell>
          <cell r="AA194">
            <v>0</v>
          </cell>
        </row>
        <row r="195">
          <cell r="X195">
            <v>0</v>
          </cell>
          <cell r="Z195" t="str">
            <v/>
          </cell>
          <cell r="AA195">
            <v>0</v>
          </cell>
        </row>
        <row r="196">
          <cell r="X196">
            <v>0</v>
          </cell>
          <cell r="Z196" t="str">
            <v/>
          </cell>
          <cell r="AA196">
            <v>0</v>
          </cell>
        </row>
        <row r="197">
          <cell r="X197">
            <v>0</v>
          </cell>
          <cell r="Z197" t="str">
            <v/>
          </cell>
          <cell r="AA197">
            <v>0</v>
          </cell>
        </row>
        <row r="198">
          <cell r="X198">
            <v>0</v>
          </cell>
          <cell r="Z198" t="str">
            <v/>
          </cell>
          <cell r="AA198">
            <v>0</v>
          </cell>
        </row>
        <row r="199">
          <cell r="X199">
            <v>0</v>
          </cell>
          <cell r="Z199" t="str">
            <v/>
          </cell>
          <cell r="AA199">
            <v>0</v>
          </cell>
        </row>
        <row r="200">
          <cell r="X200">
            <v>0</v>
          </cell>
          <cell r="Z200" t="str">
            <v/>
          </cell>
          <cell r="AA200">
            <v>0</v>
          </cell>
        </row>
        <row r="201">
          <cell r="X201">
            <v>0</v>
          </cell>
          <cell r="Z201" t="str">
            <v/>
          </cell>
          <cell r="AA201">
            <v>0</v>
          </cell>
        </row>
        <row r="202">
          <cell r="X202">
            <v>0</v>
          </cell>
          <cell r="Z202" t="str">
            <v/>
          </cell>
          <cell r="AA202">
            <v>0</v>
          </cell>
        </row>
        <row r="203">
          <cell r="X203">
            <v>0</v>
          </cell>
          <cell r="Z203" t="str">
            <v/>
          </cell>
          <cell r="AA203">
            <v>0</v>
          </cell>
        </row>
        <row r="204">
          <cell r="X204">
            <v>0</v>
          </cell>
          <cell r="Z204" t="str">
            <v/>
          </cell>
          <cell r="AA204">
            <v>0</v>
          </cell>
        </row>
        <row r="205">
          <cell r="X205">
            <v>0</v>
          </cell>
          <cell r="Z205" t="str">
            <v/>
          </cell>
          <cell r="AA205">
            <v>0</v>
          </cell>
        </row>
        <row r="206">
          <cell r="X206">
            <v>0</v>
          </cell>
          <cell r="Z206" t="str">
            <v/>
          </cell>
          <cell r="AA206">
            <v>0</v>
          </cell>
        </row>
        <row r="207">
          <cell r="X207">
            <v>0</v>
          </cell>
          <cell r="Z207" t="str">
            <v/>
          </cell>
          <cell r="AA207">
            <v>0</v>
          </cell>
        </row>
        <row r="208">
          <cell r="X208">
            <v>0</v>
          </cell>
          <cell r="Z208" t="str">
            <v/>
          </cell>
          <cell r="AA208">
            <v>0</v>
          </cell>
        </row>
        <row r="209">
          <cell r="X209">
            <v>0</v>
          </cell>
          <cell r="Z209" t="str">
            <v/>
          </cell>
          <cell r="AA209">
            <v>0</v>
          </cell>
        </row>
        <row r="210">
          <cell r="X210">
            <v>0</v>
          </cell>
          <cell r="Z210" t="str">
            <v/>
          </cell>
          <cell r="AA210">
            <v>0</v>
          </cell>
        </row>
        <row r="211">
          <cell r="X211">
            <v>0</v>
          </cell>
          <cell r="Z211" t="str">
            <v/>
          </cell>
          <cell r="AA211">
            <v>0</v>
          </cell>
        </row>
        <row r="212">
          <cell r="X212">
            <v>0</v>
          </cell>
          <cell r="Z212" t="str">
            <v/>
          </cell>
          <cell r="AA212">
            <v>0</v>
          </cell>
        </row>
        <row r="213">
          <cell r="X213">
            <v>0</v>
          </cell>
          <cell r="Z213" t="str">
            <v/>
          </cell>
          <cell r="AA213">
            <v>0</v>
          </cell>
        </row>
        <row r="214">
          <cell r="X214">
            <v>0</v>
          </cell>
          <cell r="Z214" t="str">
            <v/>
          </cell>
          <cell r="AA214">
            <v>0</v>
          </cell>
        </row>
        <row r="215">
          <cell r="X215">
            <v>0</v>
          </cell>
          <cell r="Z215" t="str">
            <v/>
          </cell>
          <cell r="AA215">
            <v>0</v>
          </cell>
        </row>
        <row r="216">
          <cell r="X216">
            <v>0</v>
          </cell>
          <cell r="Z216" t="str">
            <v/>
          </cell>
          <cell r="AA216">
            <v>0</v>
          </cell>
        </row>
        <row r="217">
          <cell r="X217">
            <v>0</v>
          </cell>
          <cell r="Z217" t="str">
            <v/>
          </cell>
          <cell r="AA217">
            <v>0</v>
          </cell>
        </row>
        <row r="218">
          <cell r="X218">
            <v>0</v>
          </cell>
          <cell r="Z218" t="str">
            <v/>
          </cell>
          <cell r="AA218">
            <v>0</v>
          </cell>
        </row>
        <row r="219">
          <cell r="X219">
            <v>0</v>
          </cell>
          <cell r="Z219" t="str">
            <v/>
          </cell>
          <cell r="AA219">
            <v>0</v>
          </cell>
        </row>
        <row r="220">
          <cell r="X220">
            <v>0</v>
          </cell>
          <cell r="Z220" t="str">
            <v/>
          </cell>
          <cell r="AA220">
            <v>0</v>
          </cell>
        </row>
        <row r="221">
          <cell r="X221">
            <v>0</v>
          </cell>
          <cell r="Z221" t="str">
            <v/>
          </cell>
          <cell r="AA221">
            <v>0</v>
          </cell>
        </row>
        <row r="222">
          <cell r="X222">
            <v>0</v>
          </cell>
          <cell r="Z222" t="str">
            <v/>
          </cell>
          <cell r="AA222">
            <v>0</v>
          </cell>
        </row>
        <row r="223">
          <cell r="X223">
            <v>0</v>
          </cell>
          <cell r="Z223" t="str">
            <v/>
          </cell>
          <cell r="AA223">
            <v>0</v>
          </cell>
        </row>
        <row r="224">
          <cell r="X224">
            <v>0</v>
          </cell>
          <cell r="Z224" t="str">
            <v/>
          </cell>
          <cell r="AA224">
            <v>0</v>
          </cell>
        </row>
        <row r="225">
          <cell r="X225">
            <v>0</v>
          </cell>
          <cell r="Z225" t="str">
            <v/>
          </cell>
          <cell r="AA225">
            <v>0</v>
          </cell>
        </row>
        <row r="226">
          <cell r="X226">
            <v>0</v>
          </cell>
          <cell r="Z226" t="str">
            <v/>
          </cell>
          <cell r="AA226">
            <v>0</v>
          </cell>
        </row>
        <row r="227">
          <cell r="X227">
            <v>0</v>
          </cell>
          <cell r="Z227" t="str">
            <v/>
          </cell>
          <cell r="AA227">
            <v>0</v>
          </cell>
        </row>
        <row r="228">
          <cell r="X228">
            <v>0</v>
          </cell>
          <cell r="Z228" t="str">
            <v/>
          </cell>
          <cell r="AA228">
            <v>0</v>
          </cell>
        </row>
        <row r="229">
          <cell r="X229">
            <v>0</v>
          </cell>
          <cell r="Z229" t="str">
            <v/>
          </cell>
          <cell r="AA229">
            <v>0</v>
          </cell>
        </row>
        <row r="230">
          <cell r="X230">
            <v>0</v>
          </cell>
          <cell r="Z230" t="str">
            <v/>
          </cell>
          <cell r="AA230">
            <v>0</v>
          </cell>
        </row>
        <row r="231">
          <cell r="X231">
            <v>0</v>
          </cell>
          <cell r="Z231" t="str">
            <v/>
          </cell>
          <cell r="AA231">
            <v>0</v>
          </cell>
        </row>
        <row r="232">
          <cell r="X232">
            <v>0</v>
          </cell>
          <cell r="Z232" t="str">
            <v/>
          </cell>
          <cell r="AA232">
            <v>0</v>
          </cell>
        </row>
        <row r="233">
          <cell r="X233">
            <v>0</v>
          </cell>
          <cell r="Z233" t="str">
            <v/>
          </cell>
          <cell r="AA233">
            <v>0</v>
          </cell>
        </row>
        <row r="234">
          <cell r="X234">
            <v>0</v>
          </cell>
          <cell r="Z234" t="str">
            <v/>
          </cell>
          <cell r="AA234">
            <v>0</v>
          </cell>
        </row>
        <row r="235">
          <cell r="X235">
            <v>0</v>
          </cell>
          <cell r="Z235" t="str">
            <v/>
          </cell>
          <cell r="AA235">
            <v>0</v>
          </cell>
        </row>
        <row r="236">
          <cell r="X236">
            <v>0</v>
          </cell>
          <cell r="Z236" t="str">
            <v/>
          </cell>
          <cell r="AA236">
            <v>0</v>
          </cell>
        </row>
        <row r="237">
          <cell r="X237">
            <v>0</v>
          </cell>
          <cell r="Z237" t="str">
            <v/>
          </cell>
          <cell r="AA237">
            <v>0</v>
          </cell>
        </row>
        <row r="238">
          <cell r="X238">
            <v>0</v>
          </cell>
          <cell r="Z238" t="str">
            <v/>
          </cell>
          <cell r="AA238">
            <v>0</v>
          </cell>
        </row>
        <row r="239">
          <cell r="X239">
            <v>0</v>
          </cell>
          <cell r="Z239" t="str">
            <v/>
          </cell>
          <cell r="AA239">
            <v>0</v>
          </cell>
        </row>
        <row r="240">
          <cell r="X240">
            <v>0</v>
          </cell>
          <cell r="Z240" t="str">
            <v/>
          </cell>
          <cell r="AA240">
            <v>0</v>
          </cell>
        </row>
        <row r="241">
          <cell r="X241">
            <v>0</v>
          </cell>
          <cell r="Z241" t="str">
            <v/>
          </cell>
          <cell r="AA241">
            <v>0</v>
          </cell>
        </row>
        <row r="242">
          <cell r="X242">
            <v>0</v>
          </cell>
          <cell r="Z242" t="str">
            <v/>
          </cell>
          <cell r="AA242">
            <v>0</v>
          </cell>
        </row>
        <row r="243">
          <cell r="X243">
            <v>0</v>
          </cell>
          <cell r="Z243" t="str">
            <v/>
          </cell>
          <cell r="AA243">
            <v>0</v>
          </cell>
        </row>
        <row r="244">
          <cell r="X244">
            <v>0</v>
          </cell>
          <cell r="Z244" t="str">
            <v/>
          </cell>
          <cell r="AA244">
            <v>0</v>
          </cell>
        </row>
        <row r="245">
          <cell r="X245">
            <v>0</v>
          </cell>
          <cell r="Z245" t="str">
            <v/>
          </cell>
          <cell r="AA245">
            <v>0</v>
          </cell>
        </row>
        <row r="246">
          <cell r="X246">
            <v>0</v>
          </cell>
          <cell r="Z246" t="str">
            <v/>
          </cell>
          <cell r="AA246">
            <v>0</v>
          </cell>
        </row>
        <row r="247">
          <cell r="X247">
            <v>0</v>
          </cell>
          <cell r="Z247" t="str">
            <v/>
          </cell>
          <cell r="AA247">
            <v>0</v>
          </cell>
        </row>
        <row r="248">
          <cell r="X248">
            <v>0</v>
          </cell>
          <cell r="Z248" t="str">
            <v/>
          </cell>
          <cell r="AA248">
            <v>0</v>
          </cell>
        </row>
        <row r="249">
          <cell r="X249">
            <v>0</v>
          </cell>
          <cell r="Z249" t="str">
            <v/>
          </cell>
          <cell r="AA249">
            <v>0</v>
          </cell>
        </row>
        <row r="250">
          <cell r="X250">
            <v>0</v>
          </cell>
          <cell r="Z250" t="str">
            <v/>
          </cell>
          <cell r="AA250">
            <v>0</v>
          </cell>
        </row>
        <row r="251">
          <cell r="X251">
            <v>0</v>
          </cell>
          <cell r="Z251" t="str">
            <v/>
          </cell>
          <cell r="AA251">
            <v>0</v>
          </cell>
        </row>
        <row r="252">
          <cell r="X252">
            <v>0</v>
          </cell>
          <cell r="Z252" t="str">
            <v/>
          </cell>
          <cell r="AA252">
            <v>0</v>
          </cell>
        </row>
        <row r="253">
          <cell r="X253">
            <v>0</v>
          </cell>
          <cell r="Z253" t="str">
            <v/>
          </cell>
          <cell r="AA253">
            <v>0</v>
          </cell>
        </row>
        <row r="254">
          <cell r="X254">
            <v>0</v>
          </cell>
          <cell r="Z254" t="str">
            <v/>
          </cell>
          <cell r="AA254">
            <v>0</v>
          </cell>
        </row>
        <row r="255">
          <cell r="X255">
            <v>0</v>
          </cell>
          <cell r="Z255" t="str">
            <v/>
          </cell>
          <cell r="AA255">
            <v>0</v>
          </cell>
        </row>
        <row r="256">
          <cell r="X256">
            <v>0</v>
          </cell>
          <cell r="Z256" t="str">
            <v/>
          </cell>
          <cell r="AA256">
            <v>0</v>
          </cell>
        </row>
        <row r="257">
          <cell r="X257">
            <v>0</v>
          </cell>
          <cell r="Z257" t="str">
            <v/>
          </cell>
          <cell r="AA257">
            <v>0</v>
          </cell>
        </row>
        <row r="258">
          <cell r="X258">
            <v>0</v>
          </cell>
          <cell r="Z258" t="str">
            <v/>
          </cell>
          <cell r="AA258">
            <v>0</v>
          </cell>
        </row>
        <row r="259">
          <cell r="X259">
            <v>0</v>
          </cell>
          <cell r="Z259" t="str">
            <v/>
          </cell>
          <cell r="AA259">
            <v>0</v>
          </cell>
        </row>
        <row r="260">
          <cell r="X260">
            <v>0</v>
          </cell>
          <cell r="Z260" t="str">
            <v/>
          </cell>
          <cell r="AA260">
            <v>0</v>
          </cell>
        </row>
        <row r="261">
          <cell r="X261">
            <v>0</v>
          </cell>
          <cell r="Z261" t="str">
            <v/>
          </cell>
          <cell r="AA261">
            <v>0</v>
          </cell>
        </row>
        <row r="262">
          <cell r="X262">
            <v>0</v>
          </cell>
          <cell r="Z262" t="str">
            <v/>
          </cell>
          <cell r="AA262">
            <v>0</v>
          </cell>
        </row>
        <row r="263">
          <cell r="X263">
            <v>0</v>
          </cell>
          <cell r="Z263" t="str">
            <v/>
          </cell>
          <cell r="AA263">
            <v>0</v>
          </cell>
        </row>
        <row r="264">
          <cell r="X264">
            <v>0</v>
          </cell>
          <cell r="Z264" t="str">
            <v/>
          </cell>
          <cell r="AA264">
            <v>0</v>
          </cell>
        </row>
        <row r="265">
          <cell r="X265">
            <v>0</v>
          </cell>
          <cell r="Z265" t="str">
            <v/>
          </cell>
          <cell r="AA265">
            <v>0</v>
          </cell>
        </row>
        <row r="266">
          <cell r="X266">
            <v>0</v>
          </cell>
          <cell r="Z266" t="str">
            <v/>
          </cell>
          <cell r="AA266">
            <v>0</v>
          </cell>
        </row>
        <row r="267">
          <cell r="X267">
            <v>0</v>
          </cell>
          <cell r="Z267" t="str">
            <v/>
          </cell>
          <cell r="AA267">
            <v>0</v>
          </cell>
        </row>
        <row r="268">
          <cell r="X268">
            <v>0</v>
          </cell>
          <cell r="Z268" t="str">
            <v/>
          </cell>
          <cell r="AA268">
            <v>0</v>
          </cell>
        </row>
        <row r="269">
          <cell r="X269">
            <v>0</v>
          </cell>
          <cell r="Z269" t="str">
            <v/>
          </cell>
          <cell r="AA269">
            <v>0</v>
          </cell>
        </row>
        <row r="270">
          <cell r="X270">
            <v>0</v>
          </cell>
          <cell r="Z270" t="str">
            <v/>
          </cell>
          <cell r="AA270">
            <v>0</v>
          </cell>
        </row>
        <row r="271">
          <cell r="X271">
            <v>0</v>
          </cell>
          <cell r="Z271" t="str">
            <v/>
          </cell>
          <cell r="AA271">
            <v>0</v>
          </cell>
        </row>
        <row r="272">
          <cell r="X272">
            <v>0</v>
          </cell>
          <cell r="Z272" t="str">
            <v/>
          </cell>
          <cell r="AA272">
            <v>0</v>
          </cell>
        </row>
        <row r="273">
          <cell r="X273">
            <v>0</v>
          </cell>
          <cell r="Z273" t="str">
            <v/>
          </cell>
          <cell r="AA273">
            <v>0</v>
          </cell>
        </row>
        <row r="274">
          <cell r="X274">
            <v>0</v>
          </cell>
          <cell r="Z274" t="str">
            <v/>
          </cell>
          <cell r="AA274">
            <v>0</v>
          </cell>
        </row>
        <row r="275">
          <cell r="X275">
            <v>0</v>
          </cell>
          <cell r="Z275" t="str">
            <v/>
          </cell>
          <cell r="AA275">
            <v>0</v>
          </cell>
        </row>
        <row r="276">
          <cell r="X276">
            <v>0</v>
          </cell>
          <cell r="Z276" t="str">
            <v/>
          </cell>
          <cell r="AA276">
            <v>0</v>
          </cell>
        </row>
        <row r="277">
          <cell r="X277">
            <v>0</v>
          </cell>
          <cell r="Z277" t="str">
            <v/>
          </cell>
          <cell r="AA277">
            <v>0</v>
          </cell>
        </row>
        <row r="278">
          <cell r="X278">
            <v>0</v>
          </cell>
          <cell r="Z278" t="str">
            <v/>
          </cell>
          <cell r="AA278">
            <v>0</v>
          </cell>
        </row>
        <row r="279">
          <cell r="X279">
            <v>0</v>
          </cell>
          <cell r="Z279" t="str">
            <v/>
          </cell>
          <cell r="AA279">
            <v>0</v>
          </cell>
        </row>
        <row r="280">
          <cell r="X280">
            <v>0</v>
          </cell>
          <cell r="Z280" t="str">
            <v/>
          </cell>
          <cell r="AA280">
            <v>0</v>
          </cell>
        </row>
        <row r="281">
          <cell r="X281">
            <v>0</v>
          </cell>
          <cell r="Z281" t="str">
            <v/>
          </cell>
          <cell r="AA281">
            <v>0</v>
          </cell>
        </row>
        <row r="282">
          <cell r="X282">
            <v>0</v>
          </cell>
          <cell r="Z282" t="str">
            <v/>
          </cell>
          <cell r="AA282">
            <v>0</v>
          </cell>
        </row>
        <row r="283">
          <cell r="X283">
            <v>0</v>
          </cell>
          <cell r="Z283" t="str">
            <v/>
          </cell>
          <cell r="AA283">
            <v>0</v>
          </cell>
        </row>
        <row r="284">
          <cell r="X284">
            <v>0</v>
          </cell>
          <cell r="Z284" t="str">
            <v/>
          </cell>
          <cell r="AA284">
            <v>0</v>
          </cell>
        </row>
        <row r="285">
          <cell r="X285">
            <v>0</v>
          </cell>
          <cell r="Z285" t="str">
            <v/>
          </cell>
          <cell r="AA285">
            <v>0</v>
          </cell>
        </row>
        <row r="286">
          <cell r="X286">
            <v>0</v>
          </cell>
          <cell r="Z286" t="str">
            <v/>
          </cell>
          <cell r="AA286">
            <v>0</v>
          </cell>
        </row>
        <row r="287">
          <cell r="X287">
            <v>0</v>
          </cell>
          <cell r="Z287" t="str">
            <v/>
          </cell>
          <cell r="AA287">
            <v>0</v>
          </cell>
        </row>
        <row r="288">
          <cell r="X288">
            <v>0</v>
          </cell>
          <cell r="Z288" t="str">
            <v/>
          </cell>
          <cell r="AA288">
            <v>0</v>
          </cell>
        </row>
        <row r="289">
          <cell r="X289">
            <v>0</v>
          </cell>
          <cell r="Z289" t="str">
            <v/>
          </cell>
          <cell r="AA289">
            <v>0</v>
          </cell>
        </row>
        <row r="290">
          <cell r="X290">
            <v>0</v>
          </cell>
          <cell r="Z290" t="str">
            <v/>
          </cell>
          <cell r="AA290">
            <v>0</v>
          </cell>
        </row>
        <row r="291">
          <cell r="X291">
            <v>0</v>
          </cell>
          <cell r="Z291" t="str">
            <v/>
          </cell>
          <cell r="AA291">
            <v>0</v>
          </cell>
        </row>
        <row r="292">
          <cell r="X292">
            <v>0</v>
          </cell>
          <cell r="Z292" t="str">
            <v/>
          </cell>
          <cell r="AA292">
            <v>0</v>
          </cell>
        </row>
        <row r="293">
          <cell r="X293">
            <v>0</v>
          </cell>
          <cell r="Z293" t="str">
            <v/>
          </cell>
          <cell r="AA293">
            <v>0</v>
          </cell>
        </row>
        <row r="294">
          <cell r="X294">
            <v>0</v>
          </cell>
          <cell r="Z294" t="str">
            <v/>
          </cell>
          <cell r="AA294">
            <v>0</v>
          </cell>
        </row>
        <row r="295">
          <cell r="X295">
            <v>0</v>
          </cell>
          <cell r="Z295" t="str">
            <v/>
          </cell>
          <cell r="AA295">
            <v>0</v>
          </cell>
        </row>
        <row r="296">
          <cell r="X296">
            <v>0</v>
          </cell>
          <cell r="Z296" t="str">
            <v/>
          </cell>
          <cell r="AA296">
            <v>0</v>
          </cell>
        </row>
        <row r="297">
          <cell r="X297">
            <v>0</v>
          </cell>
          <cell r="Z297" t="str">
            <v/>
          </cell>
          <cell r="AA297">
            <v>0</v>
          </cell>
        </row>
        <row r="298">
          <cell r="X298">
            <v>0</v>
          </cell>
          <cell r="Z298" t="str">
            <v/>
          </cell>
          <cell r="AA298">
            <v>0</v>
          </cell>
        </row>
        <row r="299">
          <cell r="X299">
            <v>0</v>
          </cell>
          <cell r="Z299" t="str">
            <v/>
          </cell>
          <cell r="AA299">
            <v>0</v>
          </cell>
        </row>
        <row r="300">
          <cell r="X300">
            <v>0</v>
          </cell>
          <cell r="Z300" t="str">
            <v/>
          </cell>
          <cell r="AA300">
            <v>0</v>
          </cell>
        </row>
        <row r="301">
          <cell r="X301">
            <v>0</v>
          </cell>
          <cell r="Z301" t="str">
            <v/>
          </cell>
          <cell r="AA301">
            <v>0</v>
          </cell>
        </row>
        <row r="302">
          <cell r="X302">
            <v>0</v>
          </cell>
          <cell r="Z302" t="str">
            <v/>
          </cell>
          <cell r="AA302">
            <v>0</v>
          </cell>
        </row>
        <row r="303">
          <cell r="X303">
            <v>0</v>
          </cell>
          <cell r="Z303" t="str">
            <v/>
          </cell>
          <cell r="AA303">
            <v>0</v>
          </cell>
        </row>
        <row r="304">
          <cell r="X304">
            <v>0</v>
          </cell>
          <cell r="Z304" t="str">
            <v/>
          </cell>
          <cell r="AA304">
            <v>0</v>
          </cell>
        </row>
        <row r="305">
          <cell r="X305">
            <v>0</v>
          </cell>
          <cell r="Z305" t="str">
            <v/>
          </cell>
          <cell r="AA305">
            <v>0</v>
          </cell>
        </row>
        <row r="306">
          <cell r="X306">
            <v>0</v>
          </cell>
          <cell r="Z306" t="str">
            <v/>
          </cell>
          <cell r="AA306">
            <v>0</v>
          </cell>
        </row>
        <row r="307">
          <cell r="X307">
            <v>0</v>
          </cell>
          <cell r="Z307" t="str">
            <v/>
          </cell>
          <cell r="AA307">
            <v>0</v>
          </cell>
        </row>
        <row r="308">
          <cell r="X308">
            <v>0</v>
          </cell>
          <cell r="Z308" t="str">
            <v/>
          </cell>
          <cell r="AA308">
            <v>0</v>
          </cell>
        </row>
        <row r="309">
          <cell r="X309">
            <v>0</v>
          </cell>
          <cell r="Z309" t="str">
            <v/>
          </cell>
          <cell r="AA309">
            <v>0</v>
          </cell>
        </row>
        <row r="310">
          <cell r="X310">
            <v>0</v>
          </cell>
          <cell r="Z310" t="str">
            <v/>
          </cell>
          <cell r="AA310">
            <v>0</v>
          </cell>
        </row>
        <row r="311">
          <cell r="X311">
            <v>0</v>
          </cell>
          <cell r="Z311" t="str">
            <v/>
          </cell>
          <cell r="AA311">
            <v>0</v>
          </cell>
        </row>
        <row r="312">
          <cell r="X312">
            <v>0</v>
          </cell>
          <cell r="Z312" t="str">
            <v/>
          </cell>
          <cell r="AA312">
            <v>0</v>
          </cell>
        </row>
        <row r="313">
          <cell r="X313">
            <v>0</v>
          </cell>
          <cell r="Z313" t="str">
            <v/>
          </cell>
          <cell r="AA313">
            <v>0</v>
          </cell>
        </row>
        <row r="314">
          <cell r="X314">
            <v>0</v>
          </cell>
          <cell r="Z314" t="str">
            <v/>
          </cell>
          <cell r="AA314">
            <v>0</v>
          </cell>
        </row>
        <row r="315">
          <cell r="X315">
            <v>0</v>
          </cell>
          <cell r="Z315" t="str">
            <v/>
          </cell>
          <cell r="AA315">
            <v>0</v>
          </cell>
        </row>
        <row r="316">
          <cell r="X316">
            <v>0</v>
          </cell>
          <cell r="Z316" t="str">
            <v/>
          </cell>
          <cell r="AA316">
            <v>0</v>
          </cell>
        </row>
        <row r="317">
          <cell r="X317">
            <v>0</v>
          </cell>
          <cell r="Z317" t="str">
            <v/>
          </cell>
          <cell r="AA317">
            <v>0</v>
          </cell>
        </row>
        <row r="318">
          <cell r="X318">
            <v>0</v>
          </cell>
          <cell r="Z318" t="str">
            <v/>
          </cell>
          <cell r="AA318">
            <v>0</v>
          </cell>
        </row>
        <row r="319">
          <cell r="X319">
            <v>0</v>
          </cell>
          <cell r="Z319" t="str">
            <v/>
          </cell>
          <cell r="AA319">
            <v>0</v>
          </cell>
        </row>
        <row r="320">
          <cell r="X320">
            <v>0</v>
          </cell>
          <cell r="Z320" t="str">
            <v/>
          </cell>
          <cell r="AA320">
            <v>0</v>
          </cell>
        </row>
        <row r="321">
          <cell r="X321">
            <v>0</v>
          </cell>
          <cell r="Z321" t="str">
            <v/>
          </cell>
          <cell r="AA321">
            <v>0</v>
          </cell>
        </row>
        <row r="322">
          <cell r="X322">
            <v>0</v>
          </cell>
          <cell r="Z322" t="str">
            <v/>
          </cell>
          <cell r="AA322">
            <v>0</v>
          </cell>
        </row>
        <row r="323">
          <cell r="X323">
            <v>0</v>
          </cell>
          <cell r="Z323" t="str">
            <v/>
          </cell>
          <cell r="AA323">
            <v>0</v>
          </cell>
        </row>
        <row r="324">
          <cell r="X324">
            <v>0</v>
          </cell>
          <cell r="Z324" t="str">
            <v/>
          </cell>
          <cell r="AA324">
            <v>0</v>
          </cell>
        </row>
        <row r="325">
          <cell r="X325">
            <v>0</v>
          </cell>
          <cell r="Z325" t="str">
            <v/>
          </cell>
          <cell r="AA325">
            <v>0</v>
          </cell>
        </row>
        <row r="326">
          <cell r="X326">
            <v>0</v>
          </cell>
          <cell r="Z326" t="str">
            <v/>
          </cell>
          <cell r="AA326">
            <v>0</v>
          </cell>
        </row>
        <row r="327">
          <cell r="X327">
            <v>0</v>
          </cell>
          <cell r="Z327" t="str">
            <v/>
          </cell>
          <cell r="AA327">
            <v>0</v>
          </cell>
        </row>
        <row r="328">
          <cell r="X328">
            <v>0</v>
          </cell>
          <cell r="Z328" t="str">
            <v/>
          </cell>
          <cell r="AA328">
            <v>0</v>
          </cell>
        </row>
        <row r="329">
          <cell r="X329">
            <v>0</v>
          </cell>
          <cell r="Z329" t="str">
            <v/>
          </cell>
          <cell r="AA329">
            <v>0</v>
          </cell>
        </row>
        <row r="330">
          <cell r="X330">
            <v>0</v>
          </cell>
          <cell r="Z330" t="str">
            <v/>
          </cell>
          <cell r="AA330">
            <v>0</v>
          </cell>
        </row>
        <row r="331">
          <cell r="X331">
            <v>0</v>
          </cell>
          <cell r="Z331" t="str">
            <v/>
          </cell>
          <cell r="AA331">
            <v>0</v>
          </cell>
        </row>
        <row r="332">
          <cell r="X332">
            <v>0</v>
          </cell>
          <cell r="Z332" t="str">
            <v/>
          </cell>
          <cell r="AA332">
            <v>0</v>
          </cell>
        </row>
        <row r="333">
          <cell r="X333">
            <v>0</v>
          </cell>
          <cell r="Z333" t="str">
            <v/>
          </cell>
          <cell r="AA333">
            <v>0</v>
          </cell>
        </row>
        <row r="334">
          <cell r="X334">
            <v>0</v>
          </cell>
          <cell r="Z334" t="str">
            <v/>
          </cell>
          <cell r="AA334">
            <v>0</v>
          </cell>
        </row>
        <row r="335">
          <cell r="X335">
            <v>0</v>
          </cell>
          <cell r="Z335" t="str">
            <v/>
          </cell>
          <cell r="AA335">
            <v>0</v>
          </cell>
        </row>
        <row r="336">
          <cell r="X336">
            <v>0</v>
          </cell>
          <cell r="Z336" t="str">
            <v/>
          </cell>
          <cell r="AA336">
            <v>0</v>
          </cell>
        </row>
        <row r="337">
          <cell r="X337">
            <v>0</v>
          </cell>
          <cell r="Z337" t="str">
            <v/>
          </cell>
          <cell r="AA337">
            <v>0</v>
          </cell>
        </row>
        <row r="338">
          <cell r="X338">
            <v>0</v>
          </cell>
          <cell r="Z338" t="str">
            <v/>
          </cell>
          <cell r="AA338">
            <v>0</v>
          </cell>
        </row>
        <row r="339">
          <cell r="X339">
            <v>0</v>
          </cell>
          <cell r="Z339" t="str">
            <v/>
          </cell>
          <cell r="AA339">
            <v>0</v>
          </cell>
        </row>
        <row r="340">
          <cell r="X340">
            <v>0</v>
          </cell>
          <cell r="Z340" t="str">
            <v/>
          </cell>
          <cell r="AA340">
            <v>0</v>
          </cell>
        </row>
        <row r="341">
          <cell r="X341">
            <v>0</v>
          </cell>
          <cell r="Z341" t="str">
            <v/>
          </cell>
          <cell r="AA341">
            <v>0</v>
          </cell>
        </row>
        <row r="342">
          <cell r="X342">
            <v>0</v>
          </cell>
          <cell r="Z342" t="str">
            <v/>
          </cell>
          <cell r="AA342">
            <v>0</v>
          </cell>
        </row>
        <row r="343">
          <cell r="X343">
            <v>0</v>
          </cell>
          <cell r="Z343" t="str">
            <v/>
          </cell>
          <cell r="AA343">
            <v>0</v>
          </cell>
        </row>
        <row r="344">
          <cell r="X344">
            <v>0</v>
          </cell>
          <cell r="Z344" t="str">
            <v/>
          </cell>
          <cell r="AA344">
            <v>0</v>
          </cell>
        </row>
        <row r="345">
          <cell r="X345">
            <v>0</v>
          </cell>
          <cell r="Z345" t="str">
            <v/>
          </cell>
          <cell r="AA345">
            <v>0</v>
          </cell>
        </row>
        <row r="346">
          <cell r="X346">
            <v>0</v>
          </cell>
          <cell r="Z346" t="str">
            <v/>
          </cell>
          <cell r="AA346">
            <v>0</v>
          </cell>
        </row>
        <row r="347">
          <cell r="X347">
            <v>0</v>
          </cell>
          <cell r="Z347" t="str">
            <v/>
          </cell>
          <cell r="AA347">
            <v>0</v>
          </cell>
        </row>
        <row r="348">
          <cell r="X348">
            <v>0</v>
          </cell>
          <cell r="Z348" t="str">
            <v/>
          </cell>
          <cell r="AA348">
            <v>0</v>
          </cell>
        </row>
        <row r="349">
          <cell r="X349">
            <v>0</v>
          </cell>
          <cell r="Z349" t="str">
            <v/>
          </cell>
          <cell r="AA349">
            <v>0</v>
          </cell>
        </row>
        <row r="350">
          <cell r="X350">
            <v>0</v>
          </cell>
          <cell r="Z350" t="str">
            <v/>
          </cell>
          <cell r="AA350">
            <v>0</v>
          </cell>
        </row>
        <row r="351">
          <cell r="X351">
            <v>0</v>
          </cell>
          <cell r="Z351" t="str">
            <v/>
          </cell>
          <cell r="AA351">
            <v>0</v>
          </cell>
        </row>
        <row r="352">
          <cell r="X352">
            <v>0</v>
          </cell>
          <cell r="Z352" t="str">
            <v/>
          </cell>
          <cell r="AA352">
            <v>0</v>
          </cell>
        </row>
        <row r="353">
          <cell r="X353">
            <v>0</v>
          </cell>
          <cell r="Z353" t="str">
            <v/>
          </cell>
          <cell r="AA353">
            <v>0</v>
          </cell>
        </row>
        <row r="354">
          <cell r="X354">
            <v>0</v>
          </cell>
          <cell r="Z354" t="str">
            <v/>
          </cell>
          <cell r="AA354">
            <v>0</v>
          </cell>
        </row>
        <row r="355">
          <cell r="X355">
            <v>0</v>
          </cell>
          <cell r="Z355" t="str">
            <v/>
          </cell>
          <cell r="AA355">
            <v>0</v>
          </cell>
        </row>
        <row r="356">
          <cell r="X356">
            <v>0</v>
          </cell>
          <cell r="Z356" t="str">
            <v/>
          </cell>
          <cell r="AA356">
            <v>0</v>
          </cell>
        </row>
        <row r="357">
          <cell r="X357">
            <v>0</v>
          </cell>
          <cell r="Z357" t="str">
            <v/>
          </cell>
          <cell r="AA357">
            <v>0</v>
          </cell>
        </row>
        <row r="358">
          <cell r="X358">
            <v>0</v>
          </cell>
          <cell r="Z358" t="str">
            <v/>
          </cell>
          <cell r="AA358">
            <v>0</v>
          </cell>
        </row>
        <row r="359">
          <cell r="X359">
            <v>0</v>
          </cell>
          <cell r="Z359" t="str">
            <v/>
          </cell>
          <cell r="AA359">
            <v>0</v>
          </cell>
        </row>
        <row r="360">
          <cell r="X360">
            <v>0</v>
          </cell>
          <cell r="Z360" t="str">
            <v/>
          </cell>
          <cell r="AA360">
            <v>0</v>
          </cell>
        </row>
        <row r="361">
          <cell r="X361">
            <v>0</v>
          </cell>
          <cell r="Z361" t="str">
            <v/>
          </cell>
          <cell r="AA361">
            <v>0</v>
          </cell>
        </row>
        <row r="362">
          <cell r="X362">
            <v>0</v>
          </cell>
          <cell r="Z362" t="str">
            <v/>
          </cell>
          <cell r="AA362">
            <v>0</v>
          </cell>
        </row>
        <row r="363">
          <cell r="X363">
            <v>0</v>
          </cell>
          <cell r="Z363" t="str">
            <v/>
          </cell>
          <cell r="AA363">
            <v>0</v>
          </cell>
        </row>
        <row r="364">
          <cell r="X364">
            <v>0</v>
          </cell>
          <cell r="Z364" t="str">
            <v/>
          </cell>
          <cell r="AA364">
            <v>0</v>
          </cell>
        </row>
        <row r="365">
          <cell r="X365">
            <v>0</v>
          </cell>
          <cell r="Z365" t="str">
            <v/>
          </cell>
          <cell r="AA365">
            <v>0</v>
          </cell>
        </row>
        <row r="366">
          <cell r="X366">
            <v>0</v>
          </cell>
          <cell r="Z366" t="str">
            <v/>
          </cell>
          <cell r="AA366">
            <v>0</v>
          </cell>
        </row>
        <row r="367">
          <cell r="X367">
            <v>0</v>
          </cell>
          <cell r="Z367" t="str">
            <v/>
          </cell>
          <cell r="AA367">
            <v>0</v>
          </cell>
        </row>
        <row r="368">
          <cell r="X368">
            <v>0</v>
          </cell>
          <cell r="Z368" t="str">
            <v/>
          </cell>
          <cell r="AA368">
            <v>0</v>
          </cell>
        </row>
        <row r="369">
          <cell r="X369">
            <v>0</v>
          </cell>
          <cell r="Z369" t="str">
            <v/>
          </cell>
          <cell r="AA369">
            <v>0</v>
          </cell>
        </row>
        <row r="370">
          <cell r="X370">
            <v>0</v>
          </cell>
          <cell r="Z370" t="str">
            <v/>
          </cell>
          <cell r="AA370">
            <v>0</v>
          </cell>
        </row>
        <row r="371">
          <cell r="X371">
            <v>0</v>
          </cell>
          <cell r="Z371" t="str">
            <v/>
          </cell>
          <cell r="AA371">
            <v>0</v>
          </cell>
        </row>
        <row r="372">
          <cell r="X372">
            <v>0</v>
          </cell>
          <cell r="Z372" t="str">
            <v/>
          </cell>
          <cell r="AA372">
            <v>0</v>
          </cell>
        </row>
        <row r="373">
          <cell r="X373">
            <v>0</v>
          </cell>
          <cell r="Z373" t="str">
            <v/>
          </cell>
          <cell r="AA373">
            <v>0</v>
          </cell>
        </row>
        <row r="374">
          <cell r="X374">
            <v>0</v>
          </cell>
          <cell r="Z374" t="str">
            <v/>
          </cell>
          <cell r="AA374">
            <v>0</v>
          </cell>
        </row>
        <row r="375">
          <cell r="X375">
            <v>0</v>
          </cell>
          <cell r="Z375" t="str">
            <v/>
          </cell>
          <cell r="AA375">
            <v>0</v>
          </cell>
        </row>
        <row r="376">
          <cell r="X376">
            <v>0</v>
          </cell>
          <cell r="Z376" t="str">
            <v/>
          </cell>
          <cell r="AA376">
            <v>0</v>
          </cell>
        </row>
        <row r="377">
          <cell r="X377">
            <v>0</v>
          </cell>
          <cell r="Z377" t="str">
            <v/>
          </cell>
          <cell r="AA377">
            <v>0</v>
          </cell>
        </row>
        <row r="378">
          <cell r="X378">
            <v>0</v>
          </cell>
          <cell r="Z378" t="str">
            <v/>
          </cell>
          <cell r="AA378">
            <v>0</v>
          </cell>
        </row>
        <row r="379">
          <cell r="X379">
            <v>0</v>
          </cell>
          <cell r="Z379" t="str">
            <v/>
          </cell>
          <cell r="AA379">
            <v>0</v>
          </cell>
        </row>
        <row r="380">
          <cell r="X380">
            <v>0</v>
          </cell>
          <cell r="Z380" t="str">
            <v/>
          </cell>
          <cell r="AA380">
            <v>0</v>
          </cell>
        </row>
        <row r="381">
          <cell r="X381">
            <v>0</v>
          </cell>
          <cell r="Z381" t="str">
            <v/>
          </cell>
          <cell r="AA381">
            <v>0</v>
          </cell>
        </row>
        <row r="382">
          <cell r="X382">
            <v>0</v>
          </cell>
          <cell r="Z382" t="str">
            <v/>
          </cell>
          <cell r="AA382">
            <v>0</v>
          </cell>
        </row>
        <row r="383">
          <cell r="X383">
            <v>0</v>
          </cell>
          <cell r="Z383" t="str">
            <v/>
          </cell>
          <cell r="AA383">
            <v>0</v>
          </cell>
        </row>
        <row r="384">
          <cell r="X384">
            <v>0</v>
          </cell>
          <cell r="Z384" t="str">
            <v/>
          </cell>
          <cell r="AA384">
            <v>0</v>
          </cell>
        </row>
        <row r="385">
          <cell r="X385">
            <v>0</v>
          </cell>
          <cell r="Z385" t="str">
            <v/>
          </cell>
          <cell r="AA385">
            <v>0</v>
          </cell>
        </row>
        <row r="386">
          <cell r="X386">
            <v>0</v>
          </cell>
          <cell r="Z386" t="str">
            <v/>
          </cell>
          <cell r="AA386">
            <v>0</v>
          </cell>
        </row>
        <row r="387">
          <cell r="X387">
            <v>0</v>
          </cell>
          <cell r="Z387" t="str">
            <v/>
          </cell>
          <cell r="AA387">
            <v>0</v>
          </cell>
        </row>
        <row r="388">
          <cell r="X388">
            <v>0</v>
          </cell>
          <cell r="Z388" t="str">
            <v/>
          </cell>
          <cell r="AA388">
            <v>0</v>
          </cell>
        </row>
        <row r="389">
          <cell r="X389">
            <v>0</v>
          </cell>
          <cell r="Z389" t="str">
            <v/>
          </cell>
          <cell r="AA389">
            <v>0</v>
          </cell>
        </row>
        <row r="390">
          <cell r="X390">
            <v>0</v>
          </cell>
          <cell r="Z390" t="str">
            <v/>
          </cell>
          <cell r="AA390">
            <v>0</v>
          </cell>
        </row>
        <row r="391">
          <cell r="X391">
            <v>0</v>
          </cell>
          <cell r="Z391" t="str">
            <v/>
          </cell>
          <cell r="AA391">
            <v>0</v>
          </cell>
        </row>
        <row r="392">
          <cell r="X392">
            <v>0</v>
          </cell>
          <cell r="Z392" t="str">
            <v/>
          </cell>
          <cell r="AA392">
            <v>0</v>
          </cell>
        </row>
        <row r="393">
          <cell r="X393">
            <v>0</v>
          </cell>
          <cell r="Z393" t="str">
            <v/>
          </cell>
          <cell r="AA393">
            <v>0</v>
          </cell>
        </row>
        <row r="394">
          <cell r="X394">
            <v>0</v>
          </cell>
          <cell r="Z394" t="str">
            <v/>
          </cell>
          <cell r="AA394">
            <v>0</v>
          </cell>
        </row>
        <row r="395">
          <cell r="X395">
            <v>0</v>
          </cell>
          <cell r="Z395" t="str">
            <v/>
          </cell>
          <cell r="AA395">
            <v>0</v>
          </cell>
        </row>
        <row r="396">
          <cell r="X396">
            <v>0</v>
          </cell>
          <cell r="Z396" t="str">
            <v/>
          </cell>
          <cell r="AA396">
            <v>0</v>
          </cell>
        </row>
        <row r="397">
          <cell r="X397">
            <v>0</v>
          </cell>
          <cell r="Z397" t="str">
            <v/>
          </cell>
          <cell r="AA397">
            <v>0</v>
          </cell>
        </row>
        <row r="398">
          <cell r="X398">
            <v>0</v>
          </cell>
          <cell r="Z398" t="str">
            <v/>
          </cell>
          <cell r="AA398">
            <v>0</v>
          </cell>
        </row>
        <row r="399">
          <cell r="X399">
            <v>0</v>
          </cell>
          <cell r="Z399" t="str">
            <v/>
          </cell>
          <cell r="AA399">
            <v>0</v>
          </cell>
        </row>
        <row r="400">
          <cell r="X400">
            <v>0</v>
          </cell>
          <cell r="Z400" t="str">
            <v/>
          </cell>
          <cell r="AA400">
            <v>0</v>
          </cell>
        </row>
        <row r="401">
          <cell r="X401">
            <v>0</v>
          </cell>
          <cell r="Z401" t="str">
            <v/>
          </cell>
          <cell r="AA401">
            <v>0</v>
          </cell>
        </row>
        <row r="402">
          <cell r="X402">
            <v>0</v>
          </cell>
          <cell r="Z402" t="str">
            <v/>
          </cell>
          <cell r="AA402">
            <v>0</v>
          </cell>
        </row>
        <row r="403">
          <cell r="X403">
            <v>0</v>
          </cell>
          <cell r="Z403" t="str">
            <v/>
          </cell>
          <cell r="AA403">
            <v>0</v>
          </cell>
        </row>
        <row r="404">
          <cell r="X404">
            <v>0</v>
          </cell>
          <cell r="Z404" t="str">
            <v/>
          </cell>
          <cell r="AA404">
            <v>0</v>
          </cell>
        </row>
        <row r="405">
          <cell r="X405">
            <v>0</v>
          </cell>
          <cell r="Z405" t="str">
            <v/>
          </cell>
          <cell r="AA405">
            <v>0</v>
          </cell>
        </row>
        <row r="406">
          <cell r="X406">
            <v>0</v>
          </cell>
          <cell r="Z406" t="str">
            <v/>
          </cell>
          <cell r="AA406">
            <v>0</v>
          </cell>
        </row>
        <row r="407">
          <cell r="X407">
            <v>0</v>
          </cell>
          <cell r="Z407" t="str">
            <v/>
          </cell>
          <cell r="AA407">
            <v>0</v>
          </cell>
        </row>
        <row r="408">
          <cell r="X408">
            <v>0</v>
          </cell>
          <cell r="Z408" t="str">
            <v/>
          </cell>
          <cell r="AA408">
            <v>0</v>
          </cell>
        </row>
        <row r="409">
          <cell r="X409">
            <v>0</v>
          </cell>
          <cell r="Z409" t="str">
            <v/>
          </cell>
          <cell r="AA409">
            <v>0</v>
          </cell>
        </row>
        <row r="410">
          <cell r="X410">
            <v>0</v>
          </cell>
          <cell r="Z410" t="str">
            <v/>
          </cell>
          <cell r="AA410">
            <v>0</v>
          </cell>
        </row>
        <row r="411">
          <cell r="X411">
            <v>0</v>
          </cell>
          <cell r="Z411" t="str">
            <v/>
          </cell>
          <cell r="AA411">
            <v>0</v>
          </cell>
        </row>
        <row r="412">
          <cell r="X412">
            <v>0</v>
          </cell>
          <cell r="Z412" t="str">
            <v/>
          </cell>
          <cell r="AA412">
            <v>0</v>
          </cell>
        </row>
        <row r="413">
          <cell r="X413">
            <v>0</v>
          </cell>
          <cell r="Z413" t="str">
            <v/>
          </cell>
          <cell r="AA413">
            <v>0</v>
          </cell>
        </row>
        <row r="414">
          <cell r="X414">
            <v>0</v>
          </cell>
          <cell r="Z414" t="str">
            <v/>
          </cell>
          <cell r="AA414">
            <v>0</v>
          </cell>
        </row>
        <row r="415">
          <cell r="X415">
            <v>0</v>
          </cell>
          <cell r="Z415" t="str">
            <v/>
          </cell>
          <cell r="AA415">
            <v>0</v>
          </cell>
        </row>
        <row r="416">
          <cell r="X416">
            <v>0</v>
          </cell>
          <cell r="Z416" t="str">
            <v/>
          </cell>
          <cell r="AA416">
            <v>0</v>
          </cell>
        </row>
        <row r="417">
          <cell r="X417">
            <v>0</v>
          </cell>
          <cell r="Z417" t="str">
            <v/>
          </cell>
          <cell r="AA417">
            <v>0</v>
          </cell>
        </row>
        <row r="418">
          <cell r="X418">
            <v>0</v>
          </cell>
          <cell r="Z418" t="str">
            <v/>
          </cell>
          <cell r="AA418">
            <v>0</v>
          </cell>
        </row>
        <row r="419">
          <cell r="X419">
            <v>0</v>
          </cell>
          <cell r="Z419" t="str">
            <v/>
          </cell>
          <cell r="AA419">
            <v>0</v>
          </cell>
        </row>
        <row r="420">
          <cell r="X420">
            <v>0</v>
          </cell>
          <cell r="Z420" t="str">
            <v/>
          </cell>
          <cell r="AA420">
            <v>0</v>
          </cell>
        </row>
        <row r="421">
          <cell r="X421">
            <v>0</v>
          </cell>
          <cell r="Z421" t="str">
            <v/>
          </cell>
          <cell r="AA421">
            <v>0</v>
          </cell>
        </row>
        <row r="422">
          <cell r="X422">
            <v>0</v>
          </cell>
          <cell r="Z422" t="str">
            <v/>
          </cell>
          <cell r="AA422">
            <v>0</v>
          </cell>
        </row>
        <row r="423">
          <cell r="X423">
            <v>0</v>
          </cell>
          <cell r="Z423" t="str">
            <v/>
          </cell>
          <cell r="AA423">
            <v>0</v>
          </cell>
        </row>
        <row r="424">
          <cell r="X424">
            <v>0</v>
          </cell>
          <cell r="Z424" t="str">
            <v/>
          </cell>
          <cell r="AA424">
            <v>0</v>
          </cell>
        </row>
        <row r="425">
          <cell r="X425">
            <v>0</v>
          </cell>
          <cell r="Z425" t="str">
            <v/>
          </cell>
          <cell r="AA425">
            <v>0</v>
          </cell>
        </row>
        <row r="426">
          <cell r="X426">
            <v>0</v>
          </cell>
          <cell r="Z426" t="str">
            <v/>
          </cell>
          <cell r="AA426">
            <v>0</v>
          </cell>
        </row>
        <row r="427">
          <cell r="X427">
            <v>0</v>
          </cell>
          <cell r="Z427" t="str">
            <v/>
          </cell>
          <cell r="AA427">
            <v>0</v>
          </cell>
        </row>
        <row r="428">
          <cell r="X428">
            <v>0</v>
          </cell>
          <cell r="Z428" t="str">
            <v/>
          </cell>
          <cell r="AA428">
            <v>0</v>
          </cell>
        </row>
        <row r="429">
          <cell r="X429">
            <v>0</v>
          </cell>
          <cell r="Z429" t="str">
            <v/>
          </cell>
          <cell r="AA429">
            <v>0</v>
          </cell>
        </row>
        <row r="430">
          <cell r="X430">
            <v>0</v>
          </cell>
          <cell r="Z430" t="str">
            <v/>
          </cell>
          <cell r="AA430">
            <v>0</v>
          </cell>
        </row>
        <row r="431">
          <cell r="X431">
            <v>0</v>
          </cell>
          <cell r="Z431" t="str">
            <v/>
          </cell>
          <cell r="AA431">
            <v>0</v>
          </cell>
        </row>
        <row r="432">
          <cell r="X432">
            <v>0</v>
          </cell>
          <cell r="Z432" t="str">
            <v/>
          </cell>
          <cell r="AA432">
            <v>0</v>
          </cell>
        </row>
        <row r="433">
          <cell r="X433">
            <v>0</v>
          </cell>
          <cell r="Z433" t="str">
            <v/>
          </cell>
          <cell r="AA433">
            <v>0</v>
          </cell>
        </row>
        <row r="434">
          <cell r="X434">
            <v>0</v>
          </cell>
          <cell r="Z434" t="str">
            <v/>
          </cell>
          <cell r="AA434">
            <v>0</v>
          </cell>
        </row>
        <row r="435">
          <cell r="X435">
            <v>0</v>
          </cell>
          <cell r="Z435" t="str">
            <v/>
          </cell>
          <cell r="AA435">
            <v>0</v>
          </cell>
        </row>
        <row r="436">
          <cell r="X436">
            <v>0</v>
          </cell>
          <cell r="Z436" t="str">
            <v/>
          </cell>
          <cell r="AA436">
            <v>0</v>
          </cell>
        </row>
        <row r="437">
          <cell r="X437">
            <v>0</v>
          </cell>
          <cell r="Z437" t="str">
            <v/>
          </cell>
          <cell r="AA437">
            <v>0</v>
          </cell>
        </row>
        <row r="438">
          <cell r="X438">
            <v>0</v>
          </cell>
          <cell r="Z438" t="str">
            <v/>
          </cell>
          <cell r="AA438">
            <v>0</v>
          </cell>
        </row>
        <row r="439">
          <cell r="X439">
            <v>0</v>
          </cell>
          <cell r="Z439" t="str">
            <v/>
          </cell>
          <cell r="AA439">
            <v>0</v>
          </cell>
        </row>
        <row r="440">
          <cell r="X440">
            <v>0</v>
          </cell>
          <cell r="Z440" t="str">
            <v/>
          </cell>
          <cell r="AA440">
            <v>0</v>
          </cell>
        </row>
        <row r="441">
          <cell r="X441">
            <v>0</v>
          </cell>
          <cell r="Z441" t="str">
            <v/>
          </cell>
          <cell r="AA441">
            <v>0</v>
          </cell>
        </row>
        <row r="442">
          <cell r="X442">
            <v>0</v>
          </cell>
          <cell r="Z442" t="str">
            <v/>
          </cell>
          <cell r="AA442">
            <v>0</v>
          </cell>
        </row>
        <row r="443">
          <cell r="X443">
            <v>0</v>
          </cell>
          <cell r="Z443" t="str">
            <v/>
          </cell>
          <cell r="AA443">
            <v>0</v>
          </cell>
        </row>
        <row r="444">
          <cell r="X444">
            <v>0</v>
          </cell>
          <cell r="Z444" t="str">
            <v/>
          </cell>
          <cell r="AA444">
            <v>0</v>
          </cell>
        </row>
        <row r="445">
          <cell r="X445">
            <v>0</v>
          </cell>
          <cell r="Z445" t="str">
            <v/>
          </cell>
          <cell r="AA445">
            <v>0</v>
          </cell>
        </row>
        <row r="446">
          <cell r="X446">
            <v>0</v>
          </cell>
          <cell r="Z446" t="str">
            <v/>
          </cell>
          <cell r="AA446">
            <v>0</v>
          </cell>
        </row>
        <row r="447">
          <cell r="X447">
            <v>0</v>
          </cell>
          <cell r="Z447" t="str">
            <v/>
          </cell>
          <cell r="AA447">
            <v>0</v>
          </cell>
        </row>
        <row r="448">
          <cell r="X448">
            <v>0</v>
          </cell>
          <cell r="Z448" t="str">
            <v/>
          </cell>
          <cell r="AA448">
            <v>0</v>
          </cell>
        </row>
        <row r="449">
          <cell r="X449">
            <v>0</v>
          </cell>
          <cell r="Z449" t="str">
            <v/>
          </cell>
          <cell r="AA449">
            <v>0</v>
          </cell>
        </row>
        <row r="450">
          <cell r="X450">
            <v>0</v>
          </cell>
          <cell r="Z450" t="str">
            <v/>
          </cell>
          <cell r="AA450">
            <v>0</v>
          </cell>
        </row>
        <row r="451">
          <cell r="X451">
            <v>0</v>
          </cell>
          <cell r="Z451" t="str">
            <v/>
          </cell>
          <cell r="AA451">
            <v>0</v>
          </cell>
        </row>
        <row r="452">
          <cell r="X452">
            <v>0</v>
          </cell>
          <cell r="Z452" t="str">
            <v/>
          </cell>
          <cell r="AA452">
            <v>0</v>
          </cell>
        </row>
        <row r="453">
          <cell r="X453">
            <v>0</v>
          </cell>
          <cell r="Z453" t="str">
            <v/>
          </cell>
          <cell r="AA453">
            <v>0</v>
          </cell>
        </row>
        <row r="454">
          <cell r="X454">
            <v>0</v>
          </cell>
          <cell r="Z454" t="str">
            <v/>
          </cell>
          <cell r="AA454">
            <v>0</v>
          </cell>
        </row>
        <row r="455">
          <cell r="X455">
            <v>0</v>
          </cell>
          <cell r="Z455" t="str">
            <v/>
          </cell>
          <cell r="AA455">
            <v>0</v>
          </cell>
        </row>
        <row r="456">
          <cell r="X456">
            <v>0</v>
          </cell>
          <cell r="Z456" t="str">
            <v/>
          </cell>
          <cell r="AA456">
            <v>0</v>
          </cell>
        </row>
        <row r="457">
          <cell r="X457">
            <v>0</v>
          </cell>
          <cell r="Z457" t="str">
            <v/>
          </cell>
          <cell r="AA457">
            <v>0</v>
          </cell>
        </row>
        <row r="458">
          <cell r="X458">
            <v>0</v>
          </cell>
          <cell r="Z458" t="str">
            <v/>
          </cell>
          <cell r="AA458">
            <v>0</v>
          </cell>
        </row>
        <row r="459">
          <cell r="X459">
            <v>0</v>
          </cell>
          <cell r="Z459" t="str">
            <v/>
          </cell>
          <cell r="AA459">
            <v>0</v>
          </cell>
        </row>
        <row r="460">
          <cell r="X460">
            <v>0</v>
          </cell>
          <cell r="Z460" t="str">
            <v/>
          </cell>
          <cell r="AA460">
            <v>0</v>
          </cell>
        </row>
        <row r="461">
          <cell r="X461">
            <v>0</v>
          </cell>
          <cell r="Z461" t="str">
            <v/>
          </cell>
          <cell r="AA461">
            <v>0</v>
          </cell>
        </row>
        <row r="462">
          <cell r="X462">
            <v>0</v>
          </cell>
          <cell r="Z462" t="str">
            <v/>
          </cell>
          <cell r="AA462">
            <v>0</v>
          </cell>
        </row>
        <row r="463">
          <cell r="X463">
            <v>0</v>
          </cell>
          <cell r="Z463" t="str">
            <v/>
          </cell>
          <cell r="AA463">
            <v>0</v>
          </cell>
        </row>
        <row r="464">
          <cell r="X464">
            <v>0</v>
          </cell>
          <cell r="Z464" t="str">
            <v/>
          </cell>
          <cell r="AA464">
            <v>0</v>
          </cell>
        </row>
        <row r="465">
          <cell r="X465">
            <v>0</v>
          </cell>
          <cell r="Z465" t="str">
            <v/>
          </cell>
          <cell r="AA465">
            <v>0</v>
          </cell>
        </row>
        <row r="466">
          <cell r="X466">
            <v>0</v>
          </cell>
          <cell r="Z466" t="str">
            <v/>
          </cell>
          <cell r="AA466">
            <v>0</v>
          </cell>
        </row>
        <row r="467">
          <cell r="X467">
            <v>0</v>
          </cell>
          <cell r="Z467" t="str">
            <v/>
          </cell>
          <cell r="AA467">
            <v>0</v>
          </cell>
        </row>
        <row r="468">
          <cell r="X468">
            <v>0</v>
          </cell>
          <cell r="Z468" t="str">
            <v/>
          </cell>
          <cell r="AA468">
            <v>0</v>
          </cell>
        </row>
        <row r="469">
          <cell r="X469">
            <v>0</v>
          </cell>
          <cell r="Z469" t="str">
            <v/>
          </cell>
          <cell r="AA469">
            <v>0</v>
          </cell>
        </row>
        <row r="470">
          <cell r="X470">
            <v>0</v>
          </cell>
          <cell r="Z470" t="str">
            <v/>
          </cell>
          <cell r="AA470">
            <v>0</v>
          </cell>
        </row>
        <row r="471">
          <cell r="X471">
            <v>0</v>
          </cell>
          <cell r="Z471" t="str">
            <v/>
          </cell>
          <cell r="AA471">
            <v>0</v>
          </cell>
        </row>
        <row r="472">
          <cell r="X472">
            <v>0</v>
          </cell>
          <cell r="Z472" t="str">
            <v/>
          </cell>
          <cell r="AA472">
            <v>0</v>
          </cell>
        </row>
        <row r="473">
          <cell r="X473">
            <v>0</v>
          </cell>
          <cell r="Z473" t="str">
            <v/>
          </cell>
          <cell r="AA473">
            <v>0</v>
          </cell>
        </row>
        <row r="474">
          <cell r="X474">
            <v>0</v>
          </cell>
          <cell r="Z474" t="str">
            <v/>
          </cell>
          <cell r="AA474">
            <v>0</v>
          </cell>
        </row>
        <row r="475">
          <cell r="X475">
            <v>0</v>
          </cell>
          <cell r="Z475" t="str">
            <v/>
          </cell>
          <cell r="AA475">
            <v>0</v>
          </cell>
        </row>
        <row r="476">
          <cell r="X476">
            <v>0</v>
          </cell>
          <cell r="Z476" t="str">
            <v/>
          </cell>
          <cell r="AA476">
            <v>0</v>
          </cell>
        </row>
        <row r="477">
          <cell r="X477">
            <v>0</v>
          </cell>
          <cell r="Z477" t="str">
            <v/>
          </cell>
          <cell r="AA477">
            <v>0</v>
          </cell>
        </row>
        <row r="478">
          <cell r="X478">
            <v>0</v>
          </cell>
          <cell r="Z478" t="str">
            <v/>
          </cell>
          <cell r="AA478">
            <v>0</v>
          </cell>
        </row>
        <row r="479">
          <cell r="X479">
            <v>0</v>
          </cell>
          <cell r="Z479" t="str">
            <v/>
          </cell>
          <cell r="AA479">
            <v>0</v>
          </cell>
        </row>
        <row r="480">
          <cell r="X480">
            <v>0</v>
          </cell>
          <cell r="Z480" t="str">
            <v/>
          </cell>
          <cell r="AA480">
            <v>0</v>
          </cell>
        </row>
        <row r="481">
          <cell r="X481">
            <v>0</v>
          </cell>
          <cell r="Z481" t="str">
            <v/>
          </cell>
          <cell r="AA481">
            <v>0</v>
          </cell>
        </row>
        <row r="482">
          <cell r="X482">
            <v>0</v>
          </cell>
          <cell r="Z482" t="str">
            <v/>
          </cell>
          <cell r="AA482">
            <v>0</v>
          </cell>
        </row>
        <row r="483">
          <cell r="X483">
            <v>0</v>
          </cell>
          <cell r="Z483" t="str">
            <v/>
          </cell>
          <cell r="AA483">
            <v>0</v>
          </cell>
        </row>
        <row r="484">
          <cell r="X484">
            <v>0</v>
          </cell>
          <cell r="Z484" t="str">
            <v/>
          </cell>
          <cell r="AA484">
            <v>0</v>
          </cell>
        </row>
        <row r="485">
          <cell r="X485">
            <v>0</v>
          </cell>
          <cell r="Z485" t="str">
            <v/>
          </cell>
          <cell r="AA485">
            <v>0</v>
          </cell>
        </row>
        <row r="486">
          <cell r="X486">
            <v>0</v>
          </cell>
          <cell r="Z486" t="str">
            <v/>
          </cell>
          <cell r="AA486">
            <v>0</v>
          </cell>
        </row>
        <row r="487">
          <cell r="X487">
            <v>0</v>
          </cell>
          <cell r="Z487" t="str">
            <v/>
          </cell>
          <cell r="AA487">
            <v>0</v>
          </cell>
        </row>
        <row r="488">
          <cell r="X488">
            <v>0</v>
          </cell>
          <cell r="Z488" t="str">
            <v/>
          </cell>
          <cell r="AA488">
            <v>0</v>
          </cell>
        </row>
        <row r="489">
          <cell r="X489">
            <v>0</v>
          </cell>
          <cell r="Z489" t="str">
            <v/>
          </cell>
          <cell r="AA489">
            <v>0</v>
          </cell>
        </row>
        <row r="490">
          <cell r="X490">
            <v>0</v>
          </cell>
          <cell r="Z490" t="str">
            <v/>
          </cell>
          <cell r="AA490">
            <v>0</v>
          </cell>
        </row>
        <row r="491">
          <cell r="X491">
            <v>0</v>
          </cell>
          <cell r="Z491" t="str">
            <v/>
          </cell>
          <cell r="AA491">
            <v>0</v>
          </cell>
        </row>
        <row r="492">
          <cell r="X492">
            <v>0</v>
          </cell>
          <cell r="Z492" t="str">
            <v/>
          </cell>
          <cell r="AA492">
            <v>0</v>
          </cell>
        </row>
        <row r="493">
          <cell r="X493">
            <v>0</v>
          </cell>
          <cell r="Z493" t="str">
            <v/>
          </cell>
          <cell r="AA493">
            <v>0</v>
          </cell>
        </row>
        <row r="494">
          <cell r="X494">
            <v>0</v>
          </cell>
          <cell r="Z494" t="str">
            <v/>
          </cell>
          <cell r="AA494">
            <v>0</v>
          </cell>
        </row>
        <row r="495">
          <cell r="X495">
            <v>0</v>
          </cell>
          <cell r="Z495" t="str">
            <v/>
          </cell>
          <cell r="AA495">
            <v>0</v>
          </cell>
        </row>
        <row r="496">
          <cell r="X496">
            <v>0</v>
          </cell>
          <cell r="Z496" t="str">
            <v/>
          </cell>
          <cell r="AA496">
            <v>0</v>
          </cell>
        </row>
        <row r="497">
          <cell r="X497">
            <v>0</v>
          </cell>
          <cell r="Z497" t="str">
            <v/>
          </cell>
          <cell r="AA497">
            <v>0</v>
          </cell>
        </row>
        <row r="498">
          <cell r="X498">
            <v>0</v>
          </cell>
          <cell r="Z498" t="str">
            <v/>
          </cell>
          <cell r="AA498">
            <v>0</v>
          </cell>
        </row>
        <row r="499">
          <cell r="X499">
            <v>0</v>
          </cell>
          <cell r="Z499" t="str">
            <v/>
          </cell>
          <cell r="AA499">
            <v>0</v>
          </cell>
        </row>
        <row r="500">
          <cell r="X500">
            <v>0</v>
          </cell>
          <cell r="Z500" t="str">
            <v/>
          </cell>
          <cell r="AA500">
            <v>0</v>
          </cell>
        </row>
        <row r="501">
          <cell r="X501">
            <v>0</v>
          </cell>
          <cell r="Z501" t="str">
            <v/>
          </cell>
          <cell r="AA501">
            <v>0</v>
          </cell>
        </row>
        <row r="502">
          <cell r="X502">
            <v>0</v>
          </cell>
          <cell r="Z502" t="str">
            <v/>
          </cell>
          <cell r="AA502">
            <v>0</v>
          </cell>
        </row>
        <row r="503">
          <cell r="X503">
            <v>0</v>
          </cell>
          <cell r="Z503" t="str">
            <v/>
          </cell>
          <cell r="AA503">
            <v>0</v>
          </cell>
        </row>
        <row r="504">
          <cell r="X504">
            <v>0</v>
          </cell>
          <cell r="Z504" t="str">
            <v/>
          </cell>
          <cell r="AA504">
            <v>0</v>
          </cell>
        </row>
        <row r="505">
          <cell r="X505">
            <v>0</v>
          </cell>
          <cell r="Z505" t="str">
            <v/>
          </cell>
          <cell r="AA505">
            <v>0</v>
          </cell>
        </row>
        <row r="506">
          <cell r="X506">
            <v>0</v>
          </cell>
          <cell r="Z506" t="str">
            <v/>
          </cell>
          <cell r="AA506">
            <v>0</v>
          </cell>
        </row>
        <row r="507">
          <cell r="X507">
            <v>0</v>
          </cell>
          <cell r="Z507" t="str">
            <v/>
          </cell>
          <cell r="AA507">
            <v>0</v>
          </cell>
        </row>
        <row r="508">
          <cell r="X508">
            <v>0</v>
          </cell>
          <cell r="Z508" t="str">
            <v/>
          </cell>
          <cell r="AA508">
            <v>0</v>
          </cell>
        </row>
        <row r="509">
          <cell r="X509">
            <v>0</v>
          </cell>
          <cell r="Z509" t="str">
            <v/>
          </cell>
          <cell r="AA509">
            <v>0</v>
          </cell>
        </row>
        <row r="510">
          <cell r="X510">
            <v>0</v>
          </cell>
          <cell r="Z510" t="str">
            <v/>
          </cell>
          <cell r="AA510">
            <v>0</v>
          </cell>
        </row>
        <row r="511">
          <cell r="X511">
            <v>0</v>
          </cell>
          <cell r="Z511" t="str">
            <v/>
          </cell>
          <cell r="AA511">
            <v>0</v>
          </cell>
        </row>
        <row r="512">
          <cell r="X512">
            <v>0</v>
          </cell>
          <cell r="Z512" t="str">
            <v/>
          </cell>
          <cell r="AA512">
            <v>0</v>
          </cell>
        </row>
        <row r="513">
          <cell r="X513">
            <v>0</v>
          </cell>
          <cell r="Z513" t="str">
            <v/>
          </cell>
          <cell r="AA513">
            <v>0</v>
          </cell>
        </row>
        <row r="514">
          <cell r="X514">
            <v>0</v>
          </cell>
          <cell r="Z514" t="str">
            <v/>
          </cell>
          <cell r="AA514">
            <v>0</v>
          </cell>
        </row>
        <row r="515">
          <cell r="X515">
            <v>0</v>
          </cell>
          <cell r="Z515" t="str">
            <v/>
          </cell>
          <cell r="AA515">
            <v>0</v>
          </cell>
        </row>
        <row r="516">
          <cell r="X516">
            <v>0</v>
          </cell>
          <cell r="Z516" t="str">
            <v/>
          </cell>
          <cell r="AA516">
            <v>0</v>
          </cell>
        </row>
        <row r="517">
          <cell r="X517">
            <v>0</v>
          </cell>
          <cell r="Z517" t="str">
            <v/>
          </cell>
          <cell r="AA517">
            <v>0</v>
          </cell>
        </row>
        <row r="518">
          <cell r="X518">
            <v>0</v>
          </cell>
          <cell r="Z518" t="str">
            <v/>
          </cell>
          <cell r="AA518">
            <v>0</v>
          </cell>
        </row>
        <row r="519">
          <cell r="X519">
            <v>0</v>
          </cell>
          <cell r="Z519" t="str">
            <v/>
          </cell>
          <cell r="AA519">
            <v>0</v>
          </cell>
        </row>
        <row r="520">
          <cell r="X520">
            <v>0</v>
          </cell>
          <cell r="Z520" t="str">
            <v/>
          </cell>
          <cell r="AA520">
            <v>0</v>
          </cell>
        </row>
        <row r="521">
          <cell r="X521">
            <v>0</v>
          </cell>
          <cell r="Z521" t="str">
            <v/>
          </cell>
          <cell r="AA521">
            <v>0</v>
          </cell>
        </row>
        <row r="522">
          <cell r="X522">
            <v>0</v>
          </cell>
          <cell r="Z522" t="str">
            <v/>
          </cell>
          <cell r="AA522">
            <v>0</v>
          </cell>
        </row>
        <row r="523">
          <cell r="X523">
            <v>0</v>
          </cell>
          <cell r="Z523" t="str">
            <v/>
          </cell>
          <cell r="AA523">
            <v>0</v>
          </cell>
        </row>
        <row r="524">
          <cell r="X524">
            <v>0</v>
          </cell>
          <cell r="Z524" t="str">
            <v/>
          </cell>
          <cell r="AA524">
            <v>0</v>
          </cell>
        </row>
        <row r="525">
          <cell r="X525">
            <v>0</v>
          </cell>
          <cell r="Z525" t="str">
            <v/>
          </cell>
          <cell r="AA525">
            <v>0</v>
          </cell>
        </row>
        <row r="526">
          <cell r="X526">
            <v>0</v>
          </cell>
          <cell r="Z526" t="str">
            <v/>
          </cell>
          <cell r="AA526">
            <v>0</v>
          </cell>
        </row>
        <row r="527">
          <cell r="X527">
            <v>0</v>
          </cell>
          <cell r="Z527" t="str">
            <v/>
          </cell>
          <cell r="AA527">
            <v>0</v>
          </cell>
        </row>
        <row r="528">
          <cell r="X528">
            <v>0</v>
          </cell>
          <cell r="Z528" t="str">
            <v/>
          </cell>
          <cell r="AA528">
            <v>0</v>
          </cell>
        </row>
        <row r="529">
          <cell r="X529">
            <v>0</v>
          </cell>
          <cell r="Z529" t="str">
            <v/>
          </cell>
          <cell r="AA529">
            <v>0</v>
          </cell>
        </row>
        <row r="530">
          <cell r="X530">
            <v>0</v>
          </cell>
          <cell r="Z530" t="str">
            <v/>
          </cell>
          <cell r="AA530">
            <v>0</v>
          </cell>
        </row>
        <row r="531">
          <cell r="X531">
            <v>0</v>
          </cell>
          <cell r="Z531" t="str">
            <v/>
          </cell>
          <cell r="AA531">
            <v>0</v>
          </cell>
        </row>
        <row r="532">
          <cell r="X532">
            <v>0</v>
          </cell>
          <cell r="Z532" t="str">
            <v/>
          </cell>
          <cell r="AA532">
            <v>0</v>
          </cell>
        </row>
        <row r="533">
          <cell r="X533">
            <v>0</v>
          </cell>
          <cell r="Z533" t="str">
            <v/>
          </cell>
          <cell r="AA533">
            <v>0</v>
          </cell>
        </row>
        <row r="534">
          <cell r="X534">
            <v>0</v>
          </cell>
          <cell r="Z534" t="str">
            <v/>
          </cell>
          <cell r="AA534">
            <v>0</v>
          </cell>
        </row>
        <row r="535">
          <cell r="X535">
            <v>0</v>
          </cell>
          <cell r="Z535" t="str">
            <v/>
          </cell>
          <cell r="AA535">
            <v>0</v>
          </cell>
        </row>
        <row r="536">
          <cell r="X536">
            <v>0</v>
          </cell>
          <cell r="Z536" t="str">
            <v/>
          </cell>
          <cell r="AA536">
            <v>0</v>
          </cell>
        </row>
        <row r="537">
          <cell r="X537">
            <v>0</v>
          </cell>
          <cell r="Z537" t="str">
            <v/>
          </cell>
          <cell r="AA537">
            <v>0</v>
          </cell>
        </row>
        <row r="538">
          <cell r="X538">
            <v>0</v>
          </cell>
          <cell r="Z538" t="str">
            <v/>
          </cell>
          <cell r="AA538">
            <v>0</v>
          </cell>
        </row>
        <row r="539">
          <cell r="X539">
            <v>0</v>
          </cell>
          <cell r="Z539" t="str">
            <v/>
          </cell>
          <cell r="AA539">
            <v>0</v>
          </cell>
        </row>
        <row r="540">
          <cell r="X540">
            <v>0</v>
          </cell>
          <cell r="Z540" t="str">
            <v/>
          </cell>
          <cell r="AA540">
            <v>0</v>
          </cell>
        </row>
        <row r="541">
          <cell r="X541">
            <v>0</v>
          </cell>
          <cell r="Z541" t="str">
            <v/>
          </cell>
          <cell r="AA541">
            <v>0</v>
          </cell>
        </row>
        <row r="542">
          <cell r="X542">
            <v>0</v>
          </cell>
          <cell r="Z542" t="str">
            <v/>
          </cell>
          <cell r="AA542">
            <v>0</v>
          </cell>
        </row>
        <row r="543">
          <cell r="X543">
            <v>0</v>
          </cell>
          <cell r="Z543" t="str">
            <v/>
          </cell>
          <cell r="AA543">
            <v>0</v>
          </cell>
        </row>
        <row r="544">
          <cell r="X544">
            <v>0</v>
          </cell>
          <cell r="Z544" t="str">
            <v/>
          </cell>
          <cell r="AA544">
            <v>0</v>
          </cell>
        </row>
        <row r="545">
          <cell r="X545">
            <v>0</v>
          </cell>
          <cell r="Z545" t="str">
            <v/>
          </cell>
          <cell r="AA545">
            <v>0</v>
          </cell>
        </row>
        <row r="546">
          <cell r="X546">
            <v>0</v>
          </cell>
          <cell r="Z546" t="str">
            <v/>
          </cell>
          <cell r="AA546">
            <v>0</v>
          </cell>
        </row>
        <row r="547">
          <cell r="X547">
            <v>0</v>
          </cell>
          <cell r="Z547" t="str">
            <v/>
          </cell>
          <cell r="AA547">
            <v>0</v>
          </cell>
        </row>
        <row r="548">
          <cell r="X548">
            <v>0</v>
          </cell>
          <cell r="Z548" t="str">
            <v/>
          </cell>
          <cell r="AA548">
            <v>0</v>
          </cell>
        </row>
        <row r="549">
          <cell r="X549">
            <v>0</v>
          </cell>
          <cell r="Z549" t="str">
            <v/>
          </cell>
          <cell r="AA549">
            <v>0</v>
          </cell>
        </row>
        <row r="550">
          <cell r="X550">
            <v>0</v>
          </cell>
          <cell r="Z550" t="str">
            <v/>
          </cell>
          <cell r="AA550">
            <v>0</v>
          </cell>
        </row>
        <row r="551">
          <cell r="X551">
            <v>0</v>
          </cell>
          <cell r="Z551" t="str">
            <v/>
          </cell>
          <cell r="AA551">
            <v>0</v>
          </cell>
        </row>
        <row r="552">
          <cell r="X552">
            <v>0</v>
          </cell>
          <cell r="Z552" t="str">
            <v/>
          </cell>
          <cell r="AA552">
            <v>0</v>
          </cell>
        </row>
        <row r="553">
          <cell r="X553">
            <v>0</v>
          </cell>
          <cell r="Z553" t="str">
            <v/>
          </cell>
          <cell r="AA553">
            <v>0</v>
          </cell>
        </row>
        <row r="554">
          <cell r="X554">
            <v>0</v>
          </cell>
          <cell r="Z554" t="str">
            <v/>
          </cell>
          <cell r="AA554">
            <v>0</v>
          </cell>
        </row>
        <row r="555">
          <cell r="X555">
            <v>0</v>
          </cell>
          <cell r="Z555" t="str">
            <v/>
          </cell>
          <cell r="AA555">
            <v>0</v>
          </cell>
        </row>
        <row r="556">
          <cell r="X556">
            <v>0</v>
          </cell>
          <cell r="Z556" t="str">
            <v/>
          </cell>
          <cell r="AA556">
            <v>0</v>
          </cell>
        </row>
        <row r="557">
          <cell r="X557">
            <v>0</v>
          </cell>
          <cell r="Z557" t="str">
            <v/>
          </cell>
          <cell r="AA557">
            <v>0</v>
          </cell>
        </row>
        <row r="558">
          <cell r="X558">
            <v>0</v>
          </cell>
          <cell r="Z558" t="str">
            <v/>
          </cell>
          <cell r="AA558">
            <v>0</v>
          </cell>
        </row>
        <row r="559">
          <cell r="X559">
            <v>0</v>
          </cell>
          <cell r="Z559" t="str">
            <v/>
          </cell>
          <cell r="AA559">
            <v>0</v>
          </cell>
        </row>
        <row r="560">
          <cell r="X560">
            <v>0</v>
          </cell>
          <cell r="Z560" t="str">
            <v/>
          </cell>
          <cell r="AA560">
            <v>0</v>
          </cell>
        </row>
        <row r="561">
          <cell r="X561">
            <v>0</v>
          </cell>
          <cell r="Z561" t="str">
            <v/>
          </cell>
          <cell r="AA561">
            <v>0</v>
          </cell>
        </row>
        <row r="562">
          <cell r="X562">
            <v>0</v>
          </cell>
          <cell r="Z562" t="str">
            <v/>
          </cell>
          <cell r="AA562">
            <v>0</v>
          </cell>
        </row>
        <row r="563">
          <cell r="X563">
            <v>0</v>
          </cell>
          <cell r="Z563" t="str">
            <v/>
          </cell>
          <cell r="AA563">
            <v>0</v>
          </cell>
        </row>
        <row r="564">
          <cell r="X564">
            <v>0</v>
          </cell>
          <cell r="Z564" t="str">
            <v/>
          </cell>
          <cell r="AA564">
            <v>0</v>
          </cell>
        </row>
        <row r="565">
          <cell r="X565">
            <v>0</v>
          </cell>
          <cell r="Z565" t="str">
            <v/>
          </cell>
          <cell r="AA565">
            <v>0</v>
          </cell>
        </row>
        <row r="566">
          <cell r="X566">
            <v>0</v>
          </cell>
          <cell r="Z566" t="str">
            <v/>
          </cell>
          <cell r="AA566">
            <v>0</v>
          </cell>
        </row>
        <row r="567">
          <cell r="X567">
            <v>0</v>
          </cell>
          <cell r="Z567" t="str">
            <v/>
          </cell>
          <cell r="AA567">
            <v>0</v>
          </cell>
        </row>
        <row r="568">
          <cell r="X568">
            <v>0</v>
          </cell>
          <cell r="Z568" t="str">
            <v/>
          </cell>
          <cell r="AA568">
            <v>0</v>
          </cell>
        </row>
        <row r="569">
          <cell r="X569">
            <v>0</v>
          </cell>
          <cell r="Z569" t="str">
            <v/>
          </cell>
          <cell r="AA569">
            <v>0</v>
          </cell>
        </row>
        <row r="570">
          <cell r="X570">
            <v>0</v>
          </cell>
          <cell r="Z570" t="str">
            <v/>
          </cell>
          <cell r="AA570">
            <v>0</v>
          </cell>
        </row>
        <row r="571">
          <cell r="X571">
            <v>0</v>
          </cell>
          <cell r="Z571" t="str">
            <v/>
          </cell>
          <cell r="AA571">
            <v>0</v>
          </cell>
        </row>
        <row r="572">
          <cell r="X572">
            <v>0</v>
          </cell>
          <cell r="Z572" t="str">
            <v/>
          </cell>
          <cell r="AA572">
            <v>0</v>
          </cell>
        </row>
        <row r="573">
          <cell r="X573">
            <v>0</v>
          </cell>
          <cell r="Z573" t="str">
            <v/>
          </cell>
          <cell r="AA573">
            <v>0</v>
          </cell>
        </row>
        <row r="574">
          <cell r="X574">
            <v>0</v>
          </cell>
          <cell r="Z574" t="str">
            <v/>
          </cell>
          <cell r="AA574">
            <v>0</v>
          </cell>
        </row>
        <row r="575">
          <cell r="X575">
            <v>0</v>
          </cell>
          <cell r="Z575" t="str">
            <v/>
          </cell>
          <cell r="AA575">
            <v>0</v>
          </cell>
        </row>
        <row r="576">
          <cell r="X576">
            <v>0</v>
          </cell>
          <cell r="Z576" t="str">
            <v/>
          </cell>
          <cell r="AA576">
            <v>0</v>
          </cell>
        </row>
        <row r="577">
          <cell r="X577">
            <v>0</v>
          </cell>
          <cell r="Z577" t="str">
            <v/>
          </cell>
          <cell r="AA577">
            <v>0</v>
          </cell>
        </row>
        <row r="578">
          <cell r="X578">
            <v>0</v>
          </cell>
          <cell r="Z578" t="str">
            <v/>
          </cell>
          <cell r="AA578">
            <v>0</v>
          </cell>
        </row>
        <row r="579">
          <cell r="X579">
            <v>0</v>
          </cell>
          <cell r="Z579" t="str">
            <v/>
          </cell>
          <cell r="AA579">
            <v>0</v>
          </cell>
        </row>
        <row r="580">
          <cell r="X580">
            <v>0</v>
          </cell>
          <cell r="Z580" t="str">
            <v/>
          </cell>
          <cell r="AA580">
            <v>0</v>
          </cell>
        </row>
        <row r="581">
          <cell r="X581">
            <v>0</v>
          </cell>
          <cell r="Z581" t="str">
            <v/>
          </cell>
          <cell r="AA581">
            <v>0</v>
          </cell>
        </row>
        <row r="582">
          <cell r="X582">
            <v>0</v>
          </cell>
          <cell r="Z582" t="str">
            <v/>
          </cell>
          <cell r="AA582">
            <v>0</v>
          </cell>
        </row>
        <row r="583">
          <cell r="X583">
            <v>0</v>
          </cell>
          <cell r="Z583" t="str">
            <v/>
          </cell>
          <cell r="AA583">
            <v>0</v>
          </cell>
        </row>
        <row r="584">
          <cell r="X584">
            <v>0</v>
          </cell>
          <cell r="Z584" t="str">
            <v/>
          </cell>
          <cell r="AA584">
            <v>0</v>
          </cell>
        </row>
        <row r="585">
          <cell r="X585">
            <v>0</v>
          </cell>
          <cell r="Z585" t="str">
            <v/>
          </cell>
          <cell r="AA585">
            <v>0</v>
          </cell>
        </row>
        <row r="586">
          <cell r="X586">
            <v>0</v>
          </cell>
          <cell r="Z586" t="str">
            <v/>
          </cell>
          <cell r="AA586">
            <v>0</v>
          </cell>
        </row>
        <row r="587">
          <cell r="X587">
            <v>0</v>
          </cell>
          <cell r="Z587" t="str">
            <v/>
          </cell>
          <cell r="AA587">
            <v>0</v>
          </cell>
        </row>
        <row r="588">
          <cell r="X588">
            <v>0</v>
          </cell>
          <cell r="Z588" t="str">
            <v/>
          </cell>
          <cell r="AA588">
            <v>0</v>
          </cell>
        </row>
        <row r="589">
          <cell r="X589">
            <v>0</v>
          </cell>
          <cell r="Z589" t="str">
            <v/>
          </cell>
          <cell r="AA589">
            <v>0</v>
          </cell>
        </row>
        <row r="590">
          <cell r="X590">
            <v>0</v>
          </cell>
          <cell r="Z590" t="str">
            <v/>
          </cell>
          <cell r="AA590">
            <v>0</v>
          </cell>
        </row>
        <row r="591">
          <cell r="X591">
            <v>0</v>
          </cell>
          <cell r="Z591" t="str">
            <v/>
          </cell>
          <cell r="AA591">
            <v>0</v>
          </cell>
        </row>
        <row r="592">
          <cell r="X592">
            <v>0</v>
          </cell>
          <cell r="Z592" t="str">
            <v/>
          </cell>
          <cell r="AA592">
            <v>0</v>
          </cell>
        </row>
        <row r="593">
          <cell r="X593">
            <v>0</v>
          </cell>
          <cell r="Z593" t="str">
            <v/>
          </cell>
          <cell r="AA593">
            <v>0</v>
          </cell>
        </row>
        <row r="594">
          <cell r="X594">
            <v>0</v>
          </cell>
          <cell r="Z594" t="str">
            <v/>
          </cell>
          <cell r="AA594">
            <v>0</v>
          </cell>
        </row>
        <row r="595">
          <cell r="X595">
            <v>0</v>
          </cell>
          <cell r="Z595" t="str">
            <v/>
          </cell>
          <cell r="AA595">
            <v>0</v>
          </cell>
        </row>
        <row r="596">
          <cell r="X596">
            <v>0</v>
          </cell>
          <cell r="Z596" t="str">
            <v/>
          </cell>
          <cell r="AA596">
            <v>0</v>
          </cell>
        </row>
        <row r="597">
          <cell r="X597">
            <v>0</v>
          </cell>
          <cell r="Z597" t="str">
            <v/>
          </cell>
          <cell r="AA597">
            <v>0</v>
          </cell>
        </row>
        <row r="598">
          <cell r="X598">
            <v>0</v>
          </cell>
          <cell r="Z598" t="str">
            <v/>
          </cell>
          <cell r="AA598">
            <v>0</v>
          </cell>
        </row>
        <row r="599">
          <cell r="X599">
            <v>0</v>
          </cell>
          <cell r="Z599" t="str">
            <v/>
          </cell>
          <cell r="AA599">
            <v>0</v>
          </cell>
        </row>
        <row r="600">
          <cell r="X600">
            <v>0</v>
          </cell>
          <cell r="Z600" t="str">
            <v/>
          </cell>
          <cell r="AA600">
            <v>0</v>
          </cell>
        </row>
        <row r="601">
          <cell r="X601">
            <v>0</v>
          </cell>
          <cell r="Z601" t="str">
            <v/>
          </cell>
          <cell r="AA601">
            <v>0</v>
          </cell>
        </row>
        <row r="602">
          <cell r="X602">
            <v>0</v>
          </cell>
          <cell r="Z602" t="str">
            <v/>
          </cell>
          <cell r="AA602">
            <v>0</v>
          </cell>
        </row>
        <row r="603">
          <cell r="X603">
            <v>0</v>
          </cell>
          <cell r="Z603" t="str">
            <v/>
          </cell>
          <cell r="AA603">
            <v>0</v>
          </cell>
        </row>
        <row r="604">
          <cell r="X604">
            <v>0</v>
          </cell>
          <cell r="Z604" t="str">
            <v/>
          </cell>
          <cell r="AA604">
            <v>0</v>
          </cell>
        </row>
        <row r="605">
          <cell r="X605">
            <v>0</v>
          </cell>
          <cell r="Z605" t="str">
            <v/>
          </cell>
          <cell r="AA605">
            <v>0</v>
          </cell>
        </row>
        <row r="606">
          <cell r="X606">
            <v>0</v>
          </cell>
          <cell r="Z606" t="str">
            <v/>
          </cell>
          <cell r="AA606">
            <v>0</v>
          </cell>
        </row>
        <row r="607">
          <cell r="X607">
            <v>0</v>
          </cell>
          <cell r="Z607" t="str">
            <v/>
          </cell>
          <cell r="AA607">
            <v>0</v>
          </cell>
        </row>
        <row r="608">
          <cell r="X608">
            <v>0</v>
          </cell>
          <cell r="Z608" t="str">
            <v/>
          </cell>
          <cell r="AA608">
            <v>0</v>
          </cell>
        </row>
        <row r="609">
          <cell r="X609">
            <v>0</v>
          </cell>
          <cell r="Z609" t="str">
            <v/>
          </cell>
          <cell r="AA609">
            <v>0</v>
          </cell>
        </row>
        <row r="610">
          <cell r="X610">
            <v>0</v>
          </cell>
          <cell r="Z610" t="str">
            <v/>
          </cell>
          <cell r="AA610">
            <v>0</v>
          </cell>
        </row>
        <row r="611">
          <cell r="X611">
            <v>0</v>
          </cell>
          <cell r="Z611" t="str">
            <v/>
          </cell>
          <cell r="AA611">
            <v>0</v>
          </cell>
        </row>
        <row r="612">
          <cell r="X612">
            <v>0</v>
          </cell>
          <cell r="Z612" t="str">
            <v/>
          </cell>
          <cell r="AA612">
            <v>0</v>
          </cell>
        </row>
        <row r="613">
          <cell r="X613">
            <v>0</v>
          </cell>
          <cell r="Z613" t="str">
            <v/>
          </cell>
          <cell r="AA613">
            <v>0</v>
          </cell>
        </row>
        <row r="614">
          <cell r="X614">
            <v>0</v>
          </cell>
          <cell r="Z614" t="str">
            <v/>
          </cell>
          <cell r="AA614">
            <v>0</v>
          </cell>
        </row>
        <row r="615">
          <cell r="X615">
            <v>0</v>
          </cell>
          <cell r="Z615" t="str">
            <v/>
          </cell>
          <cell r="AA615">
            <v>0</v>
          </cell>
        </row>
        <row r="616">
          <cell r="X616">
            <v>0</v>
          </cell>
          <cell r="Z616" t="str">
            <v/>
          </cell>
          <cell r="AA616">
            <v>0</v>
          </cell>
        </row>
        <row r="617">
          <cell r="X617">
            <v>0</v>
          </cell>
          <cell r="Z617" t="str">
            <v/>
          </cell>
          <cell r="AA617">
            <v>0</v>
          </cell>
        </row>
        <row r="618">
          <cell r="X618">
            <v>0</v>
          </cell>
          <cell r="Z618" t="str">
            <v/>
          </cell>
          <cell r="AA618">
            <v>0</v>
          </cell>
        </row>
        <row r="619">
          <cell r="X619">
            <v>0</v>
          </cell>
          <cell r="Z619" t="str">
            <v/>
          </cell>
          <cell r="AA619">
            <v>0</v>
          </cell>
        </row>
        <row r="620">
          <cell r="X620">
            <v>0</v>
          </cell>
          <cell r="Z620" t="str">
            <v/>
          </cell>
          <cell r="AA620">
            <v>0</v>
          </cell>
        </row>
        <row r="621">
          <cell r="X621">
            <v>0</v>
          </cell>
          <cell r="Z621" t="str">
            <v/>
          </cell>
          <cell r="AA621">
            <v>0</v>
          </cell>
        </row>
        <row r="622">
          <cell r="X622">
            <v>0</v>
          </cell>
          <cell r="Z622" t="str">
            <v/>
          </cell>
          <cell r="AA622">
            <v>0</v>
          </cell>
        </row>
        <row r="623">
          <cell r="X623">
            <v>0</v>
          </cell>
          <cell r="Z623" t="str">
            <v/>
          </cell>
          <cell r="AA623">
            <v>0</v>
          </cell>
        </row>
        <row r="624">
          <cell r="X624">
            <v>0</v>
          </cell>
          <cell r="Z624" t="str">
            <v/>
          </cell>
          <cell r="AA624">
            <v>0</v>
          </cell>
        </row>
        <row r="625">
          <cell r="X625">
            <v>0</v>
          </cell>
          <cell r="Z625" t="str">
            <v/>
          </cell>
          <cell r="AA625">
            <v>0</v>
          </cell>
        </row>
        <row r="626">
          <cell r="X626">
            <v>0</v>
          </cell>
          <cell r="Z626" t="str">
            <v/>
          </cell>
          <cell r="AA626">
            <v>0</v>
          </cell>
        </row>
        <row r="627">
          <cell r="X627">
            <v>0</v>
          </cell>
          <cell r="Z627" t="str">
            <v/>
          </cell>
          <cell r="AA627">
            <v>0</v>
          </cell>
        </row>
        <row r="628">
          <cell r="X628">
            <v>0</v>
          </cell>
          <cell r="Z628" t="str">
            <v/>
          </cell>
          <cell r="AA628">
            <v>0</v>
          </cell>
        </row>
        <row r="629">
          <cell r="X629">
            <v>0</v>
          </cell>
          <cell r="Z629" t="str">
            <v/>
          </cell>
          <cell r="AA629">
            <v>0</v>
          </cell>
        </row>
        <row r="630">
          <cell r="X630">
            <v>0</v>
          </cell>
          <cell r="Z630" t="str">
            <v/>
          </cell>
          <cell r="AA630">
            <v>0</v>
          </cell>
        </row>
        <row r="631">
          <cell r="X631">
            <v>0</v>
          </cell>
          <cell r="Z631" t="str">
            <v/>
          </cell>
          <cell r="AA631">
            <v>0</v>
          </cell>
        </row>
        <row r="632">
          <cell r="X632">
            <v>0</v>
          </cell>
          <cell r="Z632" t="str">
            <v/>
          </cell>
          <cell r="AA632">
            <v>0</v>
          </cell>
        </row>
        <row r="633">
          <cell r="X633">
            <v>0</v>
          </cell>
          <cell r="Z633" t="str">
            <v/>
          </cell>
          <cell r="AA633">
            <v>0</v>
          </cell>
        </row>
        <row r="634">
          <cell r="X634">
            <v>0</v>
          </cell>
          <cell r="Z634" t="str">
            <v/>
          </cell>
          <cell r="AA634">
            <v>0</v>
          </cell>
        </row>
        <row r="635">
          <cell r="X635">
            <v>0</v>
          </cell>
          <cell r="Z635" t="str">
            <v/>
          </cell>
          <cell r="AA635">
            <v>0</v>
          </cell>
        </row>
        <row r="636">
          <cell r="X636">
            <v>0</v>
          </cell>
          <cell r="Z636" t="str">
            <v/>
          </cell>
          <cell r="AA636">
            <v>0</v>
          </cell>
        </row>
        <row r="637">
          <cell r="X637">
            <v>0</v>
          </cell>
          <cell r="Z637" t="str">
            <v/>
          </cell>
          <cell r="AA637">
            <v>0</v>
          </cell>
        </row>
        <row r="638">
          <cell r="X638">
            <v>0</v>
          </cell>
          <cell r="Z638" t="str">
            <v/>
          </cell>
          <cell r="AA638">
            <v>0</v>
          </cell>
        </row>
        <row r="639">
          <cell r="X639">
            <v>0</v>
          </cell>
          <cell r="Z639" t="str">
            <v/>
          </cell>
          <cell r="AA639">
            <v>0</v>
          </cell>
        </row>
        <row r="640">
          <cell r="X640">
            <v>0</v>
          </cell>
          <cell r="Z640" t="str">
            <v/>
          </cell>
          <cell r="AA640">
            <v>0</v>
          </cell>
        </row>
        <row r="641">
          <cell r="X641">
            <v>0</v>
          </cell>
          <cell r="Z641" t="str">
            <v/>
          </cell>
          <cell r="AA641">
            <v>0</v>
          </cell>
        </row>
        <row r="642">
          <cell r="X642">
            <v>0</v>
          </cell>
          <cell r="Z642" t="str">
            <v/>
          </cell>
          <cell r="AA642">
            <v>0</v>
          </cell>
        </row>
        <row r="643">
          <cell r="X643">
            <v>0</v>
          </cell>
          <cell r="Z643" t="str">
            <v/>
          </cell>
          <cell r="AA643">
            <v>0</v>
          </cell>
        </row>
        <row r="644">
          <cell r="X644">
            <v>0</v>
          </cell>
          <cell r="Z644" t="str">
            <v/>
          </cell>
          <cell r="AA644">
            <v>0</v>
          </cell>
        </row>
        <row r="645">
          <cell r="X645">
            <v>0</v>
          </cell>
          <cell r="Z645" t="str">
            <v/>
          </cell>
          <cell r="AA645">
            <v>0</v>
          </cell>
        </row>
        <row r="646">
          <cell r="X646">
            <v>0</v>
          </cell>
          <cell r="Z646" t="str">
            <v/>
          </cell>
          <cell r="AA646">
            <v>0</v>
          </cell>
        </row>
        <row r="647">
          <cell r="X647">
            <v>0</v>
          </cell>
          <cell r="Z647" t="str">
            <v/>
          </cell>
          <cell r="AA647">
            <v>0</v>
          </cell>
        </row>
        <row r="648">
          <cell r="X648">
            <v>0</v>
          </cell>
          <cell r="Z648" t="str">
            <v/>
          </cell>
          <cell r="AA648">
            <v>0</v>
          </cell>
        </row>
        <row r="649">
          <cell r="X649">
            <v>0</v>
          </cell>
          <cell r="Z649" t="str">
            <v/>
          </cell>
          <cell r="AA649">
            <v>0</v>
          </cell>
        </row>
        <row r="650">
          <cell r="X650">
            <v>0</v>
          </cell>
          <cell r="Z650" t="str">
            <v/>
          </cell>
          <cell r="AA650">
            <v>0</v>
          </cell>
        </row>
        <row r="651">
          <cell r="X651">
            <v>0</v>
          </cell>
          <cell r="Z651" t="str">
            <v/>
          </cell>
          <cell r="AA651">
            <v>0</v>
          </cell>
        </row>
        <row r="652">
          <cell r="X652">
            <v>0</v>
          </cell>
          <cell r="Z652" t="str">
            <v/>
          </cell>
          <cell r="AA652">
            <v>0</v>
          </cell>
        </row>
        <row r="653">
          <cell r="X653">
            <v>0</v>
          </cell>
          <cell r="Z653" t="str">
            <v/>
          </cell>
          <cell r="AA653">
            <v>0</v>
          </cell>
        </row>
        <row r="654">
          <cell r="X654">
            <v>0</v>
          </cell>
          <cell r="Z654" t="str">
            <v/>
          </cell>
          <cell r="AA654">
            <v>0</v>
          </cell>
        </row>
        <row r="655">
          <cell r="X655">
            <v>0</v>
          </cell>
          <cell r="Z655" t="str">
            <v/>
          </cell>
          <cell r="AA655">
            <v>0</v>
          </cell>
        </row>
        <row r="656">
          <cell r="X656">
            <v>0</v>
          </cell>
          <cell r="Z656" t="str">
            <v/>
          </cell>
          <cell r="AA656">
            <v>0</v>
          </cell>
        </row>
        <row r="657">
          <cell r="X657">
            <v>0</v>
          </cell>
          <cell r="Z657" t="str">
            <v/>
          </cell>
          <cell r="AA657">
            <v>0</v>
          </cell>
        </row>
        <row r="658">
          <cell r="X658">
            <v>0</v>
          </cell>
          <cell r="Z658" t="str">
            <v/>
          </cell>
          <cell r="AA658">
            <v>0</v>
          </cell>
        </row>
        <row r="659">
          <cell r="X659">
            <v>0</v>
          </cell>
          <cell r="Z659" t="str">
            <v/>
          </cell>
          <cell r="AA659">
            <v>0</v>
          </cell>
        </row>
        <row r="660">
          <cell r="X660">
            <v>0</v>
          </cell>
          <cell r="Z660" t="str">
            <v/>
          </cell>
          <cell r="AA660">
            <v>0</v>
          </cell>
        </row>
        <row r="661">
          <cell r="X661">
            <v>0</v>
          </cell>
          <cell r="Z661" t="str">
            <v/>
          </cell>
          <cell r="AA661">
            <v>0</v>
          </cell>
        </row>
        <row r="662">
          <cell r="X662">
            <v>0</v>
          </cell>
          <cell r="Z662" t="str">
            <v/>
          </cell>
          <cell r="AA662">
            <v>0</v>
          </cell>
        </row>
        <row r="663">
          <cell r="X663">
            <v>0</v>
          </cell>
          <cell r="Z663" t="str">
            <v/>
          </cell>
          <cell r="AA663">
            <v>0</v>
          </cell>
        </row>
        <row r="664">
          <cell r="X664">
            <v>0</v>
          </cell>
          <cell r="Z664" t="str">
            <v/>
          </cell>
          <cell r="AA664">
            <v>0</v>
          </cell>
        </row>
        <row r="665">
          <cell r="X665">
            <v>0</v>
          </cell>
          <cell r="Z665" t="str">
            <v/>
          </cell>
          <cell r="AA665">
            <v>0</v>
          </cell>
        </row>
        <row r="666">
          <cell r="X666">
            <v>0</v>
          </cell>
          <cell r="Z666" t="str">
            <v/>
          </cell>
          <cell r="AA666">
            <v>0</v>
          </cell>
        </row>
        <row r="667">
          <cell r="X667">
            <v>0</v>
          </cell>
          <cell r="Z667" t="str">
            <v/>
          </cell>
          <cell r="AA667">
            <v>0</v>
          </cell>
        </row>
        <row r="668">
          <cell r="X668">
            <v>0</v>
          </cell>
          <cell r="Z668" t="str">
            <v/>
          </cell>
          <cell r="AA668">
            <v>0</v>
          </cell>
        </row>
        <row r="669">
          <cell r="X669">
            <v>0</v>
          </cell>
          <cell r="Z669" t="str">
            <v/>
          </cell>
          <cell r="AA669">
            <v>0</v>
          </cell>
        </row>
        <row r="670">
          <cell r="X670">
            <v>0</v>
          </cell>
          <cell r="Z670" t="str">
            <v/>
          </cell>
          <cell r="AA670">
            <v>0</v>
          </cell>
        </row>
        <row r="671">
          <cell r="X671">
            <v>0</v>
          </cell>
          <cell r="Z671" t="str">
            <v/>
          </cell>
          <cell r="AA671">
            <v>0</v>
          </cell>
        </row>
        <row r="672">
          <cell r="X672">
            <v>0</v>
          </cell>
          <cell r="Z672" t="str">
            <v/>
          </cell>
          <cell r="AA672">
            <v>0</v>
          </cell>
        </row>
        <row r="673">
          <cell r="X673">
            <v>0</v>
          </cell>
          <cell r="Z673" t="str">
            <v/>
          </cell>
          <cell r="AA673">
            <v>0</v>
          </cell>
        </row>
        <row r="674">
          <cell r="X674">
            <v>0</v>
          </cell>
          <cell r="Z674" t="str">
            <v/>
          </cell>
          <cell r="AA674">
            <v>0</v>
          </cell>
        </row>
        <row r="675">
          <cell r="X675">
            <v>0</v>
          </cell>
          <cell r="Z675" t="str">
            <v/>
          </cell>
          <cell r="AA675">
            <v>0</v>
          </cell>
        </row>
        <row r="676">
          <cell r="X676">
            <v>0</v>
          </cell>
          <cell r="Z676" t="str">
            <v/>
          </cell>
          <cell r="AA676">
            <v>0</v>
          </cell>
        </row>
        <row r="677">
          <cell r="X677">
            <v>0</v>
          </cell>
          <cell r="Z677" t="str">
            <v/>
          </cell>
          <cell r="AA677">
            <v>0</v>
          </cell>
        </row>
        <row r="678">
          <cell r="X678">
            <v>0</v>
          </cell>
          <cell r="Z678" t="str">
            <v/>
          </cell>
          <cell r="AA678">
            <v>0</v>
          </cell>
        </row>
        <row r="679">
          <cell r="X679">
            <v>0</v>
          </cell>
          <cell r="Z679" t="str">
            <v/>
          </cell>
          <cell r="AA679">
            <v>0</v>
          </cell>
        </row>
        <row r="680">
          <cell r="X680">
            <v>0</v>
          </cell>
          <cell r="Z680" t="str">
            <v/>
          </cell>
          <cell r="AA680">
            <v>0</v>
          </cell>
        </row>
        <row r="681">
          <cell r="X681">
            <v>0</v>
          </cell>
          <cell r="Z681" t="str">
            <v/>
          </cell>
          <cell r="AA681">
            <v>0</v>
          </cell>
        </row>
        <row r="682">
          <cell r="X682">
            <v>0</v>
          </cell>
          <cell r="Z682" t="str">
            <v/>
          </cell>
          <cell r="AA682">
            <v>0</v>
          </cell>
        </row>
        <row r="683">
          <cell r="X683">
            <v>0</v>
          </cell>
          <cell r="Z683" t="str">
            <v/>
          </cell>
          <cell r="AA683">
            <v>0</v>
          </cell>
        </row>
        <row r="684">
          <cell r="X684">
            <v>0</v>
          </cell>
          <cell r="Z684" t="str">
            <v/>
          </cell>
          <cell r="AA684">
            <v>0</v>
          </cell>
        </row>
        <row r="685">
          <cell r="X685">
            <v>0</v>
          </cell>
          <cell r="Z685" t="str">
            <v/>
          </cell>
          <cell r="AA685">
            <v>0</v>
          </cell>
        </row>
        <row r="686">
          <cell r="X686">
            <v>0</v>
          </cell>
          <cell r="Z686" t="str">
            <v/>
          </cell>
          <cell r="AA686">
            <v>0</v>
          </cell>
        </row>
        <row r="687">
          <cell r="X687">
            <v>0</v>
          </cell>
          <cell r="Z687" t="str">
            <v/>
          </cell>
          <cell r="AA687">
            <v>0</v>
          </cell>
        </row>
        <row r="688">
          <cell r="X688">
            <v>0</v>
          </cell>
          <cell r="Z688" t="str">
            <v/>
          </cell>
          <cell r="AA688">
            <v>0</v>
          </cell>
        </row>
        <row r="689">
          <cell r="X689">
            <v>0</v>
          </cell>
          <cell r="Z689" t="str">
            <v/>
          </cell>
          <cell r="AA689">
            <v>0</v>
          </cell>
        </row>
        <row r="690">
          <cell r="X690">
            <v>0</v>
          </cell>
          <cell r="Z690" t="str">
            <v/>
          </cell>
          <cell r="AA690">
            <v>0</v>
          </cell>
        </row>
        <row r="691">
          <cell r="X691">
            <v>0</v>
          </cell>
          <cell r="Z691" t="str">
            <v/>
          </cell>
          <cell r="AA691">
            <v>0</v>
          </cell>
        </row>
        <row r="692">
          <cell r="X692">
            <v>0</v>
          </cell>
          <cell r="Z692" t="str">
            <v/>
          </cell>
          <cell r="AA692">
            <v>0</v>
          </cell>
        </row>
        <row r="693">
          <cell r="X693">
            <v>0</v>
          </cell>
          <cell r="Z693" t="str">
            <v/>
          </cell>
          <cell r="AA693">
            <v>0</v>
          </cell>
        </row>
        <row r="694">
          <cell r="X694">
            <v>0</v>
          </cell>
          <cell r="Z694" t="str">
            <v/>
          </cell>
          <cell r="AA694">
            <v>0</v>
          </cell>
        </row>
        <row r="695">
          <cell r="X695">
            <v>0</v>
          </cell>
          <cell r="Z695" t="str">
            <v/>
          </cell>
          <cell r="AA695">
            <v>0</v>
          </cell>
        </row>
        <row r="696">
          <cell r="X696">
            <v>0</v>
          </cell>
          <cell r="Z696" t="str">
            <v/>
          </cell>
          <cell r="AA696">
            <v>0</v>
          </cell>
        </row>
        <row r="697">
          <cell r="X697">
            <v>0</v>
          </cell>
          <cell r="Z697" t="str">
            <v/>
          </cell>
          <cell r="AA697">
            <v>0</v>
          </cell>
        </row>
        <row r="698">
          <cell r="X698">
            <v>0</v>
          </cell>
          <cell r="Z698" t="str">
            <v/>
          </cell>
          <cell r="AA698">
            <v>0</v>
          </cell>
        </row>
        <row r="699">
          <cell r="X699">
            <v>0</v>
          </cell>
          <cell r="Z699" t="str">
            <v/>
          </cell>
          <cell r="AA699">
            <v>0</v>
          </cell>
        </row>
        <row r="700">
          <cell r="X700">
            <v>0</v>
          </cell>
          <cell r="Z700" t="str">
            <v/>
          </cell>
          <cell r="AA700">
            <v>0</v>
          </cell>
        </row>
        <row r="701">
          <cell r="X701">
            <v>0</v>
          </cell>
          <cell r="Z701" t="str">
            <v/>
          </cell>
          <cell r="AA701">
            <v>0</v>
          </cell>
        </row>
        <row r="702">
          <cell r="X702">
            <v>0</v>
          </cell>
          <cell r="Z702" t="str">
            <v/>
          </cell>
          <cell r="AA702">
            <v>0</v>
          </cell>
        </row>
        <row r="703">
          <cell r="X703">
            <v>0</v>
          </cell>
          <cell r="Z703" t="str">
            <v/>
          </cell>
          <cell r="AA703">
            <v>0</v>
          </cell>
        </row>
        <row r="704">
          <cell r="X704">
            <v>0</v>
          </cell>
          <cell r="Z704" t="str">
            <v/>
          </cell>
          <cell r="AA704">
            <v>0</v>
          </cell>
        </row>
        <row r="705">
          <cell r="X705">
            <v>0</v>
          </cell>
          <cell r="Z705" t="str">
            <v/>
          </cell>
          <cell r="AA705">
            <v>0</v>
          </cell>
        </row>
        <row r="706">
          <cell r="X706">
            <v>0</v>
          </cell>
          <cell r="Z706" t="str">
            <v/>
          </cell>
          <cell r="AA706">
            <v>0</v>
          </cell>
        </row>
        <row r="707">
          <cell r="X707">
            <v>0</v>
          </cell>
          <cell r="Z707" t="str">
            <v/>
          </cell>
          <cell r="AA707">
            <v>0</v>
          </cell>
        </row>
        <row r="708">
          <cell r="X708">
            <v>0</v>
          </cell>
          <cell r="Z708" t="str">
            <v/>
          </cell>
          <cell r="AA708">
            <v>0</v>
          </cell>
        </row>
        <row r="709">
          <cell r="X709">
            <v>0</v>
          </cell>
          <cell r="Z709" t="str">
            <v/>
          </cell>
          <cell r="AA709">
            <v>0</v>
          </cell>
        </row>
        <row r="710">
          <cell r="X710">
            <v>0</v>
          </cell>
          <cell r="Z710" t="str">
            <v/>
          </cell>
          <cell r="AA710">
            <v>0</v>
          </cell>
        </row>
        <row r="711">
          <cell r="X711">
            <v>0</v>
          </cell>
          <cell r="Z711" t="str">
            <v/>
          </cell>
          <cell r="AA711">
            <v>0</v>
          </cell>
        </row>
        <row r="712">
          <cell r="X712">
            <v>0</v>
          </cell>
          <cell r="Z712" t="str">
            <v/>
          </cell>
          <cell r="AA712">
            <v>0</v>
          </cell>
        </row>
        <row r="713">
          <cell r="X713">
            <v>0</v>
          </cell>
          <cell r="Z713" t="str">
            <v/>
          </cell>
          <cell r="AA713">
            <v>0</v>
          </cell>
        </row>
        <row r="714">
          <cell r="X714">
            <v>0</v>
          </cell>
          <cell r="Z714" t="str">
            <v/>
          </cell>
          <cell r="AA714">
            <v>0</v>
          </cell>
        </row>
        <row r="715">
          <cell r="X715">
            <v>0</v>
          </cell>
          <cell r="Z715" t="str">
            <v/>
          </cell>
          <cell r="AA715">
            <v>0</v>
          </cell>
        </row>
        <row r="716">
          <cell r="X716">
            <v>0</v>
          </cell>
          <cell r="Z716" t="str">
            <v/>
          </cell>
          <cell r="AA716">
            <v>0</v>
          </cell>
        </row>
        <row r="717">
          <cell r="X717">
            <v>0</v>
          </cell>
          <cell r="Z717" t="str">
            <v/>
          </cell>
          <cell r="AA717">
            <v>0</v>
          </cell>
        </row>
        <row r="718">
          <cell r="X718">
            <v>0</v>
          </cell>
          <cell r="Z718" t="str">
            <v/>
          </cell>
          <cell r="AA718">
            <v>0</v>
          </cell>
        </row>
        <row r="719">
          <cell r="X719">
            <v>0</v>
          </cell>
          <cell r="Z719" t="str">
            <v/>
          </cell>
          <cell r="AA719">
            <v>0</v>
          </cell>
        </row>
        <row r="720">
          <cell r="X720">
            <v>0</v>
          </cell>
          <cell r="Z720" t="str">
            <v/>
          </cell>
          <cell r="AA720">
            <v>0</v>
          </cell>
        </row>
        <row r="721">
          <cell r="X721">
            <v>0</v>
          </cell>
          <cell r="Z721" t="str">
            <v/>
          </cell>
          <cell r="AA721">
            <v>0</v>
          </cell>
        </row>
        <row r="722">
          <cell r="X722">
            <v>0</v>
          </cell>
          <cell r="Z722" t="str">
            <v/>
          </cell>
          <cell r="AA722">
            <v>0</v>
          </cell>
        </row>
        <row r="723">
          <cell r="X723">
            <v>0</v>
          </cell>
          <cell r="Z723" t="str">
            <v/>
          </cell>
          <cell r="AA723">
            <v>0</v>
          </cell>
        </row>
        <row r="724">
          <cell r="X724">
            <v>0</v>
          </cell>
          <cell r="Z724" t="str">
            <v/>
          </cell>
          <cell r="AA724">
            <v>0</v>
          </cell>
        </row>
        <row r="725">
          <cell r="X725">
            <v>0</v>
          </cell>
          <cell r="Z725" t="str">
            <v/>
          </cell>
          <cell r="AA725">
            <v>0</v>
          </cell>
        </row>
        <row r="726">
          <cell r="X726">
            <v>0</v>
          </cell>
          <cell r="Z726" t="str">
            <v/>
          </cell>
          <cell r="AA726">
            <v>0</v>
          </cell>
        </row>
        <row r="727">
          <cell r="X727">
            <v>0</v>
          </cell>
          <cell r="Z727" t="str">
            <v/>
          </cell>
          <cell r="AA727">
            <v>0</v>
          </cell>
        </row>
        <row r="728">
          <cell r="X728">
            <v>0</v>
          </cell>
          <cell r="Z728" t="str">
            <v/>
          </cell>
          <cell r="AA728">
            <v>0</v>
          </cell>
        </row>
        <row r="729">
          <cell r="X729">
            <v>0</v>
          </cell>
          <cell r="Z729" t="str">
            <v/>
          </cell>
          <cell r="AA729">
            <v>0</v>
          </cell>
        </row>
        <row r="730">
          <cell r="X730">
            <v>0</v>
          </cell>
          <cell r="Z730" t="str">
            <v/>
          </cell>
          <cell r="AA730">
            <v>0</v>
          </cell>
        </row>
        <row r="731">
          <cell r="X731">
            <v>0</v>
          </cell>
          <cell r="Z731" t="str">
            <v/>
          </cell>
          <cell r="AA731">
            <v>0</v>
          </cell>
        </row>
        <row r="732">
          <cell r="X732">
            <v>0</v>
          </cell>
          <cell r="Z732" t="str">
            <v/>
          </cell>
          <cell r="AA732">
            <v>0</v>
          </cell>
        </row>
        <row r="733">
          <cell r="X733">
            <v>0</v>
          </cell>
          <cell r="Z733" t="str">
            <v/>
          </cell>
          <cell r="AA733">
            <v>0</v>
          </cell>
        </row>
        <row r="734">
          <cell r="X734">
            <v>0</v>
          </cell>
          <cell r="Z734" t="str">
            <v/>
          </cell>
          <cell r="AA734">
            <v>0</v>
          </cell>
        </row>
        <row r="735">
          <cell r="X735">
            <v>0</v>
          </cell>
          <cell r="Z735" t="str">
            <v/>
          </cell>
          <cell r="AA735">
            <v>0</v>
          </cell>
        </row>
        <row r="736">
          <cell r="X736">
            <v>0</v>
          </cell>
          <cell r="Z736" t="str">
            <v/>
          </cell>
          <cell r="AA736">
            <v>0</v>
          </cell>
        </row>
        <row r="737">
          <cell r="X737">
            <v>0</v>
          </cell>
          <cell r="Z737" t="str">
            <v/>
          </cell>
          <cell r="AA737">
            <v>0</v>
          </cell>
        </row>
        <row r="738">
          <cell r="X738">
            <v>0</v>
          </cell>
          <cell r="Z738" t="str">
            <v/>
          </cell>
          <cell r="AA738">
            <v>0</v>
          </cell>
        </row>
        <row r="739">
          <cell r="X739">
            <v>0</v>
          </cell>
          <cell r="Z739" t="str">
            <v/>
          </cell>
          <cell r="AA739">
            <v>0</v>
          </cell>
        </row>
        <row r="740">
          <cell r="X740">
            <v>0</v>
          </cell>
          <cell r="Z740" t="str">
            <v/>
          </cell>
          <cell r="AA740">
            <v>0</v>
          </cell>
        </row>
        <row r="741">
          <cell r="X741">
            <v>0</v>
          </cell>
          <cell r="Z741" t="str">
            <v/>
          </cell>
          <cell r="AA741">
            <v>0</v>
          </cell>
        </row>
        <row r="742">
          <cell r="X742">
            <v>0</v>
          </cell>
          <cell r="Z742" t="str">
            <v/>
          </cell>
          <cell r="AA742">
            <v>0</v>
          </cell>
        </row>
        <row r="743">
          <cell r="X743">
            <v>0</v>
          </cell>
          <cell r="Z743" t="str">
            <v/>
          </cell>
          <cell r="AA743">
            <v>0</v>
          </cell>
        </row>
        <row r="744">
          <cell r="X744">
            <v>0</v>
          </cell>
          <cell r="Z744" t="str">
            <v/>
          </cell>
          <cell r="AA744">
            <v>0</v>
          </cell>
        </row>
        <row r="745">
          <cell r="X745">
            <v>0</v>
          </cell>
          <cell r="Z745" t="str">
            <v/>
          </cell>
          <cell r="AA745">
            <v>0</v>
          </cell>
        </row>
        <row r="746">
          <cell r="X746">
            <v>0</v>
          </cell>
          <cell r="Z746" t="str">
            <v/>
          </cell>
          <cell r="AA746">
            <v>0</v>
          </cell>
        </row>
        <row r="747">
          <cell r="X747">
            <v>0</v>
          </cell>
          <cell r="Z747" t="str">
            <v/>
          </cell>
          <cell r="AA747">
            <v>0</v>
          </cell>
        </row>
        <row r="748">
          <cell r="X748">
            <v>0</v>
          </cell>
          <cell r="Z748" t="str">
            <v/>
          </cell>
          <cell r="AA748">
            <v>0</v>
          </cell>
        </row>
        <row r="749">
          <cell r="X749">
            <v>0</v>
          </cell>
          <cell r="Z749" t="str">
            <v/>
          </cell>
          <cell r="AA749">
            <v>0</v>
          </cell>
        </row>
        <row r="750">
          <cell r="X750">
            <v>0</v>
          </cell>
          <cell r="AA750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780"/>
  <sheetViews>
    <sheetView tabSelected="1" topLeftCell="A759" zoomScale="145" zoomScaleNormal="145" workbookViewId="0">
      <selection activeCell="A768" sqref="A768"/>
    </sheetView>
  </sheetViews>
  <sheetFormatPr defaultRowHeight="14.25"/>
  <cols>
    <col min="1" max="1" width="6.875" customWidth="1"/>
    <col min="2" max="2" width="8.125" customWidth="1"/>
    <col min="3" max="3" width="46.75" customWidth="1"/>
    <col min="6" max="7" width="11.375" customWidth="1"/>
    <col min="8" max="8" width="18.125" customWidth="1"/>
    <col min="9" max="9" width="15.5" customWidth="1"/>
    <col min="10" max="10" width="12.5" customWidth="1"/>
    <col min="13" max="13" width="13" customWidth="1"/>
  </cols>
  <sheetData>
    <row r="1" spans="1:8" ht="15" thickBot="1"/>
    <row r="2" spans="1:8" ht="15" customHeight="1">
      <c r="A2" s="174" t="s">
        <v>1969</v>
      </c>
      <c r="B2" s="175"/>
      <c r="C2" s="175"/>
      <c r="D2" s="175"/>
      <c r="E2" s="175"/>
      <c r="F2" s="175"/>
      <c r="G2" s="175"/>
      <c r="H2" s="176"/>
    </row>
    <row r="3" spans="1:8" ht="18.75">
      <c r="A3" s="177" t="s">
        <v>1947</v>
      </c>
      <c r="B3" s="178"/>
      <c r="C3" s="178"/>
      <c r="D3" s="178"/>
      <c r="E3" s="178"/>
      <c r="F3" s="178"/>
      <c r="G3" s="178"/>
      <c r="H3" s="179"/>
    </row>
    <row r="4" spans="1:8" ht="18.75">
      <c r="A4" s="180" t="s">
        <v>1970</v>
      </c>
      <c r="B4" s="181"/>
      <c r="C4" s="181"/>
      <c r="D4" s="181"/>
      <c r="E4" s="181"/>
      <c r="F4" s="181"/>
      <c r="G4" s="181"/>
      <c r="H4" s="182"/>
    </row>
    <row r="5" spans="1:8">
      <c r="A5" s="183" t="s">
        <v>1971</v>
      </c>
      <c r="B5" s="184"/>
      <c r="C5" s="184"/>
      <c r="D5" s="184"/>
      <c r="E5" s="184"/>
      <c r="F5" s="184"/>
      <c r="G5" s="184"/>
      <c r="H5" s="185"/>
    </row>
    <row r="6" spans="1:8">
      <c r="A6" s="183" t="s">
        <v>1972</v>
      </c>
      <c r="B6" s="184"/>
      <c r="C6" s="184"/>
      <c r="D6" s="184"/>
      <c r="E6" s="184"/>
      <c r="F6" s="184"/>
      <c r="G6" s="184"/>
      <c r="H6" s="185"/>
    </row>
    <row r="7" spans="1:8" ht="15.75" thickBot="1">
      <c r="A7" s="84"/>
      <c r="B7" s="85"/>
      <c r="C7" s="85"/>
      <c r="D7" s="85"/>
      <c r="E7" s="85"/>
      <c r="F7" s="85"/>
      <c r="G7" s="85"/>
      <c r="H7" s="87"/>
    </row>
    <row r="8" spans="1:8" s="86" customFormat="1" ht="21" customHeight="1" thickBot="1">
      <c r="A8" s="171" t="s">
        <v>1973</v>
      </c>
      <c r="B8" s="172"/>
      <c r="C8" s="172"/>
      <c r="D8" s="172"/>
      <c r="E8" s="172"/>
      <c r="F8" s="172"/>
      <c r="G8" s="172"/>
      <c r="H8" s="173"/>
    </row>
    <row r="9" spans="1:8" s="86" customFormat="1" ht="20.100000000000001" customHeight="1" thickBot="1">
      <c r="A9" s="168" t="s">
        <v>1974</v>
      </c>
      <c r="B9" s="169"/>
      <c r="C9" s="169"/>
      <c r="D9" s="169"/>
      <c r="E9" s="169"/>
      <c r="F9" s="169"/>
      <c r="G9" s="191" t="s">
        <v>1975</v>
      </c>
      <c r="H9" s="192"/>
    </row>
    <row r="10" spans="1:8" s="86" customFormat="1" ht="20.100000000000001" customHeight="1" thickBot="1">
      <c r="A10" s="193" t="s">
        <v>1993</v>
      </c>
      <c r="B10" s="194"/>
      <c r="C10" s="194"/>
      <c r="D10" s="194"/>
      <c r="E10" s="194"/>
      <c r="F10" s="194"/>
      <c r="G10" s="189" t="s">
        <v>2012</v>
      </c>
      <c r="H10" s="190"/>
    </row>
    <row r="11" spans="1:8" s="86" customFormat="1" ht="20.100000000000001" customHeight="1" thickBot="1">
      <c r="A11" s="193" t="s">
        <v>1994</v>
      </c>
      <c r="B11" s="194"/>
      <c r="C11" s="194"/>
      <c r="D11" s="194"/>
      <c r="E11" s="194"/>
      <c r="F11" s="194"/>
      <c r="G11" s="117" t="s">
        <v>1976</v>
      </c>
      <c r="H11" s="118"/>
    </row>
    <row r="12" spans="1:8" s="86" customFormat="1" ht="31.5" customHeight="1" thickBot="1">
      <c r="A12" s="186" t="s">
        <v>1977</v>
      </c>
      <c r="B12" s="187"/>
      <c r="C12" s="187"/>
      <c r="D12" s="187"/>
      <c r="E12" s="187"/>
      <c r="F12" s="187"/>
      <c r="G12" s="187"/>
      <c r="H12" s="188"/>
    </row>
    <row r="13" spans="1:8">
      <c r="A13" s="7"/>
      <c r="B13" s="8"/>
      <c r="C13" s="8"/>
      <c r="D13" s="9"/>
      <c r="E13" s="9"/>
      <c r="F13" s="10"/>
      <c r="G13" s="10"/>
      <c r="H13" s="11"/>
    </row>
    <row r="14" spans="1:8">
      <c r="A14" s="12" t="s">
        <v>1874</v>
      </c>
      <c r="B14" s="13"/>
      <c r="C14" s="13"/>
      <c r="D14" s="14"/>
      <c r="E14" s="15"/>
      <c r="F14" s="16"/>
      <c r="G14" s="17" t="s">
        <v>1869</v>
      </c>
      <c r="H14" s="18">
        <v>0.25</v>
      </c>
    </row>
    <row r="15" spans="1:8" ht="15" thickBot="1">
      <c r="A15" s="12" t="s">
        <v>1875</v>
      </c>
      <c r="B15" s="13"/>
      <c r="C15" s="13"/>
      <c r="D15" s="14"/>
      <c r="E15" s="15"/>
      <c r="F15" s="16"/>
      <c r="G15" s="17"/>
      <c r="H15" s="19"/>
    </row>
    <row r="16" spans="1:8" ht="15" thickBot="1">
      <c r="A16" s="12"/>
      <c r="B16" s="13"/>
      <c r="C16" s="13"/>
      <c r="D16" s="14"/>
      <c r="E16" s="15"/>
      <c r="F16" s="157" t="s">
        <v>1870</v>
      </c>
      <c r="G16" s="158"/>
      <c r="H16" s="159"/>
    </row>
    <row r="17" spans="1:13">
      <c r="A17" s="12"/>
      <c r="B17" s="13"/>
      <c r="C17" s="13"/>
      <c r="D17" s="14"/>
      <c r="E17" s="20"/>
      <c r="F17" s="21" t="s">
        <v>13</v>
      </c>
      <c r="G17" s="22" t="s">
        <v>1871</v>
      </c>
      <c r="H17" s="23" t="s">
        <v>1872</v>
      </c>
    </row>
    <row r="18" spans="1:13">
      <c r="A18" s="12"/>
      <c r="B18" s="24"/>
      <c r="C18" s="24"/>
      <c r="D18" s="24"/>
      <c r="E18" s="24"/>
      <c r="F18" s="25" t="s">
        <v>1884</v>
      </c>
      <c r="G18" s="26" t="s">
        <v>1885</v>
      </c>
      <c r="H18" s="27" t="s">
        <v>1872</v>
      </c>
    </row>
    <row r="19" spans="1:13" ht="15" thickBot="1">
      <c r="A19" s="12"/>
      <c r="B19" s="24"/>
      <c r="C19" s="24"/>
      <c r="D19" s="24"/>
      <c r="E19" s="24"/>
      <c r="F19" s="28" t="s">
        <v>25</v>
      </c>
      <c r="G19" s="29" t="s">
        <v>25</v>
      </c>
      <c r="H19" s="30"/>
    </row>
    <row r="20" spans="1:13" ht="15" thickBot="1">
      <c r="A20" s="31"/>
      <c r="B20" s="32"/>
      <c r="C20" s="32"/>
      <c r="D20" s="33"/>
      <c r="E20" s="34"/>
      <c r="F20" s="35"/>
      <c r="G20" s="36"/>
      <c r="H20" s="37"/>
    </row>
    <row r="21" spans="1:13">
      <c r="A21" s="38"/>
      <c r="B21" s="38"/>
      <c r="C21" s="38"/>
      <c r="D21" s="39" t="s">
        <v>1873</v>
      </c>
      <c r="E21" s="38"/>
      <c r="F21" s="40"/>
      <c r="G21" s="41"/>
      <c r="H21" s="42"/>
    </row>
    <row r="22" spans="1:13">
      <c r="A22" s="1"/>
      <c r="B22" s="160" t="s">
        <v>0</v>
      </c>
      <c r="C22" s="160"/>
      <c r="D22" s="160"/>
      <c r="E22" s="160"/>
      <c r="F22" s="160"/>
      <c r="G22" s="160"/>
      <c r="H22" s="1"/>
    </row>
    <row r="23" spans="1:13" ht="35.25" customHeight="1" thickBot="1">
      <c r="A23" s="140" t="s">
        <v>1</v>
      </c>
      <c r="B23" s="140" t="s">
        <v>2</v>
      </c>
      <c r="C23" s="140" t="s">
        <v>3</v>
      </c>
      <c r="D23" s="140" t="s">
        <v>4</v>
      </c>
      <c r="E23" s="140" t="s">
        <v>5</v>
      </c>
      <c r="F23" s="140" t="s">
        <v>6</v>
      </c>
      <c r="G23" s="140" t="s">
        <v>2013</v>
      </c>
      <c r="H23" s="140" t="s">
        <v>7</v>
      </c>
    </row>
    <row r="24" spans="1:13" ht="14.25" customHeight="1">
      <c r="A24" s="141" t="s">
        <v>8</v>
      </c>
      <c r="B24" s="161" t="s">
        <v>9</v>
      </c>
      <c r="C24" s="162"/>
      <c r="D24" s="142"/>
      <c r="E24" s="142"/>
      <c r="F24" s="142"/>
      <c r="G24" s="142"/>
      <c r="H24" s="143">
        <v>626254.79</v>
      </c>
    </row>
    <row r="25" spans="1:13" ht="16.5">
      <c r="A25" s="137" t="s">
        <v>10</v>
      </c>
      <c r="B25" s="3">
        <v>103689</v>
      </c>
      <c r="C25" s="4" t="s">
        <v>12</v>
      </c>
      <c r="D25" s="3" t="s">
        <v>13</v>
      </c>
      <c r="E25" s="3" t="s">
        <v>14</v>
      </c>
      <c r="F25" s="5">
        <v>6.48</v>
      </c>
      <c r="G25" s="6">
        <v>383.74</v>
      </c>
      <c r="H25" s="138">
        <v>2486.64</v>
      </c>
      <c r="J25" s="120"/>
      <c r="M25" s="121"/>
    </row>
    <row r="26" spans="1:13">
      <c r="A26" s="137" t="s">
        <v>15</v>
      </c>
      <c r="B26" s="3" t="s">
        <v>16</v>
      </c>
      <c r="C26" s="4" t="s">
        <v>17</v>
      </c>
      <c r="D26" s="3" t="s">
        <v>13</v>
      </c>
      <c r="E26" s="3" t="s">
        <v>14</v>
      </c>
      <c r="F26" s="5">
        <v>501.6</v>
      </c>
      <c r="G26" s="6">
        <v>96.56</v>
      </c>
      <c r="H26" s="138">
        <v>48434.5</v>
      </c>
      <c r="J26" s="120"/>
      <c r="M26" s="121"/>
    </row>
    <row r="27" spans="1:13" ht="16.5">
      <c r="A27" s="137" t="s">
        <v>18</v>
      </c>
      <c r="B27" s="3" t="s">
        <v>19</v>
      </c>
      <c r="C27" s="4" t="s">
        <v>20</v>
      </c>
      <c r="D27" s="3" t="s">
        <v>13</v>
      </c>
      <c r="E27" s="3" t="s">
        <v>21</v>
      </c>
      <c r="F27" s="5">
        <v>1</v>
      </c>
      <c r="G27" s="6">
        <v>2259.44</v>
      </c>
      <c r="H27" s="138">
        <v>2259.44</v>
      </c>
      <c r="J27" s="120"/>
      <c r="M27" s="121"/>
    </row>
    <row r="28" spans="1:13">
      <c r="A28" s="137" t="s">
        <v>22</v>
      </c>
      <c r="B28" s="3" t="s">
        <v>23</v>
      </c>
      <c r="C28" s="4" t="s">
        <v>24</v>
      </c>
      <c r="D28" s="3" t="s">
        <v>25</v>
      </c>
      <c r="E28" s="3" t="s">
        <v>21</v>
      </c>
      <c r="F28" s="5">
        <v>1</v>
      </c>
      <c r="G28" s="6">
        <v>3599.88</v>
      </c>
      <c r="H28" s="138">
        <v>3599.88</v>
      </c>
      <c r="J28" s="120"/>
      <c r="M28" s="121"/>
    </row>
    <row r="29" spans="1:13" ht="16.5">
      <c r="A29" s="137" t="s">
        <v>26</v>
      </c>
      <c r="B29" s="3" t="s">
        <v>27</v>
      </c>
      <c r="C29" s="4" t="s">
        <v>28</v>
      </c>
      <c r="D29" s="3" t="s">
        <v>13</v>
      </c>
      <c r="E29" s="3" t="s">
        <v>29</v>
      </c>
      <c r="F29" s="5">
        <v>254</v>
      </c>
      <c r="G29" s="6">
        <v>86.83</v>
      </c>
      <c r="H29" s="138">
        <v>22054.82</v>
      </c>
      <c r="J29" s="120"/>
      <c r="M29" s="121"/>
    </row>
    <row r="30" spans="1:13">
      <c r="A30" s="137" t="s">
        <v>30</v>
      </c>
      <c r="B30" s="3" t="s">
        <v>31</v>
      </c>
      <c r="C30" s="4" t="s">
        <v>32</v>
      </c>
      <c r="D30" s="3" t="s">
        <v>25</v>
      </c>
      <c r="E30" s="3" t="s">
        <v>21</v>
      </c>
      <c r="F30" s="5">
        <v>1</v>
      </c>
      <c r="G30" s="6">
        <v>509718.31</v>
      </c>
      <c r="H30" s="138">
        <v>509718.31</v>
      </c>
      <c r="J30" s="120"/>
      <c r="M30" s="121"/>
    </row>
    <row r="31" spans="1:13" ht="24.75">
      <c r="A31" s="137" t="s">
        <v>33</v>
      </c>
      <c r="B31" s="3" t="s">
        <v>34</v>
      </c>
      <c r="C31" s="4" t="s">
        <v>35</v>
      </c>
      <c r="D31" s="3" t="s">
        <v>25</v>
      </c>
      <c r="E31" s="3" t="s">
        <v>36</v>
      </c>
      <c r="F31" s="5">
        <v>10</v>
      </c>
      <c r="G31" s="6">
        <v>1243.75</v>
      </c>
      <c r="H31" s="138">
        <v>12437.5</v>
      </c>
      <c r="J31" s="120"/>
      <c r="M31" s="121"/>
    </row>
    <row r="32" spans="1:13" ht="16.5">
      <c r="A32" s="137" t="s">
        <v>37</v>
      </c>
      <c r="B32" s="3" t="s">
        <v>38</v>
      </c>
      <c r="C32" s="4" t="s">
        <v>39</v>
      </c>
      <c r="D32" s="3" t="s">
        <v>25</v>
      </c>
      <c r="E32" s="3" t="s">
        <v>36</v>
      </c>
      <c r="F32" s="5">
        <v>10</v>
      </c>
      <c r="G32" s="6">
        <v>971.68</v>
      </c>
      <c r="H32" s="138">
        <v>9716.7999999999993</v>
      </c>
      <c r="J32" s="120"/>
      <c r="M32" s="121"/>
    </row>
    <row r="33" spans="1:13" ht="16.5">
      <c r="A33" s="137" t="s">
        <v>40</v>
      </c>
      <c r="B33" s="3" t="s">
        <v>41</v>
      </c>
      <c r="C33" s="4" t="s">
        <v>42</v>
      </c>
      <c r="D33" s="3" t="s">
        <v>25</v>
      </c>
      <c r="E33" s="3" t="s">
        <v>36</v>
      </c>
      <c r="F33" s="5">
        <v>10</v>
      </c>
      <c r="G33" s="6">
        <v>1554.69</v>
      </c>
      <c r="H33" s="138">
        <v>15546.9</v>
      </c>
      <c r="J33" s="120"/>
      <c r="M33" s="121"/>
    </row>
    <row r="34" spans="1:13" ht="14.25" customHeight="1">
      <c r="A34" s="135" t="s">
        <v>43</v>
      </c>
      <c r="B34" s="149" t="s">
        <v>44</v>
      </c>
      <c r="C34" s="150"/>
      <c r="D34" s="43"/>
      <c r="E34" s="43"/>
      <c r="F34" s="43"/>
      <c r="G34" s="6">
        <v>0</v>
      </c>
      <c r="H34" s="136">
        <v>83612.549999999988</v>
      </c>
      <c r="J34" s="120"/>
      <c r="M34" s="121"/>
    </row>
    <row r="35" spans="1:13" ht="16.5">
      <c r="A35" s="137" t="s">
        <v>45</v>
      </c>
      <c r="B35" s="3" t="s">
        <v>46</v>
      </c>
      <c r="C35" s="4" t="s">
        <v>47</v>
      </c>
      <c r="D35" s="3" t="s">
        <v>13</v>
      </c>
      <c r="E35" s="3" t="s">
        <v>14</v>
      </c>
      <c r="F35" s="5">
        <v>2925</v>
      </c>
      <c r="G35" s="6">
        <v>0.8</v>
      </c>
      <c r="H35" s="138">
        <v>2340</v>
      </c>
      <c r="J35" s="120"/>
      <c r="M35" s="121"/>
    </row>
    <row r="36" spans="1:13" ht="24.75">
      <c r="A36" s="137" t="s">
        <v>48</v>
      </c>
      <c r="B36" s="3" t="s">
        <v>49</v>
      </c>
      <c r="C36" s="4" t="s">
        <v>50</v>
      </c>
      <c r="D36" s="3" t="s">
        <v>13</v>
      </c>
      <c r="E36" s="3" t="s">
        <v>51</v>
      </c>
      <c r="F36" s="5">
        <v>585</v>
      </c>
      <c r="G36" s="6">
        <v>85.11</v>
      </c>
      <c r="H36" s="138">
        <v>49789.35</v>
      </c>
      <c r="J36" s="120"/>
      <c r="M36" s="121"/>
    </row>
    <row r="37" spans="1:13" ht="24.75">
      <c r="A37" s="137" t="s">
        <v>52</v>
      </c>
      <c r="B37" s="3" t="s">
        <v>53</v>
      </c>
      <c r="C37" s="4" t="s">
        <v>54</v>
      </c>
      <c r="D37" s="3" t="s">
        <v>13</v>
      </c>
      <c r="E37" s="3" t="s">
        <v>51</v>
      </c>
      <c r="F37" s="5">
        <v>107.36</v>
      </c>
      <c r="G37" s="6">
        <v>51.26</v>
      </c>
      <c r="H37" s="138">
        <v>5503.27</v>
      </c>
      <c r="J37" s="120"/>
      <c r="M37" s="121"/>
    </row>
    <row r="38" spans="1:13" ht="16.5">
      <c r="A38" s="137" t="s">
        <v>55</v>
      </c>
      <c r="B38" s="3" t="s">
        <v>56</v>
      </c>
      <c r="C38" s="4" t="s">
        <v>57</v>
      </c>
      <c r="D38" s="3" t="s">
        <v>13</v>
      </c>
      <c r="E38" s="3" t="s">
        <v>51</v>
      </c>
      <c r="F38" s="5">
        <v>41.4</v>
      </c>
      <c r="G38" s="6">
        <v>71.75</v>
      </c>
      <c r="H38" s="138">
        <v>2970.45</v>
      </c>
      <c r="J38" s="120"/>
      <c r="M38" s="121"/>
    </row>
    <row r="39" spans="1:13" ht="16.5">
      <c r="A39" s="137" t="s">
        <v>58</v>
      </c>
      <c r="B39" s="3" t="s">
        <v>59</v>
      </c>
      <c r="C39" s="4" t="s">
        <v>60</v>
      </c>
      <c r="D39" s="3" t="s">
        <v>13</v>
      </c>
      <c r="E39" s="3" t="s">
        <v>14</v>
      </c>
      <c r="F39" s="5">
        <v>47.9</v>
      </c>
      <c r="G39" s="6">
        <v>3.74</v>
      </c>
      <c r="H39" s="138">
        <v>179.15</v>
      </c>
      <c r="J39" s="120"/>
      <c r="M39" s="121"/>
    </row>
    <row r="40" spans="1:13" ht="33">
      <c r="A40" s="137" t="s">
        <v>61</v>
      </c>
      <c r="B40" s="3" t="s">
        <v>62</v>
      </c>
      <c r="C40" s="4" t="s">
        <v>63</v>
      </c>
      <c r="D40" s="3" t="s">
        <v>13</v>
      </c>
      <c r="E40" s="3" t="s">
        <v>51</v>
      </c>
      <c r="F40" s="5">
        <v>84.02</v>
      </c>
      <c r="G40" s="6">
        <v>16.21</v>
      </c>
      <c r="H40" s="138">
        <v>1361.96</v>
      </c>
      <c r="J40" s="120"/>
      <c r="M40" s="121"/>
    </row>
    <row r="41" spans="1:13" ht="24.75">
      <c r="A41" s="137" t="s">
        <v>64</v>
      </c>
      <c r="B41" s="3" t="s">
        <v>65</v>
      </c>
      <c r="C41" s="4" t="s">
        <v>66</v>
      </c>
      <c r="D41" s="3" t="s">
        <v>13</v>
      </c>
      <c r="E41" s="3" t="s">
        <v>51</v>
      </c>
      <c r="F41" s="5">
        <v>247.36</v>
      </c>
      <c r="G41" s="6">
        <v>86.79</v>
      </c>
      <c r="H41" s="138">
        <v>21468.37</v>
      </c>
      <c r="J41" s="120"/>
      <c r="M41" s="121"/>
    </row>
    <row r="42" spans="1:13" ht="14.25" customHeight="1">
      <c r="A42" s="135" t="s">
        <v>67</v>
      </c>
      <c r="B42" s="149" t="s">
        <v>68</v>
      </c>
      <c r="C42" s="150"/>
      <c r="D42" s="43"/>
      <c r="E42" s="43"/>
      <c r="F42" s="43"/>
      <c r="G42" s="6">
        <v>0</v>
      </c>
      <c r="H42" s="136">
        <v>370342.67000000004</v>
      </c>
      <c r="J42" s="120"/>
      <c r="M42" s="121"/>
    </row>
    <row r="43" spans="1:13" ht="14.25" customHeight="1">
      <c r="A43" s="135" t="s">
        <v>69</v>
      </c>
      <c r="B43" s="149" t="s">
        <v>1883</v>
      </c>
      <c r="C43" s="150"/>
      <c r="D43" s="43"/>
      <c r="E43" s="43"/>
      <c r="F43" s="43"/>
      <c r="G43" s="6">
        <v>0</v>
      </c>
      <c r="H43" s="136">
        <v>296974.98000000004</v>
      </c>
      <c r="J43" s="120"/>
      <c r="M43" s="121"/>
    </row>
    <row r="44" spans="1:13" ht="24.75">
      <c r="A44" s="137" t="s">
        <v>70</v>
      </c>
      <c r="B44" s="3">
        <v>100656</v>
      </c>
      <c r="C44" s="2" t="s">
        <v>1876</v>
      </c>
      <c r="D44" s="3" t="s">
        <v>13</v>
      </c>
      <c r="E44" s="3" t="s">
        <v>29</v>
      </c>
      <c r="F44" s="5">
        <v>1620</v>
      </c>
      <c r="G44" s="6">
        <v>141.46</v>
      </c>
      <c r="H44" s="138">
        <v>229165.2</v>
      </c>
      <c r="J44" s="120"/>
      <c r="M44" s="121"/>
    </row>
    <row r="45" spans="1:13" ht="16.5">
      <c r="A45" s="137" t="s">
        <v>71</v>
      </c>
      <c r="B45" s="3">
        <v>95601</v>
      </c>
      <c r="C45" s="2" t="s">
        <v>1877</v>
      </c>
      <c r="D45" s="3" t="s">
        <v>13</v>
      </c>
      <c r="E45" s="3" t="s">
        <v>21</v>
      </c>
      <c r="F45" s="5">
        <v>162</v>
      </c>
      <c r="G45" s="6">
        <v>20.98</v>
      </c>
      <c r="H45" s="138">
        <v>3398.76</v>
      </c>
      <c r="J45" s="120"/>
      <c r="M45" s="121"/>
    </row>
    <row r="46" spans="1:13" ht="16.5">
      <c r="A46" s="137" t="s">
        <v>1894</v>
      </c>
      <c r="B46" s="3">
        <v>5915496</v>
      </c>
      <c r="C46" s="2" t="s">
        <v>1878</v>
      </c>
      <c r="D46" s="3" t="s">
        <v>1884</v>
      </c>
      <c r="E46" s="3" t="s">
        <v>1881</v>
      </c>
      <c r="F46" s="5">
        <v>498</v>
      </c>
      <c r="G46" s="6">
        <v>24.76</v>
      </c>
      <c r="H46" s="138">
        <v>12330.48</v>
      </c>
      <c r="J46" s="120"/>
      <c r="M46" s="121"/>
    </row>
    <row r="47" spans="1:13" ht="16.5">
      <c r="A47" s="137" t="s">
        <v>1895</v>
      </c>
      <c r="B47" s="3">
        <v>100947</v>
      </c>
      <c r="C47" s="2" t="s">
        <v>1879</v>
      </c>
      <c r="D47" s="3" t="s">
        <v>13</v>
      </c>
      <c r="E47" s="3" t="s">
        <v>1882</v>
      </c>
      <c r="F47" s="5">
        <f>0.16*0.16*1620*30*2.5</f>
        <v>3110.4</v>
      </c>
      <c r="G47" s="6">
        <v>2.74</v>
      </c>
      <c r="H47" s="138">
        <v>8522.5</v>
      </c>
      <c r="J47" s="120"/>
      <c r="M47" s="121"/>
    </row>
    <row r="48" spans="1:13" ht="16.5">
      <c r="A48" s="137" t="s">
        <v>1896</v>
      </c>
      <c r="B48" s="3">
        <v>100948</v>
      </c>
      <c r="C48" s="2" t="s">
        <v>1880</v>
      </c>
      <c r="D48" s="3" t="s">
        <v>13</v>
      </c>
      <c r="E48" s="3" t="s">
        <v>1882</v>
      </c>
      <c r="F48" s="5">
        <f>0.16*0.16*1620*389*2.5</f>
        <v>40331.520000000004</v>
      </c>
      <c r="G48" s="6">
        <v>1.08</v>
      </c>
      <c r="H48" s="138">
        <v>43558.04</v>
      </c>
      <c r="J48" s="120"/>
      <c r="M48" s="121"/>
    </row>
    <row r="49" spans="1:13" ht="14.25" customHeight="1">
      <c r="A49" s="135" t="s">
        <v>72</v>
      </c>
      <c r="B49" s="149" t="s">
        <v>73</v>
      </c>
      <c r="C49" s="150"/>
      <c r="D49" s="43"/>
      <c r="E49" s="43"/>
      <c r="F49" s="43"/>
      <c r="G49" s="6">
        <v>0</v>
      </c>
      <c r="H49" s="136">
        <v>8705.33</v>
      </c>
      <c r="J49" s="120"/>
      <c r="M49" s="121"/>
    </row>
    <row r="50" spans="1:13" ht="16.5">
      <c r="A50" s="137" t="s">
        <v>74</v>
      </c>
      <c r="B50" s="3" t="s">
        <v>75</v>
      </c>
      <c r="C50" s="4" t="s">
        <v>76</v>
      </c>
      <c r="D50" s="3" t="s">
        <v>13</v>
      </c>
      <c r="E50" s="3" t="s">
        <v>14</v>
      </c>
      <c r="F50" s="5">
        <v>7.56</v>
      </c>
      <c r="G50" s="6">
        <v>49.69</v>
      </c>
      <c r="H50" s="138">
        <v>375.66</v>
      </c>
      <c r="J50" s="120"/>
      <c r="M50" s="121"/>
    </row>
    <row r="51" spans="1:13" ht="16.5">
      <c r="A51" s="137" t="s">
        <v>77</v>
      </c>
      <c r="B51" s="3" t="s">
        <v>78</v>
      </c>
      <c r="C51" s="4" t="s">
        <v>79</v>
      </c>
      <c r="D51" s="3" t="s">
        <v>13</v>
      </c>
      <c r="E51" s="3" t="s">
        <v>51</v>
      </c>
      <c r="F51" s="5">
        <v>3.13</v>
      </c>
      <c r="G51" s="6">
        <v>1054.78</v>
      </c>
      <c r="H51" s="138">
        <v>3301.46</v>
      </c>
      <c r="J51" s="120"/>
      <c r="M51" s="121"/>
    </row>
    <row r="52" spans="1:13" ht="16.5">
      <c r="A52" s="137" t="s">
        <v>80</v>
      </c>
      <c r="B52" s="3" t="s">
        <v>81</v>
      </c>
      <c r="C52" s="4" t="s">
        <v>82</v>
      </c>
      <c r="D52" s="3" t="s">
        <v>13</v>
      </c>
      <c r="E52" s="3" t="s">
        <v>14</v>
      </c>
      <c r="F52" s="5">
        <v>19.46</v>
      </c>
      <c r="G52" s="6">
        <v>93.71</v>
      </c>
      <c r="H52" s="138">
        <v>1823.6</v>
      </c>
      <c r="J52" s="120"/>
      <c r="M52" s="121"/>
    </row>
    <row r="53" spans="1:13" ht="16.5">
      <c r="A53" s="137" t="s">
        <v>83</v>
      </c>
      <c r="B53" s="3" t="s">
        <v>84</v>
      </c>
      <c r="C53" s="4" t="s">
        <v>85</v>
      </c>
      <c r="D53" s="3" t="s">
        <v>13</v>
      </c>
      <c r="E53" s="3" t="s">
        <v>86</v>
      </c>
      <c r="F53" s="5">
        <v>129.56</v>
      </c>
      <c r="G53" s="6">
        <v>16.440000000000001</v>
      </c>
      <c r="H53" s="138">
        <v>2129.9699999999998</v>
      </c>
      <c r="J53" s="120"/>
      <c r="M53" s="121"/>
    </row>
    <row r="54" spans="1:13" ht="16.5">
      <c r="A54" s="137" t="s">
        <v>87</v>
      </c>
      <c r="B54" s="3" t="s">
        <v>88</v>
      </c>
      <c r="C54" s="4" t="s">
        <v>89</v>
      </c>
      <c r="D54" s="3" t="s">
        <v>13</v>
      </c>
      <c r="E54" s="3" t="s">
        <v>86</v>
      </c>
      <c r="F54" s="5">
        <v>54.16</v>
      </c>
      <c r="G54" s="6">
        <v>14.61</v>
      </c>
      <c r="H54" s="138">
        <v>791.28</v>
      </c>
      <c r="J54" s="120"/>
      <c r="M54" s="121"/>
    </row>
    <row r="55" spans="1:13" ht="24.75">
      <c r="A55" s="137" t="s">
        <v>90</v>
      </c>
      <c r="B55" s="3" t="s">
        <v>91</v>
      </c>
      <c r="C55" s="4" t="s">
        <v>92</v>
      </c>
      <c r="D55" s="3" t="s">
        <v>13</v>
      </c>
      <c r="E55" s="3" t="s">
        <v>86</v>
      </c>
      <c r="F55" s="5">
        <v>14.45</v>
      </c>
      <c r="G55" s="6">
        <v>19.61</v>
      </c>
      <c r="H55" s="138">
        <v>283.36</v>
      </c>
      <c r="J55" s="120"/>
      <c r="M55" s="121"/>
    </row>
    <row r="56" spans="1:13" ht="14.25" customHeight="1">
      <c r="A56" s="135" t="s">
        <v>93</v>
      </c>
      <c r="B56" s="149" t="s">
        <v>94</v>
      </c>
      <c r="C56" s="150"/>
      <c r="D56" s="43"/>
      <c r="E56" s="43"/>
      <c r="F56" s="43"/>
      <c r="G56" s="6">
        <v>0</v>
      </c>
      <c r="H56" s="136">
        <v>64662.36</v>
      </c>
      <c r="J56" s="120"/>
      <c r="M56" s="121"/>
    </row>
    <row r="57" spans="1:13" ht="16.5">
      <c r="A57" s="137" t="s">
        <v>95</v>
      </c>
      <c r="B57" s="3" t="s">
        <v>75</v>
      </c>
      <c r="C57" s="4" t="s">
        <v>76</v>
      </c>
      <c r="D57" s="3" t="s">
        <v>13</v>
      </c>
      <c r="E57" s="3" t="s">
        <v>14</v>
      </c>
      <c r="F57" s="5">
        <v>20.21</v>
      </c>
      <c r="G57" s="6">
        <v>49.69</v>
      </c>
      <c r="H57" s="138">
        <v>1004.23</v>
      </c>
      <c r="J57" s="120"/>
      <c r="M57" s="121"/>
    </row>
    <row r="58" spans="1:13" ht="16.5">
      <c r="A58" s="137" t="s">
        <v>96</v>
      </c>
      <c r="B58" s="3" t="s">
        <v>97</v>
      </c>
      <c r="C58" s="4" t="s">
        <v>98</v>
      </c>
      <c r="D58" s="3" t="s">
        <v>13</v>
      </c>
      <c r="E58" s="3" t="s">
        <v>51</v>
      </c>
      <c r="F58" s="5">
        <v>20.32</v>
      </c>
      <c r="G58" s="6">
        <v>1012.49</v>
      </c>
      <c r="H58" s="138">
        <v>20573.8</v>
      </c>
      <c r="J58" s="120"/>
      <c r="M58" s="121"/>
    </row>
    <row r="59" spans="1:13" ht="16.5">
      <c r="A59" s="137" t="s">
        <v>99</v>
      </c>
      <c r="B59" s="3" t="s">
        <v>81</v>
      </c>
      <c r="C59" s="4" t="s">
        <v>82</v>
      </c>
      <c r="D59" s="3" t="s">
        <v>13</v>
      </c>
      <c r="E59" s="3" t="s">
        <v>14</v>
      </c>
      <c r="F59" s="5">
        <v>213.82</v>
      </c>
      <c r="G59" s="6">
        <v>93.71</v>
      </c>
      <c r="H59" s="138">
        <v>20037.07</v>
      </c>
      <c r="J59" s="120"/>
      <c r="M59" s="121"/>
    </row>
    <row r="60" spans="1:13">
      <c r="A60" s="137" t="s">
        <v>100</v>
      </c>
      <c r="B60" s="3" t="s">
        <v>101</v>
      </c>
      <c r="C60" s="4" t="s">
        <v>102</v>
      </c>
      <c r="D60" s="3" t="s">
        <v>13</v>
      </c>
      <c r="E60" s="3" t="s">
        <v>86</v>
      </c>
      <c r="F60" s="5">
        <v>872.12</v>
      </c>
      <c r="G60" s="6">
        <v>16.16</v>
      </c>
      <c r="H60" s="138">
        <v>14093.46</v>
      </c>
      <c r="J60" s="120"/>
      <c r="M60" s="121"/>
    </row>
    <row r="61" spans="1:13">
      <c r="A61" s="137" t="s">
        <v>103</v>
      </c>
      <c r="B61" s="3" t="s">
        <v>104</v>
      </c>
      <c r="C61" s="4" t="s">
        <v>105</v>
      </c>
      <c r="D61" s="3" t="s">
        <v>13</v>
      </c>
      <c r="E61" s="3" t="s">
        <v>86</v>
      </c>
      <c r="F61" s="5">
        <v>135.97999999999999</v>
      </c>
      <c r="G61" s="6">
        <v>20.83</v>
      </c>
      <c r="H61" s="138">
        <v>2832.46</v>
      </c>
      <c r="J61" s="120"/>
      <c r="M61" s="121"/>
    </row>
    <row r="62" spans="1:13">
      <c r="A62" s="137" t="s">
        <v>106</v>
      </c>
      <c r="B62" s="3" t="s">
        <v>107</v>
      </c>
      <c r="C62" s="4" t="s">
        <v>108</v>
      </c>
      <c r="D62" s="3" t="s">
        <v>13</v>
      </c>
      <c r="E62" s="3" t="s">
        <v>86</v>
      </c>
      <c r="F62" s="5">
        <v>213.48</v>
      </c>
      <c r="G62" s="6">
        <v>23.39</v>
      </c>
      <c r="H62" s="138">
        <v>4993.3</v>
      </c>
      <c r="J62" s="120"/>
      <c r="M62" s="121"/>
    </row>
    <row r="63" spans="1:13" ht="16.5">
      <c r="A63" s="137" t="s">
        <v>109</v>
      </c>
      <c r="B63" s="3" t="s">
        <v>110</v>
      </c>
      <c r="C63" s="4" t="s">
        <v>111</v>
      </c>
      <c r="D63" s="3" t="s">
        <v>13</v>
      </c>
      <c r="E63" s="3" t="s">
        <v>86</v>
      </c>
      <c r="F63" s="5">
        <v>37.83</v>
      </c>
      <c r="G63" s="6">
        <v>12.39</v>
      </c>
      <c r="H63" s="138">
        <v>468.71</v>
      </c>
      <c r="J63" s="120"/>
      <c r="M63" s="121"/>
    </row>
    <row r="64" spans="1:13" ht="16.5">
      <c r="A64" s="137" t="s">
        <v>112</v>
      </c>
      <c r="B64" s="3" t="s">
        <v>113</v>
      </c>
      <c r="C64" s="4" t="s">
        <v>114</v>
      </c>
      <c r="D64" s="3" t="s">
        <v>13</v>
      </c>
      <c r="E64" s="3" t="s">
        <v>86</v>
      </c>
      <c r="F64" s="5">
        <v>41.38</v>
      </c>
      <c r="G64" s="6">
        <v>11.61</v>
      </c>
      <c r="H64" s="138">
        <v>480.42</v>
      </c>
      <c r="J64" s="120"/>
      <c r="M64" s="121"/>
    </row>
    <row r="65" spans="1:13" ht="16.5">
      <c r="A65" s="137" t="s">
        <v>115</v>
      </c>
      <c r="B65" s="3" t="s">
        <v>116</v>
      </c>
      <c r="C65" s="4" t="s">
        <v>117</v>
      </c>
      <c r="D65" s="3" t="s">
        <v>13</v>
      </c>
      <c r="E65" s="3" t="s">
        <v>86</v>
      </c>
      <c r="F65" s="5">
        <v>14.11</v>
      </c>
      <c r="G65" s="6">
        <v>12.68</v>
      </c>
      <c r="H65" s="138">
        <v>178.91</v>
      </c>
      <c r="J65" s="120"/>
      <c r="M65" s="121"/>
    </row>
    <row r="66" spans="1:13" ht="14.25" customHeight="1">
      <c r="A66" s="135" t="s">
        <v>118</v>
      </c>
      <c r="B66" s="149" t="s">
        <v>119</v>
      </c>
      <c r="C66" s="150"/>
      <c r="D66" s="43"/>
      <c r="E66" s="43"/>
      <c r="F66" s="43"/>
      <c r="G66" s="6">
        <v>0</v>
      </c>
      <c r="H66" s="136">
        <v>933374.99000000011</v>
      </c>
      <c r="I66" s="121"/>
      <c r="J66" s="120"/>
      <c r="M66" s="121"/>
    </row>
    <row r="67" spans="1:13" ht="14.25" customHeight="1">
      <c r="A67" s="135" t="s">
        <v>120</v>
      </c>
      <c r="B67" s="149" t="s">
        <v>121</v>
      </c>
      <c r="C67" s="150"/>
      <c r="D67" s="43"/>
      <c r="E67" s="43"/>
      <c r="F67" s="43"/>
      <c r="G67" s="6">
        <v>0</v>
      </c>
      <c r="H67" s="136">
        <v>96297.76</v>
      </c>
      <c r="J67" s="120"/>
      <c r="M67" s="121"/>
    </row>
    <row r="68" spans="1:13" ht="24.75">
      <c r="A68" s="137" t="s">
        <v>122</v>
      </c>
      <c r="B68" s="3" t="s">
        <v>123</v>
      </c>
      <c r="C68" s="4" t="s">
        <v>124</v>
      </c>
      <c r="D68" s="3" t="s">
        <v>13</v>
      </c>
      <c r="E68" s="3" t="s">
        <v>14</v>
      </c>
      <c r="F68" s="5">
        <v>605.94000000000005</v>
      </c>
      <c r="G68" s="6">
        <v>57.34</v>
      </c>
      <c r="H68" s="138">
        <v>34744.6</v>
      </c>
      <c r="J68" s="120"/>
      <c r="M68" s="121"/>
    </row>
    <row r="69" spans="1:13" ht="16.5">
      <c r="A69" s="137" t="s">
        <v>125</v>
      </c>
      <c r="B69" s="3" t="s">
        <v>126</v>
      </c>
      <c r="C69" s="4" t="s">
        <v>127</v>
      </c>
      <c r="D69" s="3" t="s">
        <v>13</v>
      </c>
      <c r="E69" s="3" t="s">
        <v>86</v>
      </c>
      <c r="F69" s="5">
        <v>1560.82</v>
      </c>
      <c r="G69" s="6">
        <v>12.58</v>
      </c>
      <c r="H69" s="138">
        <v>19635.12</v>
      </c>
      <c r="J69" s="120"/>
      <c r="M69" s="121"/>
    </row>
    <row r="70" spans="1:13" ht="16.5">
      <c r="A70" s="137" t="s">
        <v>128</v>
      </c>
      <c r="B70" s="3" t="s">
        <v>129</v>
      </c>
      <c r="C70" s="4" t="s">
        <v>130</v>
      </c>
      <c r="D70" s="3" t="s">
        <v>13</v>
      </c>
      <c r="E70" s="3" t="s">
        <v>86</v>
      </c>
      <c r="F70" s="5">
        <v>46.94</v>
      </c>
      <c r="G70" s="6">
        <v>10.55</v>
      </c>
      <c r="H70" s="138">
        <v>495.22</v>
      </c>
      <c r="J70" s="120"/>
      <c r="M70" s="121"/>
    </row>
    <row r="71" spans="1:13" ht="16.5">
      <c r="A71" s="137" t="s">
        <v>131</v>
      </c>
      <c r="B71" s="3" t="s">
        <v>132</v>
      </c>
      <c r="C71" s="4" t="s">
        <v>133</v>
      </c>
      <c r="D71" s="3" t="s">
        <v>13</v>
      </c>
      <c r="E71" s="3" t="s">
        <v>86</v>
      </c>
      <c r="F71" s="5">
        <v>880.4</v>
      </c>
      <c r="G71" s="6">
        <v>16.329999999999998</v>
      </c>
      <c r="H71" s="138">
        <v>14376.93</v>
      </c>
      <c r="J71" s="120"/>
      <c r="M71" s="121"/>
    </row>
    <row r="72" spans="1:13" ht="16.5">
      <c r="A72" s="137" t="s">
        <v>134</v>
      </c>
      <c r="B72" s="3" t="s">
        <v>135</v>
      </c>
      <c r="C72" s="4" t="s">
        <v>136</v>
      </c>
      <c r="D72" s="3" t="s">
        <v>13</v>
      </c>
      <c r="E72" s="3" t="s">
        <v>51</v>
      </c>
      <c r="F72" s="5">
        <v>29.76</v>
      </c>
      <c r="G72" s="6">
        <v>908.8</v>
      </c>
      <c r="H72" s="138">
        <v>27045.89</v>
      </c>
      <c r="J72" s="120"/>
      <c r="M72" s="121"/>
    </row>
    <row r="73" spans="1:13" ht="14.25" customHeight="1">
      <c r="A73" s="135" t="s">
        <v>137</v>
      </c>
      <c r="B73" s="149" t="s">
        <v>138</v>
      </c>
      <c r="C73" s="150"/>
      <c r="D73" s="43"/>
      <c r="E73" s="43"/>
      <c r="F73" s="43"/>
      <c r="G73" s="6">
        <v>0</v>
      </c>
      <c r="H73" s="136">
        <v>293729.51</v>
      </c>
      <c r="J73" s="120"/>
      <c r="M73" s="121"/>
    </row>
    <row r="74" spans="1:13" ht="16.5">
      <c r="A74" s="137" t="s">
        <v>139</v>
      </c>
      <c r="B74" s="3" t="s">
        <v>75</v>
      </c>
      <c r="C74" s="4" t="s">
        <v>76</v>
      </c>
      <c r="D74" s="3" t="s">
        <v>13</v>
      </c>
      <c r="E74" s="3" t="s">
        <v>14</v>
      </c>
      <c r="F74" s="5">
        <v>191</v>
      </c>
      <c r="G74" s="6">
        <v>49.69</v>
      </c>
      <c r="H74" s="138">
        <v>9490.7900000000009</v>
      </c>
      <c r="J74" s="120"/>
      <c r="M74" s="121"/>
    </row>
    <row r="75" spans="1:13" ht="24.75">
      <c r="A75" s="137" t="s">
        <v>140</v>
      </c>
      <c r="B75" s="3" t="s">
        <v>123</v>
      </c>
      <c r="C75" s="4" t="s">
        <v>124</v>
      </c>
      <c r="D75" s="3" t="s">
        <v>13</v>
      </c>
      <c r="E75" s="3" t="s">
        <v>14</v>
      </c>
      <c r="F75" s="5">
        <v>1673.1</v>
      </c>
      <c r="G75" s="6">
        <v>57.34</v>
      </c>
      <c r="H75" s="138">
        <v>95935.55</v>
      </c>
      <c r="J75" s="120"/>
      <c r="M75" s="121"/>
    </row>
    <row r="76" spans="1:13" ht="16.5">
      <c r="A76" s="137" t="s">
        <v>141</v>
      </c>
      <c r="B76" s="3" t="s">
        <v>142</v>
      </c>
      <c r="C76" s="4" t="s">
        <v>143</v>
      </c>
      <c r="D76" s="3" t="s">
        <v>13</v>
      </c>
      <c r="E76" s="3" t="s">
        <v>86</v>
      </c>
      <c r="F76" s="5">
        <v>23.7</v>
      </c>
      <c r="G76" s="6">
        <v>15.23</v>
      </c>
      <c r="H76" s="138">
        <v>360.95</v>
      </c>
      <c r="J76" s="120"/>
      <c r="M76" s="121"/>
    </row>
    <row r="77" spans="1:13" ht="16.5">
      <c r="A77" s="137" t="s">
        <v>144</v>
      </c>
      <c r="B77" s="3" t="s">
        <v>145</v>
      </c>
      <c r="C77" s="4" t="s">
        <v>146</v>
      </c>
      <c r="D77" s="3" t="s">
        <v>13</v>
      </c>
      <c r="E77" s="3" t="s">
        <v>86</v>
      </c>
      <c r="F77" s="5">
        <v>2752.7</v>
      </c>
      <c r="G77" s="6">
        <v>14.14</v>
      </c>
      <c r="H77" s="138">
        <v>38923.18</v>
      </c>
      <c r="J77" s="120"/>
      <c r="M77" s="121"/>
    </row>
    <row r="78" spans="1:13" ht="16.5">
      <c r="A78" s="137" t="s">
        <v>147</v>
      </c>
      <c r="B78" s="3" t="s">
        <v>126</v>
      </c>
      <c r="C78" s="4" t="s">
        <v>127</v>
      </c>
      <c r="D78" s="3" t="s">
        <v>13</v>
      </c>
      <c r="E78" s="3" t="s">
        <v>86</v>
      </c>
      <c r="F78" s="5">
        <v>573.70000000000005</v>
      </c>
      <c r="G78" s="6">
        <v>12.58</v>
      </c>
      <c r="H78" s="138">
        <v>7217.15</v>
      </c>
      <c r="J78" s="120"/>
      <c r="M78" s="121"/>
    </row>
    <row r="79" spans="1:13" ht="16.5">
      <c r="A79" s="137" t="s">
        <v>148</v>
      </c>
      <c r="B79" s="3" t="s">
        <v>129</v>
      </c>
      <c r="C79" s="4" t="s">
        <v>130</v>
      </c>
      <c r="D79" s="3" t="s">
        <v>13</v>
      </c>
      <c r="E79" s="3" t="s">
        <v>86</v>
      </c>
      <c r="F79" s="5">
        <v>876.4</v>
      </c>
      <c r="G79" s="6">
        <v>10.55</v>
      </c>
      <c r="H79" s="138">
        <v>9246.02</v>
      </c>
      <c r="J79" s="120"/>
      <c r="M79" s="121"/>
    </row>
    <row r="80" spans="1:13" ht="16.5">
      <c r="A80" s="137" t="s">
        <v>149</v>
      </c>
      <c r="B80" s="3" t="s">
        <v>150</v>
      </c>
      <c r="C80" s="4" t="s">
        <v>151</v>
      </c>
      <c r="D80" s="3" t="s">
        <v>13</v>
      </c>
      <c r="E80" s="3" t="s">
        <v>86</v>
      </c>
      <c r="F80" s="5">
        <v>385.1</v>
      </c>
      <c r="G80" s="6">
        <v>10.19</v>
      </c>
      <c r="H80" s="138">
        <v>3924.17</v>
      </c>
      <c r="J80" s="120"/>
      <c r="M80" s="121"/>
    </row>
    <row r="81" spans="1:13" ht="16.5">
      <c r="A81" s="137" t="s">
        <v>152</v>
      </c>
      <c r="B81" s="3" t="s">
        <v>153</v>
      </c>
      <c r="C81" s="4" t="s">
        <v>154</v>
      </c>
      <c r="D81" s="3" t="s">
        <v>13</v>
      </c>
      <c r="E81" s="3" t="s">
        <v>86</v>
      </c>
      <c r="F81" s="5">
        <v>122.6</v>
      </c>
      <c r="G81" s="6">
        <v>11.5</v>
      </c>
      <c r="H81" s="138">
        <v>1409.9</v>
      </c>
      <c r="J81" s="120"/>
      <c r="M81" s="121"/>
    </row>
    <row r="82" spans="1:13" ht="16.5">
      <c r="A82" s="137" t="s">
        <v>155</v>
      </c>
      <c r="B82" s="3" t="s">
        <v>132</v>
      </c>
      <c r="C82" s="4" t="s">
        <v>133</v>
      </c>
      <c r="D82" s="3" t="s">
        <v>13</v>
      </c>
      <c r="E82" s="3" t="s">
        <v>86</v>
      </c>
      <c r="F82" s="5">
        <v>1746.5</v>
      </c>
      <c r="G82" s="6">
        <v>16.329999999999998</v>
      </c>
      <c r="H82" s="138">
        <v>28520.35</v>
      </c>
      <c r="J82" s="120"/>
      <c r="M82" s="121"/>
    </row>
    <row r="83" spans="1:13" ht="24.75">
      <c r="A83" s="137" t="s">
        <v>156</v>
      </c>
      <c r="B83" s="3" t="s">
        <v>157</v>
      </c>
      <c r="C83" s="4" t="s">
        <v>158</v>
      </c>
      <c r="D83" s="3" t="s">
        <v>13</v>
      </c>
      <c r="E83" s="3" t="s">
        <v>51</v>
      </c>
      <c r="F83" s="5">
        <v>108.4</v>
      </c>
      <c r="G83" s="6">
        <v>910.53</v>
      </c>
      <c r="H83" s="138">
        <v>98701.45</v>
      </c>
      <c r="J83" s="120"/>
      <c r="M83" s="121"/>
    </row>
    <row r="84" spans="1:13" ht="14.25" customHeight="1">
      <c r="A84" s="135" t="s">
        <v>159</v>
      </c>
      <c r="B84" s="149" t="s">
        <v>160</v>
      </c>
      <c r="C84" s="150"/>
      <c r="D84" s="43"/>
      <c r="E84" s="43"/>
      <c r="F84" s="43"/>
      <c r="G84" s="6">
        <v>0</v>
      </c>
      <c r="H84" s="136">
        <v>15174.97</v>
      </c>
      <c r="J84" s="120"/>
      <c r="M84" s="121"/>
    </row>
    <row r="85" spans="1:13">
      <c r="A85" s="137" t="s">
        <v>161</v>
      </c>
      <c r="B85" s="3" t="s">
        <v>162</v>
      </c>
      <c r="C85" s="4" t="s">
        <v>163</v>
      </c>
      <c r="D85" s="3" t="s">
        <v>13</v>
      </c>
      <c r="E85" s="3" t="s">
        <v>29</v>
      </c>
      <c r="F85" s="5">
        <v>43.7</v>
      </c>
      <c r="G85" s="6">
        <v>37.36</v>
      </c>
      <c r="H85" s="138">
        <v>1632.63</v>
      </c>
      <c r="J85" s="120"/>
      <c r="M85" s="121"/>
    </row>
    <row r="86" spans="1:13">
      <c r="A86" s="137" t="s">
        <v>164</v>
      </c>
      <c r="B86" s="3" t="s">
        <v>165</v>
      </c>
      <c r="C86" s="4" t="s">
        <v>166</v>
      </c>
      <c r="D86" s="3" t="s">
        <v>13</v>
      </c>
      <c r="E86" s="3" t="s">
        <v>29</v>
      </c>
      <c r="F86" s="5">
        <v>8.9</v>
      </c>
      <c r="G86" s="6">
        <v>90.66</v>
      </c>
      <c r="H86" s="138">
        <v>806.87</v>
      </c>
      <c r="J86" s="120"/>
      <c r="M86" s="121"/>
    </row>
    <row r="87" spans="1:13">
      <c r="A87" s="137" t="s">
        <v>167</v>
      </c>
      <c r="B87" s="3" t="s">
        <v>168</v>
      </c>
      <c r="C87" s="4" t="s">
        <v>169</v>
      </c>
      <c r="D87" s="3" t="s">
        <v>13</v>
      </c>
      <c r="E87" s="3" t="s">
        <v>29</v>
      </c>
      <c r="F87" s="5">
        <v>9.4</v>
      </c>
      <c r="G87" s="6">
        <v>92.04</v>
      </c>
      <c r="H87" s="138">
        <v>865.18</v>
      </c>
      <c r="J87" s="120"/>
      <c r="M87" s="121"/>
    </row>
    <row r="88" spans="1:13">
      <c r="A88" s="137" t="s">
        <v>170</v>
      </c>
      <c r="B88" s="3" t="s">
        <v>171</v>
      </c>
      <c r="C88" s="4" t="s">
        <v>172</v>
      </c>
      <c r="D88" s="3" t="s">
        <v>13</v>
      </c>
      <c r="E88" s="3" t="s">
        <v>29</v>
      </c>
      <c r="F88" s="5">
        <v>7</v>
      </c>
      <c r="G88" s="6">
        <v>72.64</v>
      </c>
      <c r="H88" s="138">
        <v>508.48</v>
      </c>
      <c r="J88" s="120"/>
      <c r="M88" s="121"/>
    </row>
    <row r="89" spans="1:13" ht="16.5">
      <c r="A89" s="137" t="s">
        <v>173</v>
      </c>
      <c r="B89" s="3" t="s">
        <v>174</v>
      </c>
      <c r="C89" s="4" t="s">
        <v>175</v>
      </c>
      <c r="D89" s="3" t="s">
        <v>13</v>
      </c>
      <c r="E89" s="3" t="s">
        <v>29</v>
      </c>
      <c r="F89" s="5">
        <v>122.7</v>
      </c>
      <c r="G89" s="6">
        <v>87.69</v>
      </c>
      <c r="H89" s="138">
        <v>10759.56</v>
      </c>
      <c r="J89" s="120"/>
      <c r="M89" s="121"/>
    </row>
    <row r="90" spans="1:13">
      <c r="A90" s="137" t="s">
        <v>176</v>
      </c>
      <c r="B90" s="3" t="s">
        <v>177</v>
      </c>
      <c r="C90" s="4" t="s">
        <v>178</v>
      </c>
      <c r="D90" s="3" t="s">
        <v>13</v>
      </c>
      <c r="E90" s="3" t="s">
        <v>29</v>
      </c>
      <c r="F90" s="5">
        <v>16.600000000000001</v>
      </c>
      <c r="G90" s="6">
        <v>36.28</v>
      </c>
      <c r="H90" s="138">
        <v>602.25</v>
      </c>
      <c r="J90" s="120"/>
      <c r="M90" s="121"/>
    </row>
    <row r="91" spans="1:13" ht="14.25" customHeight="1">
      <c r="A91" s="135" t="s">
        <v>179</v>
      </c>
      <c r="B91" s="149" t="s">
        <v>180</v>
      </c>
      <c r="C91" s="150"/>
      <c r="D91" s="43"/>
      <c r="E91" s="43"/>
      <c r="F91" s="43"/>
      <c r="G91" s="6">
        <v>0</v>
      </c>
      <c r="H91" s="136">
        <v>14078.14</v>
      </c>
      <c r="J91" s="120"/>
      <c r="M91" s="121"/>
    </row>
    <row r="92" spans="1:13" ht="16.5">
      <c r="A92" s="137" t="s">
        <v>181</v>
      </c>
      <c r="B92" s="3" t="s">
        <v>182</v>
      </c>
      <c r="C92" s="4" t="s">
        <v>183</v>
      </c>
      <c r="D92" s="3" t="s">
        <v>13</v>
      </c>
      <c r="E92" s="3" t="s">
        <v>14</v>
      </c>
      <c r="F92" s="5">
        <v>37.799999999999997</v>
      </c>
      <c r="G92" s="6">
        <v>59.23</v>
      </c>
      <c r="H92" s="138">
        <v>2238.89</v>
      </c>
      <c r="J92" s="120"/>
      <c r="M92" s="121"/>
    </row>
    <row r="93" spans="1:13" ht="16.5">
      <c r="A93" s="137" t="s">
        <v>184</v>
      </c>
      <c r="B93" s="3" t="s">
        <v>185</v>
      </c>
      <c r="C93" s="4" t="s">
        <v>186</v>
      </c>
      <c r="D93" s="3" t="s">
        <v>13</v>
      </c>
      <c r="E93" s="3" t="s">
        <v>86</v>
      </c>
      <c r="F93" s="5">
        <v>13.8</v>
      </c>
      <c r="G93" s="6">
        <v>14.58</v>
      </c>
      <c r="H93" s="138">
        <v>201.2</v>
      </c>
      <c r="J93" s="120"/>
      <c r="M93" s="121"/>
    </row>
    <row r="94" spans="1:13" ht="16.5">
      <c r="A94" s="137" t="s">
        <v>187</v>
      </c>
      <c r="B94" s="3" t="s">
        <v>188</v>
      </c>
      <c r="C94" s="4" t="s">
        <v>189</v>
      </c>
      <c r="D94" s="3" t="s">
        <v>13</v>
      </c>
      <c r="E94" s="3" t="s">
        <v>86</v>
      </c>
      <c r="F94" s="5">
        <v>49.3</v>
      </c>
      <c r="G94" s="6">
        <v>13.54</v>
      </c>
      <c r="H94" s="138">
        <v>667.52</v>
      </c>
      <c r="J94" s="120"/>
      <c r="M94" s="121"/>
    </row>
    <row r="95" spans="1:13" ht="16.5">
      <c r="A95" s="137" t="s">
        <v>190</v>
      </c>
      <c r="B95" s="3" t="s">
        <v>191</v>
      </c>
      <c r="C95" s="4" t="s">
        <v>192</v>
      </c>
      <c r="D95" s="3" t="s">
        <v>13</v>
      </c>
      <c r="E95" s="3" t="s">
        <v>86</v>
      </c>
      <c r="F95" s="5">
        <v>453.1</v>
      </c>
      <c r="G95" s="6">
        <v>9.85</v>
      </c>
      <c r="H95" s="138">
        <v>4463.04</v>
      </c>
      <c r="J95" s="120"/>
      <c r="M95" s="121"/>
    </row>
    <row r="96" spans="1:13" ht="16.5">
      <c r="A96" s="137" t="s">
        <v>193</v>
      </c>
      <c r="B96" s="3" t="s">
        <v>194</v>
      </c>
      <c r="C96" s="4" t="s">
        <v>195</v>
      </c>
      <c r="D96" s="3" t="s">
        <v>13</v>
      </c>
      <c r="E96" s="3" t="s">
        <v>86</v>
      </c>
      <c r="F96" s="5">
        <v>3.5</v>
      </c>
      <c r="G96" s="6">
        <v>11.31</v>
      </c>
      <c r="H96" s="138">
        <v>39.590000000000003</v>
      </c>
      <c r="J96" s="120"/>
      <c r="M96" s="121"/>
    </row>
    <row r="97" spans="1:13" ht="16.5">
      <c r="A97" s="137" t="s">
        <v>196</v>
      </c>
      <c r="B97" s="3" t="s">
        <v>197</v>
      </c>
      <c r="C97" s="4" t="s">
        <v>198</v>
      </c>
      <c r="D97" s="3" t="s">
        <v>13</v>
      </c>
      <c r="E97" s="3" t="s">
        <v>86</v>
      </c>
      <c r="F97" s="5">
        <v>0.2</v>
      </c>
      <c r="G97" s="6">
        <v>15.68</v>
      </c>
      <c r="H97" s="138">
        <v>3.14</v>
      </c>
      <c r="J97" s="120"/>
      <c r="M97" s="121"/>
    </row>
    <row r="98" spans="1:13" ht="24.75">
      <c r="A98" s="137" t="s">
        <v>199</v>
      </c>
      <c r="B98" s="3" t="s">
        <v>157</v>
      </c>
      <c r="C98" s="4" t="s">
        <v>158</v>
      </c>
      <c r="D98" s="3" t="s">
        <v>13</v>
      </c>
      <c r="E98" s="3" t="s">
        <v>51</v>
      </c>
      <c r="F98" s="5">
        <v>7.1</v>
      </c>
      <c r="G98" s="6">
        <v>910.53</v>
      </c>
      <c r="H98" s="138">
        <v>6464.76</v>
      </c>
      <c r="J98" s="120"/>
      <c r="M98" s="121"/>
    </row>
    <row r="99" spans="1:13" ht="14.25" customHeight="1">
      <c r="A99" s="135" t="s">
        <v>200</v>
      </c>
      <c r="B99" s="149" t="s">
        <v>201</v>
      </c>
      <c r="C99" s="150"/>
      <c r="D99" s="43"/>
      <c r="E99" s="43"/>
      <c r="F99" s="43"/>
      <c r="G99" s="6">
        <v>0</v>
      </c>
      <c r="H99" s="136">
        <v>321391.46000000002</v>
      </c>
      <c r="J99" s="120"/>
      <c r="M99" s="121"/>
    </row>
    <row r="100" spans="1:13" ht="24.75">
      <c r="A100" s="137" t="s">
        <v>202</v>
      </c>
      <c r="B100" s="3" t="s">
        <v>203</v>
      </c>
      <c r="C100" s="4" t="s">
        <v>204</v>
      </c>
      <c r="D100" s="3" t="s">
        <v>13</v>
      </c>
      <c r="E100" s="3" t="s">
        <v>86</v>
      </c>
      <c r="F100" s="5">
        <v>19006</v>
      </c>
      <c r="G100" s="6">
        <v>16.91</v>
      </c>
      <c r="H100" s="138">
        <v>321391.46000000002</v>
      </c>
      <c r="J100" s="120"/>
      <c r="M100" s="121"/>
    </row>
    <row r="101" spans="1:13" ht="14.25" customHeight="1">
      <c r="A101" s="135" t="s">
        <v>205</v>
      </c>
      <c r="B101" s="149" t="s">
        <v>206</v>
      </c>
      <c r="C101" s="150"/>
      <c r="D101" s="43"/>
      <c r="E101" s="43"/>
      <c r="F101" s="43"/>
      <c r="G101" s="6">
        <v>0</v>
      </c>
      <c r="H101" s="136">
        <v>192703.15000000002</v>
      </c>
      <c r="J101" s="120"/>
      <c r="M101" s="121"/>
    </row>
    <row r="102" spans="1:13" ht="14.25" customHeight="1">
      <c r="A102" s="135" t="s">
        <v>207</v>
      </c>
      <c r="B102" s="149" t="s">
        <v>208</v>
      </c>
      <c r="C102" s="150"/>
      <c r="D102" s="43"/>
      <c r="E102" s="43"/>
      <c r="F102" s="43"/>
      <c r="G102" s="6"/>
      <c r="H102" s="136"/>
      <c r="J102" s="120"/>
      <c r="M102" s="121"/>
    </row>
    <row r="103" spans="1:13" ht="16.5">
      <c r="A103" s="137" t="s">
        <v>209</v>
      </c>
      <c r="B103" s="3" t="s">
        <v>210</v>
      </c>
      <c r="C103" s="4" t="s">
        <v>211</v>
      </c>
      <c r="D103" s="3" t="s">
        <v>13</v>
      </c>
      <c r="E103" s="3" t="s">
        <v>14</v>
      </c>
      <c r="F103" s="5">
        <v>1394.71</v>
      </c>
      <c r="G103" s="6">
        <v>3.91</v>
      </c>
      <c r="H103" s="138">
        <v>5453.32</v>
      </c>
      <c r="J103" s="120"/>
      <c r="M103" s="121"/>
    </row>
    <row r="104" spans="1:13" ht="16.5">
      <c r="A104" s="137" t="s">
        <v>212</v>
      </c>
      <c r="B104" s="3" t="s">
        <v>213</v>
      </c>
      <c r="C104" s="4" t="s">
        <v>214</v>
      </c>
      <c r="D104" s="3" t="s">
        <v>13</v>
      </c>
      <c r="E104" s="3" t="s">
        <v>51</v>
      </c>
      <c r="F104" s="5">
        <v>69.739999999999995</v>
      </c>
      <c r="G104" s="6">
        <v>306.63</v>
      </c>
      <c r="H104" s="138">
        <v>21384.38</v>
      </c>
      <c r="J104" s="120"/>
      <c r="M104" s="121"/>
    </row>
    <row r="105" spans="1:13" ht="16.5">
      <c r="A105" s="137" t="s">
        <v>215</v>
      </c>
      <c r="B105" s="3" t="s">
        <v>216</v>
      </c>
      <c r="C105" s="4" t="s">
        <v>217</v>
      </c>
      <c r="D105" s="3" t="s">
        <v>13</v>
      </c>
      <c r="E105" s="3" t="s">
        <v>14</v>
      </c>
      <c r="F105" s="5">
        <v>1394.71</v>
      </c>
      <c r="G105" s="6">
        <v>3.13</v>
      </c>
      <c r="H105" s="138">
        <v>4365.4399999999996</v>
      </c>
      <c r="J105" s="120"/>
      <c r="M105" s="121"/>
    </row>
    <row r="106" spans="1:13" ht="16.5">
      <c r="A106" s="137" t="s">
        <v>218</v>
      </c>
      <c r="B106" s="3" t="s">
        <v>219</v>
      </c>
      <c r="C106" s="4" t="s">
        <v>220</v>
      </c>
      <c r="D106" s="3" t="s">
        <v>13</v>
      </c>
      <c r="E106" s="3" t="s">
        <v>51</v>
      </c>
      <c r="F106" s="5">
        <v>111.58</v>
      </c>
      <c r="G106" s="6">
        <v>998.23</v>
      </c>
      <c r="H106" s="138">
        <v>111382.5</v>
      </c>
      <c r="J106" s="120"/>
      <c r="M106" s="121"/>
    </row>
    <row r="107" spans="1:13" ht="14.25" customHeight="1">
      <c r="A107" s="135" t="s">
        <v>221</v>
      </c>
      <c r="B107" s="149" t="s">
        <v>222</v>
      </c>
      <c r="C107" s="150"/>
      <c r="D107" s="43"/>
      <c r="E107" s="43"/>
      <c r="F107" s="43"/>
      <c r="G107" s="6"/>
      <c r="H107" s="136"/>
      <c r="J107" s="120"/>
      <c r="M107" s="121"/>
    </row>
    <row r="108" spans="1:13" ht="16.5">
      <c r="A108" s="137" t="s">
        <v>223</v>
      </c>
      <c r="B108" s="3" t="s">
        <v>210</v>
      </c>
      <c r="C108" s="4" t="s">
        <v>211</v>
      </c>
      <c r="D108" s="3" t="s">
        <v>13</v>
      </c>
      <c r="E108" s="3" t="s">
        <v>14</v>
      </c>
      <c r="F108" s="5">
        <v>490.26</v>
      </c>
      <c r="G108" s="6">
        <v>3.91</v>
      </c>
      <c r="H108" s="138">
        <v>1916.92</v>
      </c>
      <c r="J108" s="120"/>
      <c r="M108" s="121"/>
    </row>
    <row r="109" spans="1:13" ht="16.5">
      <c r="A109" s="137" t="s">
        <v>224</v>
      </c>
      <c r="B109" s="3" t="s">
        <v>213</v>
      </c>
      <c r="C109" s="4" t="s">
        <v>214</v>
      </c>
      <c r="D109" s="3" t="s">
        <v>13</v>
      </c>
      <c r="E109" s="3" t="s">
        <v>51</v>
      </c>
      <c r="F109" s="5">
        <v>24.51</v>
      </c>
      <c r="G109" s="6">
        <v>306.63</v>
      </c>
      <c r="H109" s="138">
        <v>7515.5</v>
      </c>
      <c r="J109" s="120"/>
      <c r="M109" s="121"/>
    </row>
    <row r="110" spans="1:13" ht="16.5">
      <c r="A110" s="137" t="s">
        <v>225</v>
      </c>
      <c r="B110" s="3" t="s">
        <v>216</v>
      </c>
      <c r="C110" s="4" t="s">
        <v>217</v>
      </c>
      <c r="D110" s="3" t="s">
        <v>13</v>
      </c>
      <c r="E110" s="3" t="s">
        <v>14</v>
      </c>
      <c r="F110" s="5">
        <v>490.26</v>
      </c>
      <c r="G110" s="6">
        <v>3.13</v>
      </c>
      <c r="H110" s="138">
        <v>1534.51</v>
      </c>
      <c r="J110" s="120"/>
      <c r="M110" s="121"/>
    </row>
    <row r="111" spans="1:13" ht="16.5">
      <c r="A111" s="137" t="s">
        <v>226</v>
      </c>
      <c r="B111" s="3" t="s">
        <v>219</v>
      </c>
      <c r="C111" s="4" t="s">
        <v>220</v>
      </c>
      <c r="D111" s="3" t="s">
        <v>13</v>
      </c>
      <c r="E111" s="3" t="s">
        <v>51</v>
      </c>
      <c r="F111" s="5">
        <v>39.22</v>
      </c>
      <c r="G111" s="6">
        <v>998.23</v>
      </c>
      <c r="H111" s="138">
        <v>39150.58</v>
      </c>
      <c r="J111" s="120"/>
      <c r="M111" s="121"/>
    </row>
    <row r="112" spans="1:13" ht="14.25" customHeight="1">
      <c r="A112" s="135" t="s">
        <v>227</v>
      </c>
      <c r="B112" s="149" t="s">
        <v>228</v>
      </c>
      <c r="C112" s="150"/>
      <c r="D112" s="43"/>
      <c r="E112" s="43"/>
      <c r="F112" s="43"/>
      <c r="G112" s="6">
        <v>0</v>
      </c>
      <c r="H112" s="136">
        <v>166520.91</v>
      </c>
      <c r="J112" s="120"/>
      <c r="M112" s="121"/>
    </row>
    <row r="113" spans="1:13" ht="14.25" customHeight="1">
      <c r="A113" s="135" t="s">
        <v>229</v>
      </c>
      <c r="B113" s="149" t="s">
        <v>230</v>
      </c>
      <c r="C113" s="150"/>
      <c r="D113" s="43"/>
      <c r="E113" s="43"/>
      <c r="F113" s="43"/>
      <c r="G113" s="6">
        <v>0</v>
      </c>
      <c r="H113" s="136">
        <v>1341.98</v>
      </c>
      <c r="J113" s="120"/>
      <c r="M113" s="121"/>
    </row>
    <row r="114" spans="1:13" ht="24.75">
      <c r="A114" s="137" t="s">
        <v>231</v>
      </c>
      <c r="B114" s="3" t="s">
        <v>232</v>
      </c>
      <c r="C114" s="4" t="s">
        <v>233</v>
      </c>
      <c r="D114" s="3" t="s">
        <v>13</v>
      </c>
      <c r="E114" s="3" t="s">
        <v>14</v>
      </c>
      <c r="F114" s="5">
        <v>4.8</v>
      </c>
      <c r="G114" s="6">
        <v>279.58</v>
      </c>
      <c r="H114" s="138">
        <v>1341.98</v>
      </c>
      <c r="J114" s="120"/>
      <c r="M114" s="121"/>
    </row>
    <row r="115" spans="1:13" ht="14.25" customHeight="1">
      <c r="A115" s="135" t="s">
        <v>234</v>
      </c>
      <c r="B115" s="149" t="s">
        <v>235</v>
      </c>
      <c r="C115" s="150"/>
      <c r="D115" s="43"/>
      <c r="E115" s="43"/>
      <c r="F115" s="43"/>
      <c r="G115" s="6">
        <v>0</v>
      </c>
      <c r="H115" s="136">
        <v>148953.60999999999</v>
      </c>
      <c r="J115" s="120"/>
      <c r="M115" s="121"/>
    </row>
    <row r="116" spans="1:13" ht="24.75">
      <c r="A116" s="137" t="s">
        <v>236</v>
      </c>
      <c r="B116" s="3" t="s">
        <v>237</v>
      </c>
      <c r="C116" s="4" t="s">
        <v>238</v>
      </c>
      <c r="D116" s="3" t="s">
        <v>13</v>
      </c>
      <c r="E116" s="3" t="s">
        <v>14</v>
      </c>
      <c r="F116" s="5">
        <v>778.74</v>
      </c>
      <c r="G116" s="6">
        <v>93.86</v>
      </c>
      <c r="H116" s="138">
        <v>73092.539999999994</v>
      </c>
      <c r="J116" s="120"/>
      <c r="M116" s="121"/>
    </row>
    <row r="117" spans="1:13" ht="24.75">
      <c r="A117" s="137" t="s">
        <v>239</v>
      </c>
      <c r="B117" s="3" t="s">
        <v>240</v>
      </c>
      <c r="C117" s="4" t="s">
        <v>241</v>
      </c>
      <c r="D117" s="3" t="s">
        <v>13</v>
      </c>
      <c r="E117" s="3" t="s">
        <v>14</v>
      </c>
      <c r="F117" s="5">
        <v>931.08</v>
      </c>
      <c r="G117" s="6">
        <v>69.91</v>
      </c>
      <c r="H117" s="138">
        <v>65091.8</v>
      </c>
      <c r="J117" s="120"/>
      <c r="M117" s="121"/>
    </row>
    <row r="118" spans="1:13" ht="24.75">
      <c r="A118" s="137" t="s">
        <v>242</v>
      </c>
      <c r="B118" s="3" t="s">
        <v>243</v>
      </c>
      <c r="C118" s="4" t="s">
        <v>244</v>
      </c>
      <c r="D118" s="3" t="s">
        <v>13</v>
      </c>
      <c r="E118" s="3" t="s">
        <v>14</v>
      </c>
      <c r="F118" s="5">
        <v>17.16</v>
      </c>
      <c r="G118" s="6">
        <v>109.81</v>
      </c>
      <c r="H118" s="138">
        <v>1884.34</v>
      </c>
      <c r="J118" s="120"/>
      <c r="M118" s="121"/>
    </row>
    <row r="119" spans="1:13" ht="16.5">
      <c r="A119" s="137" t="s">
        <v>245</v>
      </c>
      <c r="B119" s="3" t="s">
        <v>246</v>
      </c>
      <c r="C119" s="4" t="s">
        <v>247</v>
      </c>
      <c r="D119" s="3" t="s">
        <v>13</v>
      </c>
      <c r="E119" s="3" t="s">
        <v>29</v>
      </c>
      <c r="F119" s="5">
        <v>636.52</v>
      </c>
      <c r="G119" s="6">
        <v>8.2100000000000009</v>
      </c>
      <c r="H119" s="138">
        <v>5225.83</v>
      </c>
      <c r="J119" s="120"/>
      <c r="M119" s="121"/>
    </row>
    <row r="120" spans="1:13" ht="16.5">
      <c r="A120" s="137" t="s">
        <v>248</v>
      </c>
      <c r="B120" s="3" t="s">
        <v>249</v>
      </c>
      <c r="C120" s="4" t="s">
        <v>250</v>
      </c>
      <c r="D120" s="3" t="s">
        <v>13</v>
      </c>
      <c r="E120" s="3" t="s">
        <v>14</v>
      </c>
      <c r="F120" s="5">
        <v>14.71</v>
      </c>
      <c r="G120" s="6">
        <v>169.84</v>
      </c>
      <c r="H120" s="138">
        <v>2498.35</v>
      </c>
      <c r="J120" s="120"/>
      <c r="M120" s="121"/>
    </row>
    <row r="121" spans="1:13" ht="24.75">
      <c r="A121" s="137" t="s">
        <v>251</v>
      </c>
      <c r="B121" s="3">
        <v>103318</v>
      </c>
      <c r="C121" s="4" t="s">
        <v>252</v>
      </c>
      <c r="D121" s="3" t="s">
        <v>13</v>
      </c>
      <c r="E121" s="3" t="s">
        <v>14</v>
      </c>
      <c r="F121" s="5">
        <v>9.5299999999999994</v>
      </c>
      <c r="G121" s="6">
        <v>121.8</v>
      </c>
      <c r="H121" s="138">
        <v>1160.75</v>
      </c>
      <c r="J121" s="120"/>
      <c r="M121" s="121"/>
    </row>
    <row r="122" spans="1:13">
      <c r="A122" s="135" t="s">
        <v>253</v>
      </c>
      <c r="B122" s="149" t="s">
        <v>254</v>
      </c>
      <c r="C122" s="150"/>
      <c r="D122" s="43"/>
      <c r="E122" s="43"/>
      <c r="F122" s="43"/>
      <c r="G122" s="6">
        <v>0</v>
      </c>
      <c r="H122" s="136">
        <v>16225.32</v>
      </c>
      <c r="J122" s="120"/>
      <c r="M122" s="121"/>
    </row>
    <row r="123" spans="1:13" ht="16.5">
      <c r="A123" s="137" t="s">
        <v>255</v>
      </c>
      <c r="B123" s="3" t="s">
        <v>256</v>
      </c>
      <c r="C123" s="4" t="s">
        <v>257</v>
      </c>
      <c r="D123" s="3" t="s">
        <v>13</v>
      </c>
      <c r="E123" s="3" t="s">
        <v>14</v>
      </c>
      <c r="F123" s="5">
        <v>14.36</v>
      </c>
      <c r="G123" s="6">
        <v>825.89</v>
      </c>
      <c r="H123" s="138">
        <v>11859.78</v>
      </c>
      <c r="J123" s="120"/>
      <c r="M123" s="121"/>
    </row>
    <row r="124" spans="1:13" ht="16.5">
      <c r="A124" s="137" t="s">
        <v>258</v>
      </c>
      <c r="B124" s="3" t="s">
        <v>259</v>
      </c>
      <c r="C124" s="4" t="s">
        <v>260</v>
      </c>
      <c r="D124" s="3" t="s">
        <v>13</v>
      </c>
      <c r="E124" s="3" t="s">
        <v>14</v>
      </c>
      <c r="F124" s="5">
        <v>5.94</v>
      </c>
      <c r="G124" s="6">
        <v>397.71</v>
      </c>
      <c r="H124" s="138">
        <v>2362.4</v>
      </c>
      <c r="J124" s="120"/>
      <c r="M124" s="121"/>
    </row>
    <row r="125" spans="1:13">
      <c r="A125" s="137" t="s">
        <v>261</v>
      </c>
      <c r="B125" s="3" t="s">
        <v>262</v>
      </c>
      <c r="C125" s="4" t="s">
        <v>263</v>
      </c>
      <c r="D125" s="3" t="s">
        <v>13</v>
      </c>
      <c r="E125" s="3" t="s">
        <v>14</v>
      </c>
      <c r="F125" s="5">
        <v>5.38</v>
      </c>
      <c r="G125" s="6">
        <v>372.33</v>
      </c>
      <c r="H125" s="138">
        <v>2003.14</v>
      </c>
      <c r="J125" s="120"/>
      <c r="M125" s="121"/>
    </row>
    <row r="126" spans="1:13" ht="14.25" customHeight="1">
      <c r="A126" s="135" t="s">
        <v>264</v>
      </c>
      <c r="B126" s="149" t="s">
        <v>265</v>
      </c>
      <c r="C126" s="150"/>
      <c r="D126" s="43"/>
      <c r="E126" s="43"/>
      <c r="F126" s="43"/>
      <c r="G126" s="6">
        <v>0</v>
      </c>
      <c r="H126" s="136">
        <v>537188.11</v>
      </c>
      <c r="J126" s="120"/>
      <c r="M126" s="121"/>
    </row>
    <row r="127" spans="1:13" ht="14.25" customHeight="1">
      <c r="A127" s="135" t="s">
        <v>266</v>
      </c>
      <c r="B127" s="149" t="s">
        <v>267</v>
      </c>
      <c r="C127" s="150"/>
      <c r="D127" s="43"/>
      <c r="E127" s="43"/>
      <c r="F127" s="43"/>
      <c r="G127" s="6">
        <v>0</v>
      </c>
      <c r="H127" s="136">
        <v>65870.75</v>
      </c>
      <c r="J127" s="120"/>
      <c r="M127" s="121"/>
    </row>
    <row r="128" spans="1:13" ht="33">
      <c r="A128" s="137" t="s">
        <v>268</v>
      </c>
      <c r="B128" s="3" t="s">
        <v>269</v>
      </c>
      <c r="C128" s="4" t="s">
        <v>270</v>
      </c>
      <c r="D128" s="3" t="s">
        <v>25</v>
      </c>
      <c r="E128" s="3" t="s">
        <v>21</v>
      </c>
      <c r="F128" s="5">
        <v>17</v>
      </c>
      <c r="G128" s="6">
        <v>1349.96</v>
      </c>
      <c r="H128" s="138">
        <v>22949.32</v>
      </c>
      <c r="J128" s="120"/>
      <c r="M128" s="121"/>
    </row>
    <row r="129" spans="1:13" ht="24.75">
      <c r="A129" s="137" t="s">
        <v>271</v>
      </c>
      <c r="B129" s="3" t="s">
        <v>272</v>
      </c>
      <c r="C129" s="4" t="s">
        <v>273</v>
      </c>
      <c r="D129" s="3" t="s">
        <v>25</v>
      </c>
      <c r="E129" s="3" t="s">
        <v>21</v>
      </c>
      <c r="F129" s="5">
        <v>2</v>
      </c>
      <c r="G129" s="6">
        <v>2248.9499999999998</v>
      </c>
      <c r="H129" s="138">
        <v>4497.8999999999996</v>
      </c>
      <c r="J129" s="120"/>
      <c r="M129" s="121"/>
    </row>
    <row r="130" spans="1:13" ht="33">
      <c r="A130" s="137" t="s">
        <v>274</v>
      </c>
      <c r="B130" s="3" t="s">
        <v>275</v>
      </c>
      <c r="C130" s="4" t="s">
        <v>276</v>
      </c>
      <c r="D130" s="3" t="s">
        <v>25</v>
      </c>
      <c r="E130" s="3" t="s">
        <v>21</v>
      </c>
      <c r="F130" s="5">
        <v>4</v>
      </c>
      <c r="G130" s="6">
        <v>1349.96</v>
      </c>
      <c r="H130" s="138">
        <v>5399.84</v>
      </c>
      <c r="J130" s="120"/>
      <c r="M130" s="121"/>
    </row>
    <row r="131" spans="1:13" ht="33">
      <c r="A131" s="137" t="s">
        <v>277</v>
      </c>
      <c r="B131" s="3" t="s">
        <v>278</v>
      </c>
      <c r="C131" s="4" t="s">
        <v>279</v>
      </c>
      <c r="D131" s="3" t="s">
        <v>25</v>
      </c>
      <c r="E131" s="3" t="s">
        <v>21</v>
      </c>
      <c r="F131" s="5">
        <v>10</v>
      </c>
      <c r="G131" s="6">
        <v>2248.9499999999998</v>
      </c>
      <c r="H131" s="138">
        <v>22489.5</v>
      </c>
      <c r="J131" s="120"/>
      <c r="M131" s="121"/>
    </row>
    <row r="132" spans="1:13" ht="16.5">
      <c r="A132" s="137" t="s">
        <v>280</v>
      </c>
      <c r="B132" s="3" t="s">
        <v>281</v>
      </c>
      <c r="C132" s="4" t="s">
        <v>282</v>
      </c>
      <c r="D132" s="3" t="s">
        <v>25</v>
      </c>
      <c r="E132" s="3" t="s">
        <v>21</v>
      </c>
      <c r="F132" s="5">
        <v>8</v>
      </c>
      <c r="G132" s="6">
        <v>1245.71</v>
      </c>
      <c r="H132" s="138">
        <v>9965.68</v>
      </c>
      <c r="J132" s="120"/>
      <c r="M132" s="121"/>
    </row>
    <row r="133" spans="1:13" ht="16.5">
      <c r="A133" s="137" t="s">
        <v>283</v>
      </c>
      <c r="B133" s="3" t="s">
        <v>284</v>
      </c>
      <c r="C133" s="4" t="s">
        <v>285</v>
      </c>
      <c r="D133" s="3" t="s">
        <v>25</v>
      </c>
      <c r="E133" s="3" t="s">
        <v>14</v>
      </c>
      <c r="F133" s="5">
        <v>2.2999999999999998</v>
      </c>
      <c r="G133" s="6">
        <v>247.18</v>
      </c>
      <c r="H133" s="138">
        <v>568.51</v>
      </c>
      <c r="J133" s="120"/>
      <c r="M133" s="121"/>
    </row>
    <row r="134" spans="1:13" ht="14.25" customHeight="1">
      <c r="A134" s="135" t="s">
        <v>286</v>
      </c>
      <c r="B134" s="149" t="s">
        <v>287</v>
      </c>
      <c r="C134" s="150"/>
      <c r="D134" s="43"/>
      <c r="E134" s="43"/>
      <c r="F134" s="43"/>
      <c r="G134" s="6">
        <v>0</v>
      </c>
      <c r="H134" s="136">
        <v>11993.8</v>
      </c>
      <c r="J134" s="120"/>
      <c r="M134" s="121"/>
    </row>
    <row r="135" spans="1:13">
      <c r="A135" s="137" t="s">
        <v>288</v>
      </c>
      <c r="B135" s="3" t="s">
        <v>289</v>
      </c>
      <c r="C135" s="4" t="s">
        <v>290</v>
      </c>
      <c r="D135" s="3" t="s">
        <v>13</v>
      </c>
      <c r="E135" s="3" t="s">
        <v>21</v>
      </c>
      <c r="F135" s="5">
        <v>8</v>
      </c>
      <c r="G135" s="6">
        <v>105.6</v>
      </c>
      <c r="H135" s="138">
        <v>844.8</v>
      </c>
      <c r="J135" s="120"/>
      <c r="M135" s="121"/>
    </row>
    <row r="136" spans="1:13" ht="16.5">
      <c r="A136" s="137" t="s">
        <v>291</v>
      </c>
      <c r="B136" s="3" t="s">
        <v>292</v>
      </c>
      <c r="C136" s="4" t="s">
        <v>293</v>
      </c>
      <c r="D136" s="3" t="s">
        <v>13</v>
      </c>
      <c r="E136" s="3" t="s">
        <v>21</v>
      </c>
      <c r="F136" s="5">
        <v>4</v>
      </c>
      <c r="G136" s="6">
        <v>441.28</v>
      </c>
      <c r="H136" s="138">
        <v>1765.12</v>
      </c>
      <c r="J136" s="120"/>
      <c r="M136" s="121"/>
    </row>
    <row r="137" spans="1:13">
      <c r="A137" s="137" t="s">
        <v>294</v>
      </c>
      <c r="B137" s="3" t="s">
        <v>295</v>
      </c>
      <c r="C137" s="4" t="s">
        <v>296</v>
      </c>
      <c r="D137" s="3" t="s">
        <v>25</v>
      </c>
      <c r="E137" s="3" t="s">
        <v>297</v>
      </c>
      <c r="F137" s="5">
        <v>19.84</v>
      </c>
      <c r="G137" s="6">
        <v>237.83</v>
      </c>
      <c r="H137" s="138">
        <v>4718.55</v>
      </c>
      <c r="J137" s="120"/>
      <c r="M137" s="121"/>
    </row>
    <row r="138" spans="1:13" ht="16.5">
      <c r="A138" s="137" t="s">
        <v>298</v>
      </c>
      <c r="B138" s="3" t="s">
        <v>299</v>
      </c>
      <c r="C138" s="4" t="s">
        <v>300</v>
      </c>
      <c r="D138" s="3" t="s">
        <v>13</v>
      </c>
      <c r="E138" s="3" t="s">
        <v>14</v>
      </c>
      <c r="F138" s="5">
        <v>205.25</v>
      </c>
      <c r="G138" s="6">
        <v>22.73</v>
      </c>
      <c r="H138" s="138">
        <v>4665.33</v>
      </c>
      <c r="J138" s="120"/>
      <c r="M138" s="121"/>
    </row>
    <row r="139" spans="1:13" ht="14.25" customHeight="1">
      <c r="A139" s="135" t="s">
        <v>301</v>
      </c>
      <c r="B139" s="149" t="s">
        <v>302</v>
      </c>
      <c r="C139" s="150"/>
      <c r="D139" s="43"/>
      <c r="E139" s="43"/>
      <c r="F139" s="43"/>
      <c r="G139" s="6">
        <v>0</v>
      </c>
      <c r="H139" s="136">
        <v>104187.52</v>
      </c>
      <c r="J139" s="120"/>
      <c r="M139" s="121"/>
    </row>
    <row r="140" spans="1:13" ht="24.75">
      <c r="A140" s="137" t="s">
        <v>303</v>
      </c>
      <c r="B140" s="3" t="s">
        <v>304</v>
      </c>
      <c r="C140" s="4" t="s">
        <v>305</v>
      </c>
      <c r="D140" s="3" t="s">
        <v>25</v>
      </c>
      <c r="E140" s="3" t="s">
        <v>21</v>
      </c>
      <c r="F140" s="5">
        <v>1</v>
      </c>
      <c r="G140" s="6">
        <v>1046.4000000000001</v>
      </c>
      <c r="H140" s="138">
        <v>1046.4000000000001</v>
      </c>
      <c r="J140" s="120"/>
      <c r="M140" s="121"/>
    </row>
    <row r="141" spans="1:13" ht="24.75">
      <c r="A141" s="137" t="s">
        <v>306</v>
      </c>
      <c r="B141" s="3" t="s">
        <v>307</v>
      </c>
      <c r="C141" s="4" t="s">
        <v>308</v>
      </c>
      <c r="D141" s="3" t="s">
        <v>25</v>
      </c>
      <c r="E141" s="3" t="s">
        <v>14</v>
      </c>
      <c r="F141" s="5">
        <v>1.68</v>
      </c>
      <c r="G141" s="6">
        <v>807.59</v>
      </c>
      <c r="H141" s="138">
        <v>1356.75</v>
      </c>
      <c r="J141" s="120"/>
      <c r="M141" s="121"/>
    </row>
    <row r="142" spans="1:13" ht="24.75">
      <c r="A142" s="137" t="s">
        <v>309</v>
      </c>
      <c r="B142" s="3" t="s">
        <v>310</v>
      </c>
      <c r="C142" s="4" t="s">
        <v>311</v>
      </c>
      <c r="D142" s="3" t="s">
        <v>25</v>
      </c>
      <c r="E142" s="3" t="s">
        <v>14</v>
      </c>
      <c r="F142" s="5">
        <v>6.72</v>
      </c>
      <c r="G142" s="6">
        <v>807.59</v>
      </c>
      <c r="H142" s="138">
        <v>5427</v>
      </c>
      <c r="J142" s="120"/>
      <c r="M142" s="121"/>
    </row>
    <row r="143" spans="1:13" ht="24.75">
      <c r="A143" s="137" t="s">
        <v>312</v>
      </c>
      <c r="B143" s="3" t="s">
        <v>313</v>
      </c>
      <c r="C143" s="4" t="s">
        <v>314</v>
      </c>
      <c r="D143" s="3" t="s">
        <v>25</v>
      </c>
      <c r="E143" s="3" t="s">
        <v>14</v>
      </c>
      <c r="F143" s="5">
        <v>143.1</v>
      </c>
      <c r="G143" s="6">
        <v>581.04999999999995</v>
      </c>
      <c r="H143" s="138">
        <v>83148.259999999995</v>
      </c>
      <c r="J143" s="120"/>
      <c r="M143" s="121"/>
    </row>
    <row r="144" spans="1:13" ht="24.75">
      <c r="A144" s="137" t="s">
        <v>315</v>
      </c>
      <c r="B144" s="3" t="s">
        <v>316</v>
      </c>
      <c r="C144" s="4" t="s">
        <v>317</v>
      </c>
      <c r="D144" s="3" t="s">
        <v>25</v>
      </c>
      <c r="E144" s="3" t="s">
        <v>14</v>
      </c>
      <c r="F144" s="5">
        <v>5.04</v>
      </c>
      <c r="G144" s="6">
        <v>581.04999999999995</v>
      </c>
      <c r="H144" s="138">
        <v>2928.49</v>
      </c>
      <c r="J144" s="120"/>
      <c r="M144" s="121"/>
    </row>
    <row r="145" spans="1:13" ht="24.75">
      <c r="A145" s="137" t="s">
        <v>318</v>
      </c>
      <c r="B145" s="3" t="s">
        <v>319</v>
      </c>
      <c r="C145" s="4" t="s">
        <v>320</v>
      </c>
      <c r="D145" s="3" t="s">
        <v>25</v>
      </c>
      <c r="E145" s="3" t="s">
        <v>14</v>
      </c>
      <c r="F145" s="5">
        <v>7.48</v>
      </c>
      <c r="G145" s="6">
        <v>807.59</v>
      </c>
      <c r="H145" s="138">
        <v>6040.77</v>
      </c>
      <c r="J145" s="120"/>
      <c r="M145" s="121"/>
    </row>
    <row r="146" spans="1:13" ht="33">
      <c r="A146" s="137" t="s">
        <v>321</v>
      </c>
      <c r="B146" s="3" t="s">
        <v>322</v>
      </c>
      <c r="C146" s="4" t="s">
        <v>323</v>
      </c>
      <c r="D146" s="3" t="s">
        <v>25</v>
      </c>
      <c r="E146" s="3" t="s">
        <v>14</v>
      </c>
      <c r="F146" s="5">
        <v>5.25</v>
      </c>
      <c r="G146" s="6">
        <v>807.59</v>
      </c>
      <c r="H146" s="138">
        <v>4239.8500000000004</v>
      </c>
      <c r="J146" s="120"/>
      <c r="M146" s="121"/>
    </row>
    <row r="147" spans="1:13" ht="14.25" customHeight="1">
      <c r="A147" s="135" t="s">
        <v>324</v>
      </c>
      <c r="B147" s="149" t="s">
        <v>325</v>
      </c>
      <c r="C147" s="150"/>
      <c r="D147" s="43"/>
      <c r="E147" s="43"/>
      <c r="F147" s="43"/>
      <c r="G147" s="6">
        <v>0</v>
      </c>
      <c r="H147" s="136">
        <v>113824.20000000001</v>
      </c>
      <c r="J147" s="120"/>
      <c r="M147" s="121"/>
    </row>
    <row r="148" spans="1:13" ht="24.75">
      <c r="A148" s="137" t="s">
        <v>326</v>
      </c>
      <c r="B148" s="3" t="s">
        <v>327</v>
      </c>
      <c r="C148" s="4" t="s">
        <v>328</v>
      </c>
      <c r="D148" s="3" t="s">
        <v>25</v>
      </c>
      <c r="E148" s="3" t="s">
        <v>14</v>
      </c>
      <c r="F148" s="5">
        <v>0.88</v>
      </c>
      <c r="G148" s="6">
        <v>793.4</v>
      </c>
      <c r="H148" s="138">
        <v>698.19</v>
      </c>
      <c r="J148" s="120"/>
      <c r="M148" s="121"/>
    </row>
    <row r="149" spans="1:13" ht="24.75">
      <c r="A149" s="137" t="s">
        <v>329</v>
      </c>
      <c r="B149" s="3" t="s">
        <v>330</v>
      </c>
      <c r="C149" s="4" t="s">
        <v>331</v>
      </c>
      <c r="D149" s="3" t="s">
        <v>25</v>
      </c>
      <c r="E149" s="3" t="s">
        <v>14</v>
      </c>
      <c r="F149" s="5">
        <v>1.6</v>
      </c>
      <c r="G149" s="6">
        <v>793.4</v>
      </c>
      <c r="H149" s="138">
        <v>1269.44</v>
      </c>
      <c r="J149" s="120"/>
      <c r="M149" s="121"/>
    </row>
    <row r="150" spans="1:13" ht="24.75">
      <c r="A150" s="137" t="s">
        <v>332</v>
      </c>
      <c r="B150" s="3" t="s">
        <v>333</v>
      </c>
      <c r="C150" s="4" t="s">
        <v>334</v>
      </c>
      <c r="D150" s="3" t="s">
        <v>25</v>
      </c>
      <c r="E150" s="3" t="s">
        <v>14</v>
      </c>
      <c r="F150" s="5">
        <v>3.22</v>
      </c>
      <c r="G150" s="6">
        <v>851.01</v>
      </c>
      <c r="H150" s="138">
        <v>2740.25</v>
      </c>
      <c r="J150" s="120"/>
      <c r="M150" s="121"/>
    </row>
    <row r="151" spans="1:13" ht="24.75">
      <c r="A151" s="137" t="s">
        <v>335</v>
      </c>
      <c r="B151" s="3" t="s">
        <v>336</v>
      </c>
      <c r="C151" s="4" t="s">
        <v>337</v>
      </c>
      <c r="D151" s="3" t="s">
        <v>25</v>
      </c>
      <c r="E151" s="3" t="s">
        <v>14</v>
      </c>
      <c r="F151" s="5">
        <v>2.0299999999999998</v>
      </c>
      <c r="G151" s="6">
        <v>793.4</v>
      </c>
      <c r="H151" s="138">
        <v>1610.6</v>
      </c>
      <c r="J151" s="120"/>
      <c r="M151" s="121"/>
    </row>
    <row r="152" spans="1:13" ht="24.75">
      <c r="A152" s="137" t="s">
        <v>338</v>
      </c>
      <c r="B152" s="3" t="s">
        <v>339</v>
      </c>
      <c r="C152" s="4" t="s">
        <v>340</v>
      </c>
      <c r="D152" s="3" t="s">
        <v>25</v>
      </c>
      <c r="E152" s="3" t="s">
        <v>14</v>
      </c>
      <c r="F152" s="5">
        <v>2.56</v>
      </c>
      <c r="G152" s="6">
        <v>851.01</v>
      </c>
      <c r="H152" s="138">
        <v>2178.59</v>
      </c>
      <c r="J152" s="120"/>
      <c r="M152" s="121"/>
    </row>
    <row r="153" spans="1:13" ht="24.75">
      <c r="A153" s="137" t="s">
        <v>341</v>
      </c>
      <c r="B153" s="3" t="s">
        <v>342</v>
      </c>
      <c r="C153" s="4" t="s">
        <v>343</v>
      </c>
      <c r="D153" s="3" t="s">
        <v>25</v>
      </c>
      <c r="E153" s="3" t="s">
        <v>14</v>
      </c>
      <c r="F153" s="5">
        <v>2.1</v>
      </c>
      <c r="G153" s="6">
        <v>793.4</v>
      </c>
      <c r="H153" s="138">
        <v>1666.14</v>
      </c>
      <c r="J153" s="120"/>
      <c r="M153" s="121"/>
    </row>
    <row r="154" spans="1:13" ht="24.75">
      <c r="A154" s="137" t="s">
        <v>344</v>
      </c>
      <c r="B154" s="3" t="s">
        <v>345</v>
      </c>
      <c r="C154" s="4" t="s">
        <v>346</v>
      </c>
      <c r="D154" s="3" t="s">
        <v>25</v>
      </c>
      <c r="E154" s="3" t="s">
        <v>14</v>
      </c>
      <c r="F154" s="5">
        <v>11.03</v>
      </c>
      <c r="G154" s="6">
        <v>793.4</v>
      </c>
      <c r="H154" s="138">
        <v>8751.2000000000007</v>
      </c>
      <c r="J154" s="120"/>
      <c r="M154" s="121"/>
    </row>
    <row r="155" spans="1:13" ht="24.75">
      <c r="A155" s="137" t="s">
        <v>347</v>
      </c>
      <c r="B155" s="3" t="s">
        <v>348</v>
      </c>
      <c r="C155" s="4" t="s">
        <v>349</v>
      </c>
      <c r="D155" s="3" t="s">
        <v>25</v>
      </c>
      <c r="E155" s="3" t="s">
        <v>14</v>
      </c>
      <c r="F155" s="5">
        <v>6.3</v>
      </c>
      <c r="G155" s="6">
        <v>793.4</v>
      </c>
      <c r="H155" s="138">
        <v>4998.42</v>
      </c>
      <c r="J155" s="120"/>
      <c r="M155" s="121"/>
    </row>
    <row r="156" spans="1:13" ht="24.75">
      <c r="A156" s="137" t="s">
        <v>350</v>
      </c>
      <c r="B156" s="3" t="s">
        <v>351</v>
      </c>
      <c r="C156" s="4" t="s">
        <v>352</v>
      </c>
      <c r="D156" s="3" t="s">
        <v>25</v>
      </c>
      <c r="E156" s="3" t="s">
        <v>14</v>
      </c>
      <c r="F156" s="5">
        <v>18.899999999999999</v>
      </c>
      <c r="G156" s="6">
        <v>793.4</v>
      </c>
      <c r="H156" s="138">
        <v>14995.26</v>
      </c>
      <c r="J156" s="120"/>
      <c r="M156" s="121"/>
    </row>
    <row r="157" spans="1:13" ht="24.75">
      <c r="A157" s="137" t="s">
        <v>353</v>
      </c>
      <c r="B157" s="3" t="s">
        <v>354</v>
      </c>
      <c r="C157" s="4" t="s">
        <v>355</v>
      </c>
      <c r="D157" s="3" t="s">
        <v>25</v>
      </c>
      <c r="E157" s="3" t="s">
        <v>14</v>
      </c>
      <c r="F157" s="5">
        <v>2.1</v>
      </c>
      <c r="G157" s="6">
        <v>793.4</v>
      </c>
      <c r="H157" s="138">
        <v>1666.14</v>
      </c>
      <c r="J157" s="120"/>
      <c r="M157" s="121"/>
    </row>
    <row r="158" spans="1:13" ht="24.75">
      <c r="A158" s="137" t="s">
        <v>356</v>
      </c>
      <c r="B158" s="3" t="s">
        <v>357</v>
      </c>
      <c r="C158" s="4" t="s">
        <v>358</v>
      </c>
      <c r="D158" s="3" t="s">
        <v>25</v>
      </c>
      <c r="E158" s="3" t="s">
        <v>14</v>
      </c>
      <c r="F158" s="5">
        <v>6.3</v>
      </c>
      <c r="G158" s="6">
        <v>793.4</v>
      </c>
      <c r="H158" s="138">
        <v>4998.42</v>
      </c>
      <c r="J158" s="120"/>
      <c r="M158" s="121"/>
    </row>
    <row r="159" spans="1:13" ht="24.75">
      <c r="A159" s="137" t="s">
        <v>359</v>
      </c>
      <c r="B159" s="3" t="s">
        <v>360</v>
      </c>
      <c r="C159" s="4" t="s">
        <v>361</v>
      </c>
      <c r="D159" s="3" t="s">
        <v>25</v>
      </c>
      <c r="E159" s="3" t="s">
        <v>14</v>
      </c>
      <c r="F159" s="5">
        <v>8.4</v>
      </c>
      <c r="G159" s="6">
        <v>793.4</v>
      </c>
      <c r="H159" s="138">
        <v>6664.56</v>
      </c>
      <c r="J159" s="120"/>
      <c r="M159" s="121"/>
    </row>
    <row r="160" spans="1:13" ht="24.75">
      <c r="A160" s="137" t="s">
        <v>362</v>
      </c>
      <c r="B160" s="3" t="s">
        <v>363</v>
      </c>
      <c r="C160" s="4" t="s">
        <v>364</v>
      </c>
      <c r="D160" s="3" t="s">
        <v>25</v>
      </c>
      <c r="E160" s="3" t="s">
        <v>14</v>
      </c>
      <c r="F160" s="5">
        <v>12.6</v>
      </c>
      <c r="G160" s="6">
        <v>793.4</v>
      </c>
      <c r="H160" s="138">
        <v>9996.84</v>
      </c>
      <c r="J160" s="120"/>
      <c r="M160" s="121"/>
    </row>
    <row r="161" spans="1:13" ht="24.75">
      <c r="A161" s="137" t="s">
        <v>365</v>
      </c>
      <c r="B161" s="3" t="s">
        <v>366</v>
      </c>
      <c r="C161" s="4" t="s">
        <v>367</v>
      </c>
      <c r="D161" s="3" t="s">
        <v>25</v>
      </c>
      <c r="E161" s="3" t="s">
        <v>14</v>
      </c>
      <c r="F161" s="5">
        <v>33.6</v>
      </c>
      <c r="G161" s="6">
        <v>793.4</v>
      </c>
      <c r="H161" s="138">
        <v>26658.240000000002</v>
      </c>
      <c r="J161" s="120"/>
      <c r="M161" s="121"/>
    </row>
    <row r="162" spans="1:13" ht="24.75">
      <c r="A162" s="137" t="s">
        <v>368</v>
      </c>
      <c r="B162" s="3" t="s">
        <v>369</v>
      </c>
      <c r="C162" s="4" t="s">
        <v>370</v>
      </c>
      <c r="D162" s="3" t="s">
        <v>25</v>
      </c>
      <c r="E162" s="3" t="s">
        <v>14</v>
      </c>
      <c r="F162" s="5">
        <v>16.8</v>
      </c>
      <c r="G162" s="6">
        <v>793.4</v>
      </c>
      <c r="H162" s="138">
        <v>13329.12</v>
      </c>
      <c r="J162" s="120"/>
      <c r="M162" s="121"/>
    </row>
    <row r="163" spans="1:13" ht="24.75">
      <c r="A163" s="137" t="s">
        <v>371</v>
      </c>
      <c r="B163" s="3" t="s">
        <v>372</v>
      </c>
      <c r="C163" s="4" t="s">
        <v>373</v>
      </c>
      <c r="D163" s="3" t="s">
        <v>25</v>
      </c>
      <c r="E163" s="3" t="s">
        <v>14</v>
      </c>
      <c r="F163" s="5">
        <v>5.44</v>
      </c>
      <c r="G163" s="6">
        <v>851.01</v>
      </c>
      <c r="H163" s="138">
        <v>4629.49</v>
      </c>
      <c r="J163" s="120"/>
      <c r="M163" s="121"/>
    </row>
    <row r="164" spans="1:13" ht="16.5">
      <c r="A164" s="137" t="s">
        <v>374</v>
      </c>
      <c r="B164" s="3" t="s">
        <v>375</v>
      </c>
      <c r="C164" s="4" t="s">
        <v>376</v>
      </c>
      <c r="D164" s="3" t="s">
        <v>25</v>
      </c>
      <c r="E164" s="3" t="s">
        <v>14</v>
      </c>
      <c r="F164" s="5">
        <v>28.24</v>
      </c>
      <c r="G164" s="6">
        <v>246.93</v>
      </c>
      <c r="H164" s="138">
        <v>6973.3</v>
      </c>
      <c r="J164" s="120"/>
      <c r="M164" s="121"/>
    </row>
    <row r="165" spans="1:13" ht="14.25" customHeight="1">
      <c r="A165" s="135" t="s">
        <v>377</v>
      </c>
      <c r="B165" s="149" t="s">
        <v>378</v>
      </c>
      <c r="C165" s="150"/>
      <c r="D165" s="43"/>
      <c r="E165" s="43"/>
      <c r="F165" s="43"/>
      <c r="G165" s="6">
        <v>0</v>
      </c>
      <c r="H165" s="136">
        <v>13879.54</v>
      </c>
      <c r="J165" s="120"/>
      <c r="M165" s="121"/>
    </row>
    <row r="166" spans="1:13" ht="16.5">
      <c r="A166" s="137" t="s">
        <v>379</v>
      </c>
      <c r="B166" s="3" t="s">
        <v>380</v>
      </c>
      <c r="C166" s="4" t="s">
        <v>381</v>
      </c>
      <c r="D166" s="3" t="s">
        <v>25</v>
      </c>
      <c r="E166" s="3" t="s">
        <v>14</v>
      </c>
      <c r="F166" s="5">
        <v>8.51</v>
      </c>
      <c r="G166" s="6">
        <v>864.23</v>
      </c>
      <c r="H166" s="138">
        <v>7354.6</v>
      </c>
      <c r="J166" s="120"/>
      <c r="M166" s="121"/>
    </row>
    <row r="167" spans="1:13" ht="16.5">
      <c r="A167" s="137" t="s">
        <v>382</v>
      </c>
      <c r="B167" s="3" t="s">
        <v>383</v>
      </c>
      <c r="C167" s="4" t="s">
        <v>384</v>
      </c>
      <c r="D167" s="3" t="s">
        <v>25</v>
      </c>
      <c r="E167" s="3" t="s">
        <v>14</v>
      </c>
      <c r="F167" s="5">
        <v>7.55</v>
      </c>
      <c r="G167" s="6">
        <v>864.23</v>
      </c>
      <c r="H167" s="138">
        <v>6524.94</v>
      </c>
      <c r="J167" s="120"/>
      <c r="M167" s="121"/>
    </row>
    <row r="168" spans="1:13" ht="14.25" customHeight="1">
      <c r="A168" s="135" t="s">
        <v>385</v>
      </c>
      <c r="B168" s="149" t="s">
        <v>386</v>
      </c>
      <c r="C168" s="150"/>
      <c r="D168" s="43"/>
      <c r="E168" s="43"/>
      <c r="F168" s="43"/>
      <c r="G168" s="6">
        <v>0</v>
      </c>
      <c r="H168" s="136">
        <v>227432.30000000002</v>
      </c>
      <c r="J168" s="120"/>
      <c r="M168" s="121"/>
    </row>
    <row r="169" spans="1:13" ht="16.5">
      <c r="A169" s="137" t="s">
        <v>387</v>
      </c>
      <c r="B169" s="3" t="s">
        <v>388</v>
      </c>
      <c r="C169" s="4" t="s">
        <v>389</v>
      </c>
      <c r="D169" s="3" t="s">
        <v>25</v>
      </c>
      <c r="E169" s="3" t="s">
        <v>14</v>
      </c>
      <c r="F169" s="5">
        <v>3.08</v>
      </c>
      <c r="G169" s="6">
        <v>890.74</v>
      </c>
      <c r="H169" s="138">
        <v>2743.48</v>
      </c>
      <c r="J169" s="120"/>
      <c r="M169" s="121"/>
    </row>
    <row r="170" spans="1:13" ht="16.5">
      <c r="A170" s="137" t="s">
        <v>390</v>
      </c>
      <c r="B170" s="3" t="s">
        <v>391</v>
      </c>
      <c r="C170" s="4" t="s">
        <v>392</v>
      </c>
      <c r="D170" s="3" t="s">
        <v>25</v>
      </c>
      <c r="E170" s="3" t="s">
        <v>14</v>
      </c>
      <c r="F170" s="5">
        <v>7.35</v>
      </c>
      <c r="G170" s="6">
        <v>881.94</v>
      </c>
      <c r="H170" s="138">
        <v>6482.26</v>
      </c>
      <c r="J170" s="120"/>
      <c r="M170" s="121"/>
    </row>
    <row r="171" spans="1:13" ht="16.5">
      <c r="A171" s="137" t="s">
        <v>393</v>
      </c>
      <c r="B171" s="3" t="s">
        <v>394</v>
      </c>
      <c r="C171" s="4" t="s">
        <v>395</v>
      </c>
      <c r="D171" s="3" t="s">
        <v>25</v>
      </c>
      <c r="E171" s="3" t="s">
        <v>14</v>
      </c>
      <c r="F171" s="5">
        <v>73.25</v>
      </c>
      <c r="G171" s="6">
        <v>864.34</v>
      </c>
      <c r="H171" s="138">
        <v>63312.91</v>
      </c>
      <c r="J171" s="120"/>
      <c r="M171" s="121"/>
    </row>
    <row r="172" spans="1:13" ht="16.5">
      <c r="A172" s="137" t="s">
        <v>396</v>
      </c>
      <c r="B172" s="3" t="s">
        <v>397</v>
      </c>
      <c r="C172" s="4" t="s">
        <v>398</v>
      </c>
      <c r="D172" s="3" t="s">
        <v>25</v>
      </c>
      <c r="E172" s="3" t="s">
        <v>14</v>
      </c>
      <c r="F172" s="5">
        <v>66.83</v>
      </c>
      <c r="G172" s="6">
        <v>890.49</v>
      </c>
      <c r="H172" s="138">
        <v>59511.45</v>
      </c>
      <c r="J172" s="120"/>
      <c r="M172" s="121"/>
    </row>
    <row r="173" spans="1:13" ht="16.5">
      <c r="A173" s="137" t="s">
        <v>399</v>
      </c>
      <c r="B173" s="3" t="s">
        <v>400</v>
      </c>
      <c r="C173" s="4" t="s">
        <v>401</v>
      </c>
      <c r="D173" s="3" t="s">
        <v>25</v>
      </c>
      <c r="E173" s="3" t="s">
        <v>14</v>
      </c>
      <c r="F173" s="5">
        <v>33.96</v>
      </c>
      <c r="G173" s="6">
        <v>864.34</v>
      </c>
      <c r="H173" s="138">
        <v>29352.99</v>
      </c>
      <c r="J173" s="120"/>
      <c r="M173" s="121"/>
    </row>
    <row r="174" spans="1:13">
      <c r="A174" s="137" t="s">
        <v>402</v>
      </c>
      <c r="B174" s="3" t="s">
        <v>403</v>
      </c>
      <c r="C174" s="4" t="s">
        <v>404</v>
      </c>
      <c r="D174" s="3" t="s">
        <v>25</v>
      </c>
      <c r="E174" s="3" t="s">
        <v>14</v>
      </c>
      <c r="F174" s="5">
        <v>81.37</v>
      </c>
      <c r="G174" s="6">
        <v>335.74</v>
      </c>
      <c r="H174" s="138">
        <v>27319.16</v>
      </c>
      <c r="J174" s="120"/>
      <c r="M174" s="121"/>
    </row>
    <row r="175" spans="1:13" ht="24.75">
      <c r="A175" s="137" t="s">
        <v>405</v>
      </c>
      <c r="B175" s="3" t="s">
        <v>406</v>
      </c>
      <c r="C175" s="4" t="s">
        <v>407</v>
      </c>
      <c r="D175" s="3" t="s">
        <v>25</v>
      </c>
      <c r="E175" s="3" t="s">
        <v>14</v>
      </c>
      <c r="F175" s="5">
        <v>7.7</v>
      </c>
      <c r="G175" s="6">
        <v>1368.11</v>
      </c>
      <c r="H175" s="138">
        <v>10534.45</v>
      </c>
      <c r="J175" s="120"/>
      <c r="M175" s="121"/>
    </row>
    <row r="176" spans="1:13" ht="24.75">
      <c r="A176" s="137" t="s">
        <v>408</v>
      </c>
      <c r="B176" s="3" t="s">
        <v>409</v>
      </c>
      <c r="C176" s="4" t="s">
        <v>410</v>
      </c>
      <c r="D176" s="3" t="s">
        <v>25</v>
      </c>
      <c r="E176" s="3" t="s">
        <v>14</v>
      </c>
      <c r="F176" s="5">
        <v>5.6</v>
      </c>
      <c r="G176" s="6">
        <v>1368.11</v>
      </c>
      <c r="H176" s="138">
        <v>7661.42</v>
      </c>
      <c r="J176" s="120"/>
      <c r="M176" s="121"/>
    </row>
    <row r="177" spans="1:13" ht="24.75">
      <c r="A177" s="137" t="s">
        <v>411</v>
      </c>
      <c r="B177" s="3" t="s">
        <v>412</v>
      </c>
      <c r="C177" s="4" t="s">
        <v>413</v>
      </c>
      <c r="D177" s="3" t="s">
        <v>25</v>
      </c>
      <c r="E177" s="3" t="s">
        <v>14</v>
      </c>
      <c r="F177" s="5">
        <v>2.4</v>
      </c>
      <c r="G177" s="6">
        <v>1368.11</v>
      </c>
      <c r="H177" s="138">
        <v>3283.46</v>
      </c>
      <c r="J177" s="120"/>
      <c r="M177" s="121"/>
    </row>
    <row r="178" spans="1:13" ht="24.75">
      <c r="A178" s="137" t="s">
        <v>414</v>
      </c>
      <c r="B178" s="3" t="s">
        <v>415</v>
      </c>
      <c r="C178" s="4" t="s">
        <v>416</v>
      </c>
      <c r="D178" s="3" t="s">
        <v>25</v>
      </c>
      <c r="E178" s="3" t="s">
        <v>14</v>
      </c>
      <c r="F178" s="5">
        <v>2</v>
      </c>
      <c r="G178" s="6">
        <v>1368.11</v>
      </c>
      <c r="H178" s="138">
        <v>2736.22</v>
      </c>
      <c r="J178" s="120"/>
      <c r="M178" s="121"/>
    </row>
    <row r="179" spans="1:13" ht="16.5">
      <c r="A179" s="137" t="s">
        <v>417</v>
      </c>
      <c r="B179" s="3" t="s">
        <v>418</v>
      </c>
      <c r="C179" s="4" t="s">
        <v>419</v>
      </c>
      <c r="D179" s="3" t="s">
        <v>25</v>
      </c>
      <c r="E179" s="3" t="s">
        <v>14</v>
      </c>
      <c r="F179" s="5">
        <v>0.24</v>
      </c>
      <c r="G179" s="6">
        <v>291.26</v>
      </c>
      <c r="H179" s="138">
        <v>69.900000000000006</v>
      </c>
      <c r="J179" s="120"/>
      <c r="M179" s="121"/>
    </row>
    <row r="180" spans="1:13" ht="16.5">
      <c r="A180" s="137" t="s">
        <v>420</v>
      </c>
      <c r="B180" s="3" t="s">
        <v>421</v>
      </c>
      <c r="C180" s="4" t="s">
        <v>422</v>
      </c>
      <c r="D180" s="3" t="s">
        <v>25</v>
      </c>
      <c r="E180" s="3" t="s">
        <v>14</v>
      </c>
      <c r="F180" s="5">
        <v>0.24</v>
      </c>
      <c r="G180" s="6">
        <v>291.26</v>
      </c>
      <c r="H180" s="138">
        <v>69.900000000000006</v>
      </c>
      <c r="J180" s="120"/>
      <c r="M180" s="121"/>
    </row>
    <row r="181" spans="1:13" ht="16.5">
      <c r="A181" s="137" t="s">
        <v>423</v>
      </c>
      <c r="B181" s="3" t="s">
        <v>424</v>
      </c>
      <c r="C181" s="4" t="s">
        <v>425</v>
      </c>
      <c r="D181" s="3" t="s">
        <v>25</v>
      </c>
      <c r="E181" s="3" t="s">
        <v>14</v>
      </c>
      <c r="F181" s="5">
        <v>16.12</v>
      </c>
      <c r="G181" s="6">
        <v>890.49</v>
      </c>
      <c r="H181" s="138">
        <v>14354.7</v>
      </c>
      <c r="J181" s="120"/>
      <c r="M181" s="121"/>
    </row>
    <row r="182" spans="1:13" ht="14.25" customHeight="1">
      <c r="A182" s="135" t="s">
        <v>426</v>
      </c>
      <c r="B182" s="149" t="s">
        <v>427</v>
      </c>
      <c r="C182" s="150"/>
      <c r="D182" s="43"/>
      <c r="E182" s="43"/>
      <c r="F182" s="43"/>
      <c r="G182" s="6">
        <v>0</v>
      </c>
      <c r="H182" s="136">
        <v>360009.24</v>
      </c>
      <c r="J182" s="120"/>
      <c r="M182" s="121"/>
    </row>
    <row r="183" spans="1:13" ht="33">
      <c r="A183" s="137" t="s">
        <v>428</v>
      </c>
      <c r="B183" s="3" t="s">
        <v>429</v>
      </c>
      <c r="C183" s="4" t="s">
        <v>430</v>
      </c>
      <c r="D183" s="3" t="s">
        <v>25</v>
      </c>
      <c r="E183" s="3" t="s">
        <v>14</v>
      </c>
      <c r="F183" s="5">
        <v>1441</v>
      </c>
      <c r="G183" s="6">
        <v>187.01</v>
      </c>
      <c r="H183" s="138">
        <v>269481.40999999997</v>
      </c>
      <c r="J183" s="120"/>
      <c r="M183" s="121"/>
    </row>
    <row r="184" spans="1:13" ht="16.5">
      <c r="A184" s="137" t="s">
        <v>431</v>
      </c>
      <c r="B184" s="3" t="s">
        <v>432</v>
      </c>
      <c r="C184" s="4" t="s">
        <v>433</v>
      </c>
      <c r="D184" s="3" t="s">
        <v>13</v>
      </c>
      <c r="E184" s="3" t="s">
        <v>29</v>
      </c>
      <c r="F184" s="5">
        <v>33.700000000000003</v>
      </c>
      <c r="G184" s="6">
        <v>111.69</v>
      </c>
      <c r="H184" s="138">
        <v>3763.95</v>
      </c>
      <c r="J184" s="120"/>
      <c r="M184" s="121"/>
    </row>
    <row r="185" spans="1:13" ht="16.5">
      <c r="A185" s="137" t="s">
        <v>434</v>
      </c>
      <c r="B185" s="3" t="s">
        <v>435</v>
      </c>
      <c r="C185" s="4" t="s">
        <v>436</v>
      </c>
      <c r="D185" s="3" t="s">
        <v>13</v>
      </c>
      <c r="E185" s="3" t="s">
        <v>29</v>
      </c>
      <c r="F185" s="5">
        <v>153.1</v>
      </c>
      <c r="G185" s="6">
        <v>216.65</v>
      </c>
      <c r="H185" s="138">
        <v>33169.120000000003</v>
      </c>
      <c r="J185" s="120"/>
      <c r="M185" s="121"/>
    </row>
    <row r="186" spans="1:13" ht="16.5">
      <c r="A186" s="137" t="s">
        <v>437</v>
      </c>
      <c r="B186" s="3" t="s">
        <v>438</v>
      </c>
      <c r="C186" s="4" t="s">
        <v>439</v>
      </c>
      <c r="D186" s="3" t="s">
        <v>25</v>
      </c>
      <c r="E186" s="3" t="s">
        <v>29</v>
      </c>
      <c r="F186" s="5">
        <v>86.02</v>
      </c>
      <c r="G186" s="6">
        <v>196.13</v>
      </c>
      <c r="H186" s="138">
        <v>16871.099999999999</v>
      </c>
      <c r="J186" s="120"/>
      <c r="M186" s="121"/>
    </row>
    <row r="187" spans="1:13" ht="16.5">
      <c r="A187" s="137" t="s">
        <v>440</v>
      </c>
      <c r="B187" s="3" t="s">
        <v>441</v>
      </c>
      <c r="C187" s="4" t="s">
        <v>442</v>
      </c>
      <c r="D187" s="3" t="s">
        <v>13</v>
      </c>
      <c r="E187" s="3" t="s">
        <v>29</v>
      </c>
      <c r="F187" s="5">
        <v>311.35000000000002</v>
      </c>
      <c r="G187" s="6">
        <v>75.040000000000006</v>
      </c>
      <c r="H187" s="138">
        <v>23363.7</v>
      </c>
      <c r="J187" s="120"/>
      <c r="M187" s="121"/>
    </row>
    <row r="188" spans="1:13">
      <c r="A188" s="137" t="s">
        <v>443</v>
      </c>
      <c r="B188" s="3" t="s">
        <v>444</v>
      </c>
      <c r="C188" s="4" t="s">
        <v>445</v>
      </c>
      <c r="D188" s="3" t="s">
        <v>13</v>
      </c>
      <c r="E188" s="3" t="s">
        <v>29</v>
      </c>
      <c r="F188" s="5">
        <v>266.39999999999998</v>
      </c>
      <c r="G188" s="6">
        <v>50.15</v>
      </c>
      <c r="H188" s="138">
        <v>13359.96</v>
      </c>
      <c r="J188" s="120"/>
      <c r="M188" s="121"/>
    </row>
    <row r="189" spans="1:13" ht="14.25" customHeight="1">
      <c r="A189" s="135" t="s">
        <v>446</v>
      </c>
      <c r="B189" s="149" t="s">
        <v>447</v>
      </c>
      <c r="C189" s="150"/>
      <c r="D189" s="43"/>
      <c r="E189" s="43"/>
      <c r="F189" s="43"/>
      <c r="G189" s="6">
        <v>0</v>
      </c>
      <c r="H189" s="136">
        <v>74995.150000000009</v>
      </c>
      <c r="J189" s="120"/>
      <c r="M189" s="121"/>
    </row>
    <row r="190" spans="1:13">
      <c r="A190" s="137" t="s">
        <v>448</v>
      </c>
      <c r="B190" s="3" t="s">
        <v>449</v>
      </c>
      <c r="C190" s="4" t="s">
        <v>450</v>
      </c>
      <c r="D190" s="3" t="s">
        <v>25</v>
      </c>
      <c r="E190" s="3" t="s">
        <v>14</v>
      </c>
      <c r="F190" s="5">
        <v>1084.7</v>
      </c>
      <c r="G190" s="6">
        <v>51.46</v>
      </c>
      <c r="H190" s="138">
        <v>55818.66</v>
      </c>
      <c r="J190" s="120"/>
      <c r="M190" s="121"/>
    </row>
    <row r="191" spans="1:13">
      <c r="A191" s="137" t="s">
        <v>451</v>
      </c>
      <c r="B191" s="3" t="s">
        <v>452</v>
      </c>
      <c r="C191" s="4" t="s">
        <v>453</v>
      </c>
      <c r="D191" s="3" t="s">
        <v>25</v>
      </c>
      <c r="E191" s="3" t="s">
        <v>14</v>
      </c>
      <c r="F191" s="5">
        <v>41.56</v>
      </c>
      <c r="G191" s="6">
        <v>51.46</v>
      </c>
      <c r="H191" s="138">
        <v>2138.6799999999998</v>
      </c>
      <c r="J191" s="120"/>
      <c r="M191" s="121"/>
    </row>
    <row r="192" spans="1:13">
      <c r="A192" s="137" t="s">
        <v>454</v>
      </c>
      <c r="B192" s="3" t="s">
        <v>455</v>
      </c>
      <c r="C192" s="4" t="s">
        <v>456</v>
      </c>
      <c r="D192" s="3" t="s">
        <v>25</v>
      </c>
      <c r="E192" s="3" t="s">
        <v>14</v>
      </c>
      <c r="F192" s="5">
        <v>179.11</v>
      </c>
      <c r="G192" s="6">
        <v>51.46</v>
      </c>
      <c r="H192" s="138">
        <v>9217</v>
      </c>
      <c r="J192" s="120"/>
      <c r="M192" s="121"/>
    </row>
    <row r="193" spans="1:13">
      <c r="A193" s="137" t="s">
        <v>457</v>
      </c>
      <c r="B193" s="3" t="s">
        <v>458</v>
      </c>
      <c r="C193" s="4" t="s">
        <v>459</v>
      </c>
      <c r="D193" s="3" t="s">
        <v>25</v>
      </c>
      <c r="E193" s="3" t="s">
        <v>14</v>
      </c>
      <c r="F193" s="5">
        <v>50.17</v>
      </c>
      <c r="G193" s="6">
        <v>51.46</v>
      </c>
      <c r="H193" s="138">
        <v>2581.75</v>
      </c>
      <c r="J193" s="120"/>
      <c r="M193" s="121"/>
    </row>
    <row r="194" spans="1:13" ht="24.75">
      <c r="A194" s="137" t="s">
        <v>460</v>
      </c>
      <c r="B194" s="3" t="s">
        <v>461</v>
      </c>
      <c r="C194" s="4" t="s">
        <v>462</v>
      </c>
      <c r="D194" s="3" t="s">
        <v>13</v>
      </c>
      <c r="E194" s="3" t="s">
        <v>14</v>
      </c>
      <c r="F194" s="5">
        <v>41.56</v>
      </c>
      <c r="G194" s="6">
        <v>61.35</v>
      </c>
      <c r="H194" s="138">
        <v>2549.71</v>
      </c>
      <c r="J194" s="120"/>
      <c r="M194" s="121"/>
    </row>
    <row r="195" spans="1:13" ht="16.5">
      <c r="A195" s="137" t="s">
        <v>463</v>
      </c>
      <c r="B195" s="3" t="s">
        <v>464</v>
      </c>
      <c r="C195" s="4" t="s">
        <v>465</v>
      </c>
      <c r="D195" s="3" t="s">
        <v>13</v>
      </c>
      <c r="E195" s="3" t="s">
        <v>14</v>
      </c>
      <c r="F195" s="5">
        <v>41.56</v>
      </c>
      <c r="G195" s="6">
        <v>64.709999999999994</v>
      </c>
      <c r="H195" s="138">
        <v>2689.35</v>
      </c>
      <c r="J195" s="120"/>
      <c r="M195" s="121"/>
    </row>
    <row r="196" spans="1:13" ht="14.25" customHeight="1">
      <c r="A196" s="135" t="s">
        <v>466</v>
      </c>
      <c r="B196" s="149" t="s">
        <v>467</v>
      </c>
      <c r="C196" s="150"/>
      <c r="D196" s="43"/>
      <c r="E196" s="43"/>
      <c r="F196" s="43"/>
      <c r="G196" s="6">
        <v>0</v>
      </c>
      <c r="H196" s="136">
        <v>530759.74</v>
      </c>
      <c r="J196" s="120"/>
      <c r="M196" s="121"/>
    </row>
    <row r="197" spans="1:13" ht="14.25" customHeight="1">
      <c r="A197" s="135" t="s">
        <v>468</v>
      </c>
      <c r="B197" s="149" t="s">
        <v>469</v>
      </c>
      <c r="C197" s="150"/>
      <c r="D197" s="43"/>
      <c r="E197" s="43"/>
      <c r="F197" s="43"/>
      <c r="G197" s="6">
        <v>0</v>
      </c>
      <c r="H197" s="136">
        <v>530759.74</v>
      </c>
      <c r="J197" s="120"/>
      <c r="M197" s="121"/>
    </row>
    <row r="198" spans="1:13" ht="24.75">
      <c r="A198" s="137" t="s">
        <v>470</v>
      </c>
      <c r="B198" s="3" t="s">
        <v>471</v>
      </c>
      <c r="C198" s="4" t="s">
        <v>472</v>
      </c>
      <c r="D198" s="3" t="s">
        <v>25</v>
      </c>
      <c r="E198" s="3" t="s">
        <v>14</v>
      </c>
      <c r="F198" s="5">
        <v>2001.17</v>
      </c>
      <c r="G198" s="6">
        <v>5.43</v>
      </c>
      <c r="H198" s="138">
        <v>10866.35</v>
      </c>
      <c r="J198" s="120"/>
      <c r="M198" s="121"/>
    </row>
    <row r="199" spans="1:13" ht="16.5">
      <c r="A199" s="137" t="s">
        <v>473</v>
      </c>
      <c r="B199" s="3" t="s">
        <v>474</v>
      </c>
      <c r="C199" s="4" t="s">
        <v>475</v>
      </c>
      <c r="D199" s="3" t="s">
        <v>25</v>
      </c>
      <c r="E199" s="3" t="s">
        <v>14</v>
      </c>
      <c r="F199" s="5">
        <v>1906.28</v>
      </c>
      <c r="G199" s="6">
        <v>5.43</v>
      </c>
      <c r="H199" s="138">
        <v>10351.1</v>
      </c>
      <c r="J199" s="120"/>
      <c r="M199" s="121"/>
    </row>
    <row r="200" spans="1:13" ht="24.75">
      <c r="A200" s="137" t="s">
        <v>476</v>
      </c>
      <c r="B200" s="3" t="s">
        <v>477</v>
      </c>
      <c r="C200" s="4" t="s">
        <v>478</v>
      </c>
      <c r="D200" s="3" t="s">
        <v>25</v>
      </c>
      <c r="E200" s="3" t="s">
        <v>14</v>
      </c>
      <c r="F200" s="5">
        <v>1478.38</v>
      </c>
      <c r="G200" s="6">
        <v>48.76</v>
      </c>
      <c r="H200" s="138">
        <v>72085.81</v>
      </c>
      <c r="J200" s="120"/>
      <c r="M200" s="121"/>
    </row>
    <row r="201" spans="1:13" ht="24.75">
      <c r="A201" s="137" t="s">
        <v>479</v>
      </c>
      <c r="B201" s="3" t="s">
        <v>480</v>
      </c>
      <c r="C201" s="4" t="s">
        <v>481</v>
      </c>
      <c r="D201" s="3" t="s">
        <v>25</v>
      </c>
      <c r="E201" s="3" t="s">
        <v>14</v>
      </c>
      <c r="F201" s="5">
        <v>2420.0300000000002</v>
      </c>
      <c r="G201" s="6">
        <v>48.76</v>
      </c>
      <c r="H201" s="138">
        <v>118000.66</v>
      </c>
      <c r="J201" s="120"/>
      <c r="M201" s="121"/>
    </row>
    <row r="202" spans="1:13" ht="24.75">
      <c r="A202" s="137" t="s">
        <v>482</v>
      </c>
      <c r="B202" s="3" t="s">
        <v>483</v>
      </c>
      <c r="C202" s="4" t="s">
        <v>484</v>
      </c>
      <c r="D202" s="3" t="s">
        <v>25</v>
      </c>
      <c r="E202" s="3" t="s">
        <v>14</v>
      </c>
      <c r="F202" s="5">
        <v>1354.58</v>
      </c>
      <c r="G202" s="6">
        <v>48.76</v>
      </c>
      <c r="H202" s="138">
        <v>66049.320000000007</v>
      </c>
      <c r="J202" s="120"/>
      <c r="M202" s="121"/>
    </row>
    <row r="203" spans="1:13" ht="24.75">
      <c r="A203" s="137" t="s">
        <v>485</v>
      </c>
      <c r="B203" s="3" t="s">
        <v>486</v>
      </c>
      <c r="C203" s="4" t="s">
        <v>487</v>
      </c>
      <c r="D203" s="3" t="s">
        <v>13</v>
      </c>
      <c r="E203" s="3" t="s">
        <v>14</v>
      </c>
      <c r="F203" s="5">
        <v>660.81</v>
      </c>
      <c r="G203" s="6">
        <v>78.63</v>
      </c>
      <c r="H203" s="138">
        <v>51959.49</v>
      </c>
      <c r="J203" s="120"/>
      <c r="M203" s="121"/>
    </row>
    <row r="204" spans="1:13" ht="24.75">
      <c r="A204" s="137" t="s">
        <v>488</v>
      </c>
      <c r="B204" s="3" t="s">
        <v>489</v>
      </c>
      <c r="C204" s="4" t="s">
        <v>490</v>
      </c>
      <c r="D204" s="3" t="s">
        <v>25</v>
      </c>
      <c r="E204" s="3" t="s">
        <v>14</v>
      </c>
      <c r="F204" s="5">
        <v>139.66999999999999</v>
      </c>
      <c r="G204" s="6">
        <v>70.099999999999994</v>
      </c>
      <c r="H204" s="138">
        <v>9790.8700000000008</v>
      </c>
      <c r="J204" s="120"/>
      <c r="M204" s="121"/>
    </row>
    <row r="205" spans="1:13" ht="24.75">
      <c r="A205" s="137" t="s">
        <v>491</v>
      </c>
      <c r="B205" s="3" t="s">
        <v>492</v>
      </c>
      <c r="C205" s="4" t="s">
        <v>493</v>
      </c>
      <c r="D205" s="3" t="s">
        <v>25</v>
      </c>
      <c r="E205" s="3" t="s">
        <v>14</v>
      </c>
      <c r="F205" s="5">
        <v>8.4600000000000009</v>
      </c>
      <c r="G205" s="6">
        <v>70.099999999999994</v>
      </c>
      <c r="H205" s="138">
        <v>593.04999999999995</v>
      </c>
      <c r="J205" s="120"/>
      <c r="M205" s="121"/>
    </row>
    <row r="206" spans="1:13" ht="24.75">
      <c r="A206" s="137" t="s">
        <v>494</v>
      </c>
      <c r="B206" s="3" t="s">
        <v>495</v>
      </c>
      <c r="C206" s="4" t="s">
        <v>496</v>
      </c>
      <c r="D206" s="3" t="s">
        <v>25</v>
      </c>
      <c r="E206" s="3" t="s">
        <v>14</v>
      </c>
      <c r="F206" s="5">
        <v>15.01</v>
      </c>
      <c r="G206" s="6">
        <v>70.099999999999994</v>
      </c>
      <c r="H206" s="138">
        <v>1052.2</v>
      </c>
      <c r="J206" s="120"/>
      <c r="M206" s="121"/>
    </row>
    <row r="207" spans="1:13" ht="24.75">
      <c r="A207" s="137" t="s">
        <v>497</v>
      </c>
      <c r="B207" s="3" t="s">
        <v>498</v>
      </c>
      <c r="C207" s="4" t="s">
        <v>499</v>
      </c>
      <c r="D207" s="3" t="s">
        <v>25</v>
      </c>
      <c r="E207" s="3" t="s">
        <v>14</v>
      </c>
      <c r="F207" s="5">
        <v>8.75</v>
      </c>
      <c r="G207" s="6">
        <v>70.099999999999994</v>
      </c>
      <c r="H207" s="138">
        <v>613.38</v>
      </c>
      <c r="J207" s="120"/>
      <c r="M207" s="121"/>
    </row>
    <row r="208" spans="1:13">
      <c r="A208" s="137" t="s">
        <v>500</v>
      </c>
      <c r="B208" s="3" t="s">
        <v>501</v>
      </c>
      <c r="C208" s="4" t="s">
        <v>502</v>
      </c>
      <c r="D208" s="3" t="s">
        <v>25</v>
      </c>
      <c r="E208" s="3" t="s">
        <v>29</v>
      </c>
      <c r="F208" s="5">
        <v>217.5</v>
      </c>
      <c r="G208" s="6">
        <v>41.41</v>
      </c>
      <c r="H208" s="138">
        <v>9006.68</v>
      </c>
      <c r="J208" s="120"/>
      <c r="M208" s="121"/>
    </row>
    <row r="209" spans="1:13">
      <c r="A209" s="137" t="s">
        <v>503</v>
      </c>
      <c r="B209" s="3" t="s">
        <v>504</v>
      </c>
      <c r="C209" s="4" t="s">
        <v>505</v>
      </c>
      <c r="D209" s="3" t="s">
        <v>25</v>
      </c>
      <c r="E209" s="3" t="s">
        <v>29</v>
      </c>
      <c r="F209" s="5">
        <v>69.45</v>
      </c>
      <c r="G209" s="6">
        <v>56.69</v>
      </c>
      <c r="H209" s="138">
        <v>3937.12</v>
      </c>
      <c r="J209" s="120"/>
      <c r="M209" s="121"/>
    </row>
    <row r="210" spans="1:13" ht="16.5">
      <c r="A210" s="137" t="s">
        <v>506</v>
      </c>
      <c r="B210" s="3" t="s">
        <v>507</v>
      </c>
      <c r="C210" s="4" t="s">
        <v>508</v>
      </c>
      <c r="D210" s="3" t="s">
        <v>13</v>
      </c>
      <c r="E210" s="3" t="s">
        <v>14</v>
      </c>
      <c r="F210" s="5">
        <v>472.22</v>
      </c>
      <c r="G210" s="6">
        <v>92.45</v>
      </c>
      <c r="H210" s="138">
        <v>43656.74</v>
      </c>
      <c r="J210" s="120"/>
      <c r="M210" s="121"/>
    </row>
    <row r="211" spans="1:13" ht="24.75">
      <c r="A211" s="137" t="s">
        <v>509</v>
      </c>
      <c r="B211" s="3" t="s">
        <v>510</v>
      </c>
      <c r="C211" s="4" t="s">
        <v>511</v>
      </c>
      <c r="D211" s="3" t="s">
        <v>25</v>
      </c>
      <c r="E211" s="3" t="s">
        <v>14</v>
      </c>
      <c r="F211" s="5">
        <v>736.37</v>
      </c>
      <c r="G211" s="6">
        <v>180.34</v>
      </c>
      <c r="H211" s="138">
        <v>132796.97</v>
      </c>
      <c r="J211" s="120"/>
      <c r="M211" s="121"/>
    </row>
    <row r="212" spans="1:13" ht="14.25" customHeight="1">
      <c r="A212" s="135" t="s">
        <v>512</v>
      </c>
      <c r="B212" s="149" t="s">
        <v>513</v>
      </c>
      <c r="C212" s="150"/>
      <c r="D212" s="43"/>
      <c r="E212" s="43"/>
      <c r="F212" s="43"/>
      <c r="G212" s="6">
        <v>0</v>
      </c>
      <c r="H212" s="136">
        <v>364420.57999999996</v>
      </c>
      <c r="J212" s="120"/>
      <c r="M212" s="121"/>
    </row>
    <row r="213" spans="1:13" ht="14.25" customHeight="1">
      <c r="A213" s="135" t="s">
        <v>514</v>
      </c>
      <c r="B213" s="149" t="s">
        <v>515</v>
      </c>
      <c r="C213" s="150"/>
      <c r="D213" s="43"/>
      <c r="E213" s="43"/>
      <c r="F213" s="43"/>
      <c r="G213" s="6">
        <v>0</v>
      </c>
      <c r="H213" s="136">
        <v>298614.25</v>
      </c>
      <c r="J213" s="120"/>
      <c r="M213" s="121"/>
    </row>
    <row r="214" spans="1:13" ht="16.5">
      <c r="A214" s="137" t="s">
        <v>516</v>
      </c>
      <c r="B214" s="3" t="s">
        <v>517</v>
      </c>
      <c r="C214" s="4" t="s">
        <v>518</v>
      </c>
      <c r="D214" s="3" t="s">
        <v>25</v>
      </c>
      <c r="E214" s="3" t="s">
        <v>14</v>
      </c>
      <c r="F214" s="5">
        <v>1394.71</v>
      </c>
      <c r="G214" s="6">
        <v>49.3</v>
      </c>
      <c r="H214" s="138">
        <v>68759.199999999997</v>
      </c>
      <c r="J214" s="120"/>
      <c r="M214" s="121"/>
    </row>
    <row r="215" spans="1:13" ht="33">
      <c r="A215" s="137" t="s">
        <v>519</v>
      </c>
      <c r="B215" s="3" t="s">
        <v>520</v>
      </c>
      <c r="C215" s="4" t="s">
        <v>521</v>
      </c>
      <c r="D215" s="3" t="s">
        <v>13</v>
      </c>
      <c r="E215" s="3" t="s">
        <v>14</v>
      </c>
      <c r="F215" s="5">
        <v>412.53</v>
      </c>
      <c r="G215" s="6">
        <v>118.43</v>
      </c>
      <c r="H215" s="138">
        <v>48855.93</v>
      </c>
      <c r="J215" s="120"/>
      <c r="M215" s="121"/>
    </row>
    <row r="216" spans="1:13" ht="24.75">
      <c r="A216" s="137" t="s">
        <v>522</v>
      </c>
      <c r="B216" s="3" t="s">
        <v>523</v>
      </c>
      <c r="C216" s="4" t="s">
        <v>524</v>
      </c>
      <c r="D216" s="3" t="s">
        <v>13</v>
      </c>
      <c r="E216" s="3" t="s">
        <v>14</v>
      </c>
      <c r="F216" s="5">
        <v>348</v>
      </c>
      <c r="G216" s="6">
        <v>104.98</v>
      </c>
      <c r="H216" s="138">
        <v>36533.040000000001</v>
      </c>
      <c r="J216" s="120"/>
      <c r="M216" s="121"/>
    </row>
    <row r="217" spans="1:13" ht="24.75">
      <c r="A217" s="137" t="s">
        <v>525</v>
      </c>
      <c r="B217" s="3" t="s">
        <v>526</v>
      </c>
      <c r="C217" s="4" t="s">
        <v>527</v>
      </c>
      <c r="D217" s="3" t="s">
        <v>13</v>
      </c>
      <c r="E217" s="3" t="s">
        <v>14</v>
      </c>
      <c r="F217" s="5">
        <v>235.9</v>
      </c>
      <c r="G217" s="6">
        <v>61.38</v>
      </c>
      <c r="H217" s="138">
        <v>14479.54</v>
      </c>
      <c r="J217" s="120"/>
      <c r="M217" s="121"/>
    </row>
    <row r="218" spans="1:13" ht="16.5">
      <c r="A218" s="137" t="s">
        <v>528</v>
      </c>
      <c r="B218" s="3" t="s">
        <v>529</v>
      </c>
      <c r="C218" s="4" t="s">
        <v>530</v>
      </c>
      <c r="D218" s="3" t="s">
        <v>25</v>
      </c>
      <c r="E218" s="3" t="s">
        <v>14</v>
      </c>
      <c r="F218" s="5">
        <v>398.28</v>
      </c>
      <c r="G218" s="6">
        <v>6.93</v>
      </c>
      <c r="H218" s="138">
        <v>2760.08</v>
      </c>
      <c r="J218" s="120"/>
      <c r="M218" s="121"/>
    </row>
    <row r="219" spans="1:13">
      <c r="A219" s="137" t="s">
        <v>531</v>
      </c>
      <c r="B219" s="3" t="s">
        <v>532</v>
      </c>
      <c r="C219" s="4" t="s">
        <v>533</v>
      </c>
      <c r="D219" s="3" t="s">
        <v>25</v>
      </c>
      <c r="E219" s="3" t="s">
        <v>14</v>
      </c>
      <c r="F219" s="5">
        <v>32.9</v>
      </c>
      <c r="G219" s="6">
        <v>243.95</v>
      </c>
      <c r="H219" s="138">
        <v>8025.96</v>
      </c>
      <c r="J219" s="120"/>
      <c r="M219" s="121"/>
    </row>
    <row r="220" spans="1:13">
      <c r="A220" s="137" t="s">
        <v>534</v>
      </c>
      <c r="B220" s="3" t="s">
        <v>535</v>
      </c>
      <c r="C220" s="4" t="s">
        <v>536</v>
      </c>
      <c r="D220" s="3" t="s">
        <v>25</v>
      </c>
      <c r="E220" s="3" t="s">
        <v>14</v>
      </c>
      <c r="F220" s="5">
        <v>115.08</v>
      </c>
      <c r="G220" s="6">
        <v>243.95</v>
      </c>
      <c r="H220" s="138">
        <v>28073.77</v>
      </c>
      <c r="J220" s="120"/>
      <c r="M220" s="121"/>
    </row>
    <row r="221" spans="1:13">
      <c r="A221" s="137" t="s">
        <v>537</v>
      </c>
      <c r="B221" s="3" t="s">
        <v>538</v>
      </c>
      <c r="C221" s="4" t="s">
        <v>539</v>
      </c>
      <c r="D221" s="3" t="s">
        <v>25</v>
      </c>
      <c r="E221" s="3" t="s">
        <v>14</v>
      </c>
      <c r="F221" s="5">
        <v>30.19</v>
      </c>
      <c r="G221" s="6">
        <v>243.95</v>
      </c>
      <c r="H221" s="138">
        <v>7364.85</v>
      </c>
      <c r="J221" s="120"/>
      <c r="M221" s="121"/>
    </row>
    <row r="222" spans="1:13">
      <c r="A222" s="137" t="s">
        <v>540</v>
      </c>
      <c r="B222" s="3" t="s">
        <v>541</v>
      </c>
      <c r="C222" s="4" t="s">
        <v>542</v>
      </c>
      <c r="D222" s="3" t="s">
        <v>25</v>
      </c>
      <c r="E222" s="3" t="s">
        <v>14</v>
      </c>
      <c r="F222" s="5">
        <v>220.11</v>
      </c>
      <c r="G222" s="6">
        <v>243.95</v>
      </c>
      <c r="H222" s="138">
        <v>53695.83</v>
      </c>
      <c r="J222" s="120"/>
      <c r="M222" s="121"/>
    </row>
    <row r="223" spans="1:13" ht="16.5">
      <c r="A223" s="137" t="s">
        <v>543</v>
      </c>
      <c r="B223" s="3" t="s">
        <v>544</v>
      </c>
      <c r="C223" s="4" t="s">
        <v>545</v>
      </c>
      <c r="D223" s="3" t="s">
        <v>13</v>
      </c>
      <c r="E223" s="3" t="s">
        <v>29</v>
      </c>
      <c r="F223" s="5">
        <v>77</v>
      </c>
      <c r="G223" s="6">
        <v>19.399999999999999</v>
      </c>
      <c r="H223" s="138">
        <v>1493.8</v>
      </c>
      <c r="J223" s="120"/>
      <c r="M223" s="121"/>
    </row>
    <row r="224" spans="1:13">
      <c r="A224" s="137" t="s">
        <v>546</v>
      </c>
      <c r="B224" s="3" t="s">
        <v>547</v>
      </c>
      <c r="C224" s="4" t="s">
        <v>548</v>
      </c>
      <c r="D224" s="3" t="s">
        <v>13</v>
      </c>
      <c r="E224" s="3" t="s">
        <v>29</v>
      </c>
      <c r="F224" s="5">
        <v>202.29</v>
      </c>
      <c r="G224" s="6">
        <v>82.85</v>
      </c>
      <c r="H224" s="138">
        <v>16759.73</v>
      </c>
      <c r="J224" s="120"/>
      <c r="M224" s="121"/>
    </row>
    <row r="225" spans="1:13">
      <c r="A225" s="137" t="s">
        <v>549</v>
      </c>
      <c r="B225" s="3" t="s">
        <v>550</v>
      </c>
      <c r="C225" s="4" t="s">
        <v>551</v>
      </c>
      <c r="D225" s="3" t="s">
        <v>13</v>
      </c>
      <c r="E225" s="3" t="s">
        <v>29</v>
      </c>
      <c r="F225" s="5">
        <v>107.69</v>
      </c>
      <c r="G225" s="6">
        <v>109.69</v>
      </c>
      <c r="H225" s="138">
        <v>11812.52</v>
      </c>
      <c r="J225" s="120"/>
      <c r="M225" s="121"/>
    </row>
    <row r="226" spans="1:13" ht="14.25" customHeight="1">
      <c r="A226" s="135" t="s">
        <v>552</v>
      </c>
      <c r="B226" s="149" t="s">
        <v>553</v>
      </c>
      <c r="C226" s="150"/>
      <c r="D226" s="43"/>
      <c r="E226" s="43"/>
      <c r="F226" s="43"/>
      <c r="G226" s="6">
        <v>0</v>
      </c>
      <c r="H226" s="136">
        <v>65806.329999999987</v>
      </c>
      <c r="J226" s="120"/>
      <c r="M226" s="121"/>
    </row>
    <row r="227" spans="1:13" ht="16.5">
      <c r="A227" s="137" t="s">
        <v>554</v>
      </c>
      <c r="B227" s="3" t="s">
        <v>555</v>
      </c>
      <c r="C227" s="4" t="s">
        <v>556</v>
      </c>
      <c r="D227" s="3" t="s">
        <v>13</v>
      </c>
      <c r="E227" s="3" t="s">
        <v>14</v>
      </c>
      <c r="F227" s="5">
        <v>490.26</v>
      </c>
      <c r="G227" s="6">
        <v>55.33</v>
      </c>
      <c r="H227" s="138">
        <v>27126.09</v>
      </c>
      <c r="J227" s="120"/>
      <c r="M227" s="121"/>
    </row>
    <row r="228" spans="1:13" ht="16.5">
      <c r="A228" s="137" t="s">
        <v>557</v>
      </c>
      <c r="B228" s="3" t="s">
        <v>558</v>
      </c>
      <c r="C228" s="4" t="s">
        <v>559</v>
      </c>
      <c r="D228" s="3" t="s">
        <v>13</v>
      </c>
      <c r="E228" s="3" t="s">
        <v>14</v>
      </c>
      <c r="F228" s="5">
        <v>84</v>
      </c>
      <c r="G228" s="6">
        <v>96.2</v>
      </c>
      <c r="H228" s="138">
        <v>8080.8</v>
      </c>
      <c r="J228" s="120"/>
      <c r="M228" s="121"/>
    </row>
    <row r="229" spans="1:13" ht="16.5">
      <c r="A229" s="137" t="s">
        <v>560</v>
      </c>
      <c r="B229" s="3" t="s">
        <v>561</v>
      </c>
      <c r="C229" s="4" t="s">
        <v>562</v>
      </c>
      <c r="D229" s="3" t="s">
        <v>25</v>
      </c>
      <c r="E229" s="3" t="s">
        <v>29</v>
      </c>
      <c r="F229" s="5">
        <v>21</v>
      </c>
      <c r="G229" s="6">
        <v>206.38</v>
      </c>
      <c r="H229" s="138">
        <v>4333.9799999999996</v>
      </c>
      <c r="J229" s="120"/>
      <c r="M229" s="121"/>
    </row>
    <row r="230" spans="1:13">
      <c r="A230" s="137" t="s">
        <v>563</v>
      </c>
      <c r="B230" s="3" t="s">
        <v>564</v>
      </c>
      <c r="C230" s="4" t="s">
        <v>565</v>
      </c>
      <c r="D230" s="3" t="s">
        <v>25</v>
      </c>
      <c r="E230" s="3" t="s">
        <v>29</v>
      </c>
      <c r="F230" s="5">
        <v>38.76</v>
      </c>
      <c r="G230" s="6">
        <v>206.38</v>
      </c>
      <c r="H230" s="138">
        <v>7999.29</v>
      </c>
      <c r="J230" s="120"/>
      <c r="M230" s="121"/>
    </row>
    <row r="231" spans="1:13" ht="16.5">
      <c r="A231" s="137" t="s">
        <v>566</v>
      </c>
      <c r="B231" s="3" t="s">
        <v>567</v>
      </c>
      <c r="C231" s="4" t="s">
        <v>568</v>
      </c>
      <c r="D231" s="3" t="s">
        <v>25</v>
      </c>
      <c r="E231" s="3" t="s">
        <v>14</v>
      </c>
      <c r="F231" s="5">
        <v>3.44</v>
      </c>
      <c r="G231" s="6">
        <v>231.06</v>
      </c>
      <c r="H231" s="138">
        <v>794.85</v>
      </c>
      <c r="J231" s="120"/>
      <c r="M231" s="121"/>
    </row>
    <row r="232" spans="1:13">
      <c r="A232" s="137" t="s">
        <v>569</v>
      </c>
      <c r="B232" s="3" t="s">
        <v>570</v>
      </c>
      <c r="C232" s="4" t="s">
        <v>571</v>
      </c>
      <c r="D232" s="3" t="s">
        <v>25</v>
      </c>
      <c r="E232" s="3" t="s">
        <v>51</v>
      </c>
      <c r="F232" s="5">
        <v>23</v>
      </c>
      <c r="G232" s="6">
        <v>173.13</v>
      </c>
      <c r="H232" s="138">
        <v>3981.99</v>
      </c>
      <c r="J232" s="120"/>
      <c r="M232" s="121"/>
    </row>
    <row r="233" spans="1:13">
      <c r="A233" s="137" t="s">
        <v>572</v>
      </c>
      <c r="B233" s="3" t="s">
        <v>573</v>
      </c>
      <c r="C233" s="4" t="s">
        <v>574</v>
      </c>
      <c r="D233" s="3" t="s">
        <v>13</v>
      </c>
      <c r="E233" s="3" t="s">
        <v>14</v>
      </c>
      <c r="F233" s="5">
        <v>724.76</v>
      </c>
      <c r="G233" s="6">
        <v>18.399999999999999</v>
      </c>
      <c r="H233" s="138">
        <v>13335.58</v>
      </c>
      <c r="J233" s="120"/>
      <c r="M233" s="121"/>
    </row>
    <row r="234" spans="1:13">
      <c r="A234" s="137" t="s">
        <v>575</v>
      </c>
      <c r="B234" s="3" t="s">
        <v>576</v>
      </c>
      <c r="C234" s="4" t="s">
        <v>577</v>
      </c>
      <c r="D234" s="3" t="s">
        <v>25</v>
      </c>
      <c r="E234" s="3" t="s">
        <v>29</v>
      </c>
      <c r="F234" s="5">
        <v>6.8</v>
      </c>
      <c r="G234" s="6">
        <v>22.61</v>
      </c>
      <c r="H234" s="138">
        <v>153.75</v>
      </c>
      <c r="J234" s="120"/>
      <c r="M234" s="121"/>
    </row>
    <row r="235" spans="1:13" ht="14.25" customHeight="1">
      <c r="A235" s="135" t="s">
        <v>578</v>
      </c>
      <c r="B235" s="149" t="s">
        <v>579</v>
      </c>
      <c r="C235" s="150"/>
      <c r="D235" s="43"/>
      <c r="E235" s="43"/>
      <c r="F235" s="43"/>
      <c r="G235" s="6">
        <v>0</v>
      </c>
      <c r="H235" s="136">
        <v>193226.84</v>
      </c>
      <c r="J235" s="120"/>
      <c r="M235" s="121"/>
    </row>
    <row r="236" spans="1:13" ht="14.25" customHeight="1">
      <c r="A236" s="135" t="s">
        <v>580</v>
      </c>
      <c r="B236" s="149" t="s">
        <v>581</v>
      </c>
      <c r="C236" s="150"/>
      <c r="D236" s="43"/>
      <c r="E236" s="43"/>
      <c r="F236" s="43"/>
      <c r="G236" s="6">
        <v>0</v>
      </c>
      <c r="H236" s="136">
        <v>132670.35</v>
      </c>
      <c r="J236" s="120"/>
      <c r="M236" s="121"/>
    </row>
    <row r="237" spans="1:13" ht="16.5">
      <c r="A237" s="137" t="s">
        <v>582</v>
      </c>
      <c r="B237" s="3" t="s">
        <v>583</v>
      </c>
      <c r="C237" s="4" t="s">
        <v>584</v>
      </c>
      <c r="D237" s="3" t="s">
        <v>13</v>
      </c>
      <c r="E237" s="3" t="s">
        <v>14</v>
      </c>
      <c r="F237" s="5">
        <v>2827.9</v>
      </c>
      <c r="G237" s="6">
        <v>22.01</v>
      </c>
      <c r="H237" s="138">
        <v>62242.080000000002</v>
      </c>
      <c r="J237" s="120"/>
      <c r="M237" s="121"/>
    </row>
    <row r="238" spans="1:13" ht="16.5">
      <c r="A238" s="137" t="s">
        <v>585</v>
      </c>
      <c r="B238" s="3" t="s">
        <v>586</v>
      </c>
      <c r="C238" s="4" t="s">
        <v>587</v>
      </c>
      <c r="D238" s="3" t="s">
        <v>25</v>
      </c>
      <c r="E238" s="3" t="s">
        <v>14</v>
      </c>
      <c r="F238" s="5">
        <v>2143.17</v>
      </c>
      <c r="G238" s="6">
        <v>14.78</v>
      </c>
      <c r="H238" s="138">
        <v>31676.05</v>
      </c>
      <c r="J238" s="120"/>
      <c r="M238" s="121"/>
    </row>
    <row r="239" spans="1:13" ht="16.5">
      <c r="A239" s="137" t="s">
        <v>588</v>
      </c>
      <c r="B239" s="3" t="s">
        <v>589</v>
      </c>
      <c r="C239" s="4" t="s">
        <v>590</v>
      </c>
      <c r="D239" s="3" t="s">
        <v>25</v>
      </c>
      <c r="E239" s="3" t="s">
        <v>14</v>
      </c>
      <c r="F239" s="5">
        <v>14.86</v>
      </c>
      <c r="G239" s="6">
        <v>14.78</v>
      </c>
      <c r="H239" s="138">
        <v>219.63</v>
      </c>
      <c r="J239" s="120"/>
      <c r="M239" s="121"/>
    </row>
    <row r="240" spans="1:13" ht="16.5">
      <c r="A240" s="137" t="s">
        <v>591</v>
      </c>
      <c r="B240" s="3" t="s">
        <v>592</v>
      </c>
      <c r="C240" s="4" t="s">
        <v>593</v>
      </c>
      <c r="D240" s="3" t="s">
        <v>25</v>
      </c>
      <c r="E240" s="3" t="s">
        <v>14</v>
      </c>
      <c r="F240" s="5">
        <v>534.91</v>
      </c>
      <c r="G240" s="6">
        <v>14.78</v>
      </c>
      <c r="H240" s="138">
        <v>7905.97</v>
      </c>
      <c r="J240" s="120"/>
      <c r="M240" s="121"/>
    </row>
    <row r="241" spans="1:13">
      <c r="A241" s="137" t="s">
        <v>594</v>
      </c>
      <c r="B241" s="3" t="s">
        <v>595</v>
      </c>
      <c r="C241" s="4" t="s">
        <v>596</v>
      </c>
      <c r="D241" s="3" t="s">
        <v>25</v>
      </c>
      <c r="E241" s="3" t="s">
        <v>14</v>
      </c>
      <c r="F241" s="5">
        <v>152.01</v>
      </c>
      <c r="G241" s="6">
        <v>14.78</v>
      </c>
      <c r="H241" s="138">
        <v>2246.71</v>
      </c>
      <c r="J241" s="120"/>
      <c r="M241" s="121"/>
    </row>
    <row r="242" spans="1:13" ht="16.5">
      <c r="A242" s="137" t="s">
        <v>597</v>
      </c>
      <c r="B242" s="3" t="s">
        <v>598</v>
      </c>
      <c r="C242" s="4" t="s">
        <v>599</v>
      </c>
      <c r="D242" s="3" t="s">
        <v>25</v>
      </c>
      <c r="E242" s="3" t="s">
        <v>14</v>
      </c>
      <c r="F242" s="5">
        <v>90.54</v>
      </c>
      <c r="G242" s="6">
        <v>166.21</v>
      </c>
      <c r="H242" s="138">
        <v>15048.65</v>
      </c>
      <c r="J242" s="120"/>
      <c r="M242" s="121"/>
    </row>
    <row r="243" spans="1:13" ht="16.5">
      <c r="A243" s="137" t="s">
        <v>600</v>
      </c>
      <c r="B243" s="3" t="s">
        <v>601</v>
      </c>
      <c r="C243" s="4" t="s">
        <v>602</v>
      </c>
      <c r="D243" s="3" t="s">
        <v>25</v>
      </c>
      <c r="E243" s="3" t="s">
        <v>14</v>
      </c>
      <c r="F243" s="5">
        <v>78.13</v>
      </c>
      <c r="G243" s="6">
        <v>166.21</v>
      </c>
      <c r="H243" s="138">
        <v>12985.99</v>
      </c>
      <c r="J243" s="120"/>
      <c r="M243" s="121"/>
    </row>
    <row r="244" spans="1:13" ht="16.5">
      <c r="A244" s="137" t="s">
        <v>603</v>
      </c>
      <c r="B244" s="3" t="s">
        <v>604</v>
      </c>
      <c r="C244" s="4" t="s">
        <v>605</v>
      </c>
      <c r="D244" s="3" t="s">
        <v>25</v>
      </c>
      <c r="E244" s="3" t="s">
        <v>14</v>
      </c>
      <c r="F244" s="5">
        <v>15.19</v>
      </c>
      <c r="G244" s="6">
        <v>22.73</v>
      </c>
      <c r="H244" s="138">
        <v>345.27</v>
      </c>
      <c r="J244" s="120"/>
      <c r="M244" s="121"/>
    </row>
    <row r="245" spans="1:13" ht="14.25" customHeight="1">
      <c r="A245" s="135" t="s">
        <v>606</v>
      </c>
      <c r="B245" s="149" t="s">
        <v>607</v>
      </c>
      <c r="C245" s="150"/>
      <c r="D245" s="43"/>
      <c r="E245" s="43"/>
      <c r="F245" s="43"/>
      <c r="G245" s="6">
        <v>0</v>
      </c>
      <c r="H245" s="136">
        <v>20786.580000000002</v>
      </c>
      <c r="J245" s="120"/>
      <c r="M245" s="121"/>
    </row>
    <row r="246" spans="1:13" ht="16.5">
      <c r="A246" s="137" t="s">
        <v>608</v>
      </c>
      <c r="B246" s="3" t="s">
        <v>609</v>
      </c>
      <c r="C246" s="4" t="s">
        <v>610</v>
      </c>
      <c r="D246" s="3" t="s">
        <v>13</v>
      </c>
      <c r="E246" s="3" t="s">
        <v>14</v>
      </c>
      <c r="F246" s="5">
        <v>481.84</v>
      </c>
      <c r="G246" s="6">
        <v>25.56</v>
      </c>
      <c r="H246" s="138">
        <v>12315.83</v>
      </c>
      <c r="J246" s="120"/>
      <c r="M246" s="121"/>
    </row>
    <row r="247" spans="1:13" ht="16.5">
      <c r="A247" s="137" t="s">
        <v>611</v>
      </c>
      <c r="B247" s="3" t="s">
        <v>612</v>
      </c>
      <c r="C247" s="4" t="s">
        <v>613</v>
      </c>
      <c r="D247" s="3" t="s">
        <v>13</v>
      </c>
      <c r="E247" s="3" t="s">
        <v>14</v>
      </c>
      <c r="F247" s="5">
        <v>481.84</v>
      </c>
      <c r="G247" s="6">
        <v>17.579999999999998</v>
      </c>
      <c r="H247" s="138">
        <v>8470.75</v>
      </c>
      <c r="J247" s="120"/>
      <c r="M247" s="121"/>
    </row>
    <row r="248" spans="1:13" ht="14.25" customHeight="1">
      <c r="A248" s="135" t="s">
        <v>614</v>
      </c>
      <c r="B248" s="149" t="s">
        <v>615</v>
      </c>
      <c r="C248" s="150"/>
      <c r="D248" s="43"/>
      <c r="E248" s="43"/>
      <c r="F248" s="43"/>
      <c r="G248" s="6">
        <v>0</v>
      </c>
      <c r="H248" s="136">
        <v>755.17000000000007</v>
      </c>
      <c r="J248" s="120"/>
      <c r="M248" s="121"/>
    </row>
    <row r="249" spans="1:13" ht="16.5">
      <c r="A249" s="137" t="s">
        <v>616</v>
      </c>
      <c r="B249" s="3" t="s">
        <v>617</v>
      </c>
      <c r="C249" s="4" t="s">
        <v>618</v>
      </c>
      <c r="D249" s="3" t="s">
        <v>25</v>
      </c>
      <c r="E249" s="3" t="s">
        <v>14</v>
      </c>
      <c r="F249" s="5">
        <v>2.81</v>
      </c>
      <c r="G249" s="6">
        <v>94.99</v>
      </c>
      <c r="H249" s="138">
        <v>266.92</v>
      </c>
      <c r="J249" s="120"/>
      <c r="M249" s="121"/>
    </row>
    <row r="250" spans="1:13" ht="16.5">
      <c r="A250" s="137" t="s">
        <v>619</v>
      </c>
      <c r="B250" s="3" t="s">
        <v>620</v>
      </c>
      <c r="C250" s="4" t="s">
        <v>621</v>
      </c>
      <c r="D250" s="3" t="s">
        <v>25</v>
      </c>
      <c r="E250" s="3" t="s">
        <v>14</v>
      </c>
      <c r="F250" s="5">
        <v>2.4900000000000002</v>
      </c>
      <c r="G250" s="6">
        <v>94.99</v>
      </c>
      <c r="H250" s="138">
        <v>236.53</v>
      </c>
      <c r="J250" s="120"/>
      <c r="M250" s="121"/>
    </row>
    <row r="251" spans="1:13" ht="16.5">
      <c r="A251" s="137" t="s">
        <v>622</v>
      </c>
      <c r="B251" s="3" t="s">
        <v>623</v>
      </c>
      <c r="C251" s="4" t="s">
        <v>624</v>
      </c>
      <c r="D251" s="3" t="s">
        <v>25</v>
      </c>
      <c r="E251" s="3" t="s">
        <v>14</v>
      </c>
      <c r="F251" s="5">
        <v>2.65</v>
      </c>
      <c r="G251" s="6">
        <v>94.99</v>
      </c>
      <c r="H251" s="138">
        <v>251.72</v>
      </c>
      <c r="J251" s="120"/>
      <c r="M251" s="121"/>
    </row>
    <row r="252" spans="1:13" ht="14.25" customHeight="1">
      <c r="A252" s="135" t="s">
        <v>625</v>
      </c>
      <c r="B252" s="149" t="s">
        <v>626</v>
      </c>
      <c r="C252" s="150"/>
      <c r="D252" s="43"/>
      <c r="E252" s="43"/>
      <c r="F252" s="43"/>
      <c r="G252" s="6">
        <v>0</v>
      </c>
      <c r="H252" s="136">
        <v>2378.5600000000004</v>
      </c>
      <c r="J252" s="120"/>
      <c r="M252" s="121"/>
    </row>
    <row r="253" spans="1:13" ht="16.5">
      <c r="A253" s="137" t="s">
        <v>627</v>
      </c>
      <c r="B253" s="3" t="s">
        <v>617</v>
      </c>
      <c r="C253" s="4" t="s">
        <v>618</v>
      </c>
      <c r="D253" s="3" t="s">
        <v>25</v>
      </c>
      <c r="E253" s="3" t="s">
        <v>14</v>
      </c>
      <c r="F253" s="5">
        <v>4.47</v>
      </c>
      <c r="G253" s="6">
        <v>94.99</v>
      </c>
      <c r="H253" s="138">
        <v>424.61</v>
      </c>
      <c r="J253" s="120"/>
      <c r="M253" s="121"/>
    </row>
    <row r="254" spans="1:13" ht="16.5">
      <c r="A254" s="137" t="s">
        <v>628</v>
      </c>
      <c r="B254" s="3" t="s">
        <v>620</v>
      </c>
      <c r="C254" s="4" t="s">
        <v>621</v>
      </c>
      <c r="D254" s="3" t="s">
        <v>25</v>
      </c>
      <c r="E254" s="3" t="s">
        <v>14</v>
      </c>
      <c r="F254" s="5">
        <v>3.23</v>
      </c>
      <c r="G254" s="6">
        <v>94.99</v>
      </c>
      <c r="H254" s="138">
        <v>306.82</v>
      </c>
      <c r="J254" s="120"/>
      <c r="M254" s="121"/>
    </row>
    <row r="255" spans="1:13" ht="16.5">
      <c r="A255" s="137" t="s">
        <v>629</v>
      </c>
      <c r="B255" s="3" t="s">
        <v>623</v>
      </c>
      <c r="C255" s="4" t="s">
        <v>624</v>
      </c>
      <c r="D255" s="3" t="s">
        <v>25</v>
      </c>
      <c r="E255" s="3" t="s">
        <v>14</v>
      </c>
      <c r="F255" s="5">
        <v>1.72</v>
      </c>
      <c r="G255" s="6">
        <v>94.99</v>
      </c>
      <c r="H255" s="138">
        <v>163.38</v>
      </c>
      <c r="J255" s="120"/>
      <c r="M255" s="121"/>
    </row>
    <row r="256" spans="1:13" ht="16.5">
      <c r="A256" s="137" t="s">
        <v>630</v>
      </c>
      <c r="B256" s="3" t="s">
        <v>623</v>
      </c>
      <c r="C256" s="4" t="s">
        <v>631</v>
      </c>
      <c r="D256" s="3" t="s">
        <v>25</v>
      </c>
      <c r="E256" s="3" t="s">
        <v>14</v>
      </c>
      <c r="F256" s="5">
        <v>10.49</v>
      </c>
      <c r="G256" s="6">
        <v>94.99</v>
      </c>
      <c r="H256" s="138">
        <v>996.45</v>
      </c>
      <c r="J256" s="120"/>
      <c r="M256" s="121"/>
    </row>
    <row r="257" spans="1:13" ht="16.5">
      <c r="A257" s="137" t="s">
        <v>632</v>
      </c>
      <c r="B257" s="3" t="s">
        <v>633</v>
      </c>
      <c r="C257" s="4" t="s">
        <v>634</v>
      </c>
      <c r="D257" s="3" t="s">
        <v>25</v>
      </c>
      <c r="E257" s="3" t="s">
        <v>14</v>
      </c>
      <c r="F257" s="5">
        <v>2.94</v>
      </c>
      <c r="G257" s="6">
        <v>94.99</v>
      </c>
      <c r="H257" s="138">
        <v>279.27</v>
      </c>
      <c r="J257" s="120"/>
      <c r="M257" s="121"/>
    </row>
    <row r="258" spans="1:13" ht="16.5">
      <c r="A258" s="137" t="s">
        <v>635</v>
      </c>
      <c r="B258" s="3" t="s">
        <v>636</v>
      </c>
      <c r="C258" s="4" t="s">
        <v>637</v>
      </c>
      <c r="D258" s="3" t="s">
        <v>25</v>
      </c>
      <c r="E258" s="3" t="s">
        <v>14</v>
      </c>
      <c r="F258" s="5">
        <v>1.7</v>
      </c>
      <c r="G258" s="6">
        <v>94.99</v>
      </c>
      <c r="H258" s="138">
        <v>161.47999999999999</v>
      </c>
      <c r="J258" s="120"/>
      <c r="M258" s="121"/>
    </row>
    <row r="259" spans="1:13" ht="16.5">
      <c r="A259" s="137" t="s">
        <v>638</v>
      </c>
      <c r="B259" s="3" t="s">
        <v>639</v>
      </c>
      <c r="C259" s="4" t="s">
        <v>640</v>
      </c>
      <c r="D259" s="3" t="s">
        <v>25</v>
      </c>
      <c r="E259" s="3" t="s">
        <v>14</v>
      </c>
      <c r="F259" s="5">
        <v>0.49</v>
      </c>
      <c r="G259" s="6">
        <v>94.99</v>
      </c>
      <c r="H259" s="138">
        <v>46.55</v>
      </c>
      <c r="J259" s="120"/>
      <c r="M259" s="121"/>
    </row>
    <row r="260" spans="1:13" ht="14.25" customHeight="1">
      <c r="A260" s="135" t="s">
        <v>641</v>
      </c>
      <c r="B260" s="149" t="s">
        <v>642</v>
      </c>
      <c r="C260" s="150"/>
      <c r="D260" s="43"/>
      <c r="E260" s="43"/>
      <c r="F260" s="43"/>
      <c r="G260" s="6">
        <v>0</v>
      </c>
      <c r="H260" s="136">
        <v>36636.18</v>
      </c>
      <c r="J260" s="120"/>
      <c r="M260" s="121"/>
    </row>
    <row r="261" spans="1:13" ht="14.25" customHeight="1">
      <c r="A261" s="135" t="s">
        <v>643</v>
      </c>
      <c r="B261" s="149" t="s">
        <v>201</v>
      </c>
      <c r="C261" s="150"/>
      <c r="D261" s="43"/>
      <c r="E261" s="43"/>
      <c r="F261" s="43"/>
      <c r="G261" s="6">
        <v>0</v>
      </c>
      <c r="H261" s="136">
        <v>36636.18</v>
      </c>
      <c r="J261" s="120"/>
      <c r="M261" s="121"/>
    </row>
    <row r="262" spans="1:13" ht="24.75">
      <c r="A262" s="137" t="s">
        <v>644</v>
      </c>
      <c r="B262" s="3" t="s">
        <v>645</v>
      </c>
      <c r="C262" s="4" t="s">
        <v>646</v>
      </c>
      <c r="D262" s="3" t="s">
        <v>13</v>
      </c>
      <c r="E262" s="3" t="s">
        <v>14</v>
      </c>
      <c r="F262" s="5">
        <v>1836.4</v>
      </c>
      <c r="G262" s="6">
        <v>19.95</v>
      </c>
      <c r="H262" s="138">
        <v>36636.18</v>
      </c>
      <c r="J262" s="120"/>
      <c r="M262" s="121"/>
    </row>
    <row r="263" spans="1:13" ht="14.25" customHeight="1">
      <c r="A263" s="135" t="s">
        <v>647</v>
      </c>
      <c r="B263" s="149" t="s">
        <v>648</v>
      </c>
      <c r="C263" s="150"/>
      <c r="D263" s="43"/>
      <c r="E263" s="43"/>
      <c r="F263" s="43"/>
      <c r="G263" s="6">
        <v>0</v>
      </c>
      <c r="H263" s="136">
        <v>144168.66999999998</v>
      </c>
      <c r="J263" s="120"/>
      <c r="M263" s="121"/>
    </row>
    <row r="264" spans="1:13" ht="14.25" customHeight="1">
      <c r="A264" s="135" t="s">
        <v>649</v>
      </c>
      <c r="B264" s="122" t="s">
        <v>650</v>
      </c>
      <c r="C264" s="123"/>
      <c r="D264" s="43"/>
      <c r="E264" s="43"/>
      <c r="F264" s="43"/>
      <c r="G264" s="6">
        <v>0</v>
      </c>
      <c r="H264" s="136">
        <v>65565.189999999988</v>
      </c>
      <c r="J264" s="120"/>
      <c r="M264" s="121"/>
    </row>
    <row r="265" spans="1:13" ht="16.5">
      <c r="A265" s="137" t="s">
        <v>651</v>
      </c>
      <c r="B265" s="3" t="s">
        <v>652</v>
      </c>
      <c r="C265" s="4" t="s">
        <v>653</v>
      </c>
      <c r="D265" s="3" t="s">
        <v>13</v>
      </c>
      <c r="E265" s="3" t="s">
        <v>29</v>
      </c>
      <c r="F265" s="5">
        <v>414.1</v>
      </c>
      <c r="G265" s="6">
        <v>28.11</v>
      </c>
      <c r="H265" s="138">
        <v>11640.35</v>
      </c>
      <c r="J265" s="120"/>
      <c r="M265" s="121"/>
    </row>
    <row r="266" spans="1:13" ht="16.5">
      <c r="A266" s="137" t="s">
        <v>654</v>
      </c>
      <c r="B266" s="3" t="s">
        <v>655</v>
      </c>
      <c r="C266" s="4" t="s">
        <v>656</v>
      </c>
      <c r="D266" s="3" t="s">
        <v>13</v>
      </c>
      <c r="E266" s="3" t="s">
        <v>29</v>
      </c>
      <c r="F266" s="5">
        <v>15.5</v>
      </c>
      <c r="G266" s="6">
        <v>30.9</v>
      </c>
      <c r="H266" s="138">
        <v>478.95</v>
      </c>
      <c r="J266" s="120"/>
      <c r="M266" s="121"/>
    </row>
    <row r="267" spans="1:13" ht="16.5">
      <c r="A267" s="137" t="s">
        <v>657</v>
      </c>
      <c r="B267" s="3" t="s">
        <v>658</v>
      </c>
      <c r="C267" s="4" t="s">
        <v>659</v>
      </c>
      <c r="D267" s="3" t="s">
        <v>13</v>
      </c>
      <c r="E267" s="3" t="s">
        <v>29</v>
      </c>
      <c r="F267" s="5">
        <v>51.6</v>
      </c>
      <c r="G267" s="6">
        <v>35.229999999999997</v>
      </c>
      <c r="H267" s="138">
        <v>1817.87</v>
      </c>
      <c r="J267" s="120"/>
      <c r="M267" s="121"/>
    </row>
    <row r="268" spans="1:13" ht="16.5">
      <c r="A268" s="137" t="s">
        <v>660</v>
      </c>
      <c r="B268" s="3" t="s">
        <v>661</v>
      </c>
      <c r="C268" s="4" t="s">
        <v>662</v>
      </c>
      <c r="D268" s="3" t="s">
        <v>13</v>
      </c>
      <c r="E268" s="3" t="s">
        <v>29</v>
      </c>
      <c r="F268" s="5">
        <v>44.4</v>
      </c>
      <c r="G268" s="6">
        <v>33.909999999999997</v>
      </c>
      <c r="H268" s="138">
        <v>1505.6</v>
      </c>
      <c r="J268" s="120"/>
      <c r="M268" s="121"/>
    </row>
    <row r="269" spans="1:13" ht="16.5">
      <c r="A269" s="137" t="s">
        <v>663</v>
      </c>
      <c r="B269" s="3" t="s">
        <v>664</v>
      </c>
      <c r="C269" s="4" t="s">
        <v>665</v>
      </c>
      <c r="D269" s="3" t="s">
        <v>13</v>
      </c>
      <c r="E269" s="3" t="s">
        <v>29</v>
      </c>
      <c r="F269" s="5">
        <v>316.8</v>
      </c>
      <c r="G269" s="6">
        <v>75.989999999999995</v>
      </c>
      <c r="H269" s="138">
        <v>24073.63</v>
      </c>
      <c r="J269" s="120"/>
      <c r="M269" s="121"/>
    </row>
    <row r="270" spans="1:13" ht="24.75">
      <c r="A270" s="137" t="s">
        <v>666</v>
      </c>
      <c r="B270" s="3" t="s">
        <v>667</v>
      </c>
      <c r="C270" s="4" t="s">
        <v>668</v>
      </c>
      <c r="D270" s="3" t="s">
        <v>13</v>
      </c>
      <c r="E270" s="3" t="s">
        <v>21</v>
      </c>
      <c r="F270" s="5">
        <v>83</v>
      </c>
      <c r="G270" s="6">
        <v>7.15</v>
      </c>
      <c r="H270" s="138">
        <v>593.45000000000005</v>
      </c>
      <c r="J270" s="120"/>
      <c r="M270" s="121"/>
    </row>
    <row r="271" spans="1:13" ht="24.75">
      <c r="A271" s="137" t="s">
        <v>669</v>
      </c>
      <c r="B271" s="3" t="s">
        <v>670</v>
      </c>
      <c r="C271" s="4" t="s">
        <v>671</v>
      </c>
      <c r="D271" s="3" t="s">
        <v>13</v>
      </c>
      <c r="E271" s="3" t="s">
        <v>21</v>
      </c>
      <c r="F271" s="5">
        <v>2</v>
      </c>
      <c r="G271" s="6">
        <v>14.34</v>
      </c>
      <c r="H271" s="138">
        <v>28.68</v>
      </c>
      <c r="J271" s="120"/>
      <c r="M271" s="121"/>
    </row>
    <row r="272" spans="1:13" ht="24.75">
      <c r="A272" s="137" t="s">
        <v>672</v>
      </c>
      <c r="B272" s="3" t="s">
        <v>673</v>
      </c>
      <c r="C272" s="4" t="s">
        <v>674</v>
      </c>
      <c r="D272" s="3" t="s">
        <v>13</v>
      </c>
      <c r="E272" s="3" t="s">
        <v>21</v>
      </c>
      <c r="F272" s="5">
        <v>56</v>
      </c>
      <c r="G272" s="6">
        <v>15.9</v>
      </c>
      <c r="H272" s="138">
        <v>890.4</v>
      </c>
      <c r="J272" s="120"/>
      <c r="M272" s="121"/>
    </row>
    <row r="273" spans="1:13" ht="16.5">
      <c r="A273" s="137" t="s">
        <v>675</v>
      </c>
      <c r="B273" s="3" t="s">
        <v>676</v>
      </c>
      <c r="C273" s="4" t="s">
        <v>677</v>
      </c>
      <c r="D273" s="3" t="s">
        <v>13</v>
      </c>
      <c r="E273" s="3" t="s">
        <v>21</v>
      </c>
      <c r="F273" s="5">
        <v>16</v>
      </c>
      <c r="G273" s="6">
        <v>46.23</v>
      </c>
      <c r="H273" s="138">
        <v>739.68</v>
      </c>
      <c r="J273" s="120"/>
      <c r="M273" s="121"/>
    </row>
    <row r="274" spans="1:13" ht="16.5">
      <c r="A274" s="137" t="s">
        <v>678</v>
      </c>
      <c r="B274" s="3" t="s">
        <v>679</v>
      </c>
      <c r="C274" s="4" t="s">
        <v>680</v>
      </c>
      <c r="D274" s="3" t="s">
        <v>13</v>
      </c>
      <c r="E274" s="3" t="s">
        <v>21</v>
      </c>
      <c r="F274" s="5">
        <v>16</v>
      </c>
      <c r="G274" s="6">
        <v>17.100000000000001</v>
      </c>
      <c r="H274" s="138">
        <v>273.60000000000002</v>
      </c>
      <c r="J274" s="120"/>
      <c r="M274" s="121"/>
    </row>
    <row r="275" spans="1:13" ht="16.5">
      <c r="A275" s="137" t="s">
        <v>681</v>
      </c>
      <c r="B275" s="3" t="s">
        <v>682</v>
      </c>
      <c r="C275" s="4" t="s">
        <v>683</v>
      </c>
      <c r="D275" s="3" t="s">
        <v>13</v>
      </c>
      <c r="E275" s="3" t="s">
        <v>21</v>
      </c>
      <c r="F275" s="5">
        <v>38</v>
      </c>
      <c r="G275" s="6">
        <v>19.03</v>
      </c>
      <c r="H275" s="138">
        <v>723.14</v>
      </c>
      <c r="J275" s="120"/>
      <c r="M275" s="121"/>
    </row>
    <row r="276" spans="1:13" ht="16.5">
      <c r="A276" s="137" t="s">
        <v>684</v>
      </c>
      <c r="B276" s="3" t="s">
        <v>685</v>
      </c>
      <c r="C276" s="4" t="s">
        <v>686</v>
      </c>
      <c r="D276" s="3" t="s">
        <v>25</v>
      </c>
      <c r="E276" s="3" t="s">
        <v>21</v>
      </c>
      <c r="F276" s="5">
        <v>18</v>
      </c>
      <c r="G276" s="6">
        <v>33.03</v>
      </c>
      <c r="H276" s="138">
        <v>594.54</v>
      </c>
      <c r="J276" s="120"/>
      <c r="M276" s="121"/>
    </row>
    <row r="277" spans="1:13" ht="16.5">
      <c r="A277" s="137" t="s">
        <v>687</v>
      </c>
      <c r="B277" s="3" t="s">
        <v>688</v>
      </c>
      <c r="C277" s="4" t="s">
        <v>689</v>
      </c>
      <c r="D277" s="3" t="s">
        <v>13</v>
      </c>
      <c r="E277" s="3" t="s">
        <v>21</v>
      </c>
      <c r="F277" s="5">
        <v>24</v>
      </c>
      <c r="G277" s="6">
        <v>32.25</v>
      </c>
      <c r="H277" s="138">
        <v>774</v>
      </c>
      <c r="J277" s="120"/>
      <c r="M277" s="121"/>
    </row>
    <row r="278" spans="1:13" ht="16.5">
      <c r="A278" s="137" t="s">
        <v>690</v>
      </c>
      <c r="B278" s="3" t="s">
        <v>691</v>
      </c>
      <c r="C278" s="4" t="s">
        <v>692</v>
      </c>
      <c r="D278" s="3" t="s">
        <v>13</v>
      </c>
      <c r="E278" s="3" t="s">
        <v>21</v>
      </c>
      <c r="F278" s="5">
        <v>4</v>
      </c>
      <c r="G278" s="6">
        <v>14.54</v>
      </c>
      <c r="H278" s="138">
        <v>58.16</v>
      </c>
      <c r="J278" s="120"/>
      <c r="M278" s="121"/>
    </row>
    <row r="279" spans="1:13" ht="16.5">
      <c r="A279" s="137" t="s">
        <v>693</v>
      </c>
      <c r="B279" s="3" t="s">
        <v>694</v>
      </c>
      <c r="C279" s="4" t="s">
        <v>695</v>
      </c>
      <c r="D279" s="3" t="s">
        <v>13</v>
      </c>
      <c r="E279" s="3" t="s">
        <v>21</v>
      </c>
      <c r="F279" s="5">
        <v>248</v>
      </c>
      <c r="G279" s="6">
        <v>10.199999999999999</v>
      </c>
      <c r="H279" s="138">
        <v>2529.6</v>
      </c>
      <c r="J279" s="120"/>
      <c r="M279" s="121"/>
    </row>
    <row r="280" spans="1:13" ht="16.5">
      <c r="A280" s="137" t="s">
        <v>696</v>
      </c>
      <c r="B280" s="3" t="s">
        <v>697</v>
      </c>
      <c r="C280" s="4" t="s">
        <v>698</v>
      </c>
      <c r="D280" s="3" t="s">
        <v>13</v>
      </c>
      <c r="E280" s="3" t="s">
        <v>21</v>
      </c>
      <c r="F280" s="5">
        <v>2</v>
      </c>
      <c r="G280" s="6">
        <v>20.55</v>
      </c>
      <c r="H280" s="138">
        <v>41.1</v>
      </c>
      <c r="J280" s="120"/>
      <c r="M280" s="121"/>
    </row>
    <row r="281" spans="1:13" ht="16.5">
      <c r="A281" s="137" t="s">
        <v>699</v>
      </c>
      <c r="B281" s="3" t="s">
        <v>700</v>
      </c>
      <c r="C281" s="4" t="s">
        <v>701</v>
      </c>
      <c r="D281" s="3" t="s">
        <v>13</v>
      </c>
      <c r="E281" s="3" t="s">
        <v>21</v>
      </c>
      <c r="F281" s="5">
        <v>6</v>
      </c>
      <c r="G281" s="6">
        <v>22.73</v>
      </c>
      <c r="H281" s="138">
        <v>136.38</v>
      </c>
      <c r="J281" s="120"/>
      <c r="M281" s="121"/>
    </row>
    <row r="282" spans="1:13" ht="16.5">
      <c r="A282" s="137" t="s">
        <v>702</v>
      </c>
      <c r="B282" s="3" t="s">
        <v>703</v>
      </c>
      <c r="C282" s="4" t="s">
        <v>704</v>
      </c>
      <c r="D282" s="3" t="s">
        <v>13</v>
      </c>
      <c r="E282" s="3" t="s">
        <v>21</v>
      </c>
      <c r="F282" s="5">
        <v>1</v>
      </c>
      <c r="G282" s="6">
        <v>47.25</v>
      </c>
      <c r="H282" s="138">
        <v>47.25</v>
      </c>
      <c r="J282" s="120"/>
      <c r="M282" s="121"/>
    </row>
    <row r="283" spans="1:13" ht="16.5">
      <c r="A283" s="137" t="s">
        <v>705</v>
      </c>
      <c r="B283" s="3" t="s">
        <v>706</v>
      </c>
      <c r="C283" s="4" t="s">
        <v>707</v>
      </c>
      <c r="D283" s="3" t="s">
        <v>13</v>
      </c>
      <c r="E283" s="3" t="s">
        <v>21</v>
      </c>
      <c r="F283" s="5">
        <v>45</v>
      </c>
      <c r="G283" s="6">
        <v>140.63999999999999</v>
      </c>
      <c r="H283" s="138">
        <v>6328.8</v>
      </c>
      <c r="J283" s="120"/>
      <c r="M283" s="121"/>
    </row>
    <row r="284" spans="1:13" ht="16.5">
      <c r="A284" s="137" t="s">
        <v>708</v>
      </c>
      <c r="B284" s="3" t="s">
        <v>709</v>
      </c>
      <c r="C284" s="4" t="s">
        <v>710</v>
      </c>
      <c r="D284" s="3" t="s">
        <v>13</v>
      </c>
      <c r="E284" s="3" t="s">
        <v>21</v>
      </c>
      <c r="F284" s="5">
        <v>1</v>
      </c>
      <c r="G284" s="6">
        <v>20.63</v>
      </c>
      <c r="H284" s="138">
        <v>20.63</v>
      </c>
      <c r="J284" s="120"/>
      <c r="M284" s="121"/>
    </row>
    <row r="285" spans="1:13" ht="16.5">
      <c r="A285" s="137" t="s">
        <v>711</v>
      </c>
      <c r="B285" s="3" t="s">
        <v>712</v>
      </c>
      <c r="C285" s="4" t="s">
        <v>713</v>
      </c>
      <c r="D285" s="3" t="s">
        <v>13</v>
      </c>
      <c r="E285" s="3" t="s">
        <v>21</v>
      </c>
      <c r="F285" s="5">
        <v>2</v>
      </c>
      <c r="G285" s="6">
        <v>11.11</v>
      </c>
      <c r="H285" s="138">
        <v>22.22</v>
      </c>
      <c r="J285" s="120"/>
      <c r="M285" s="121"/>
    </row>
    <row r="286" spans="1:13" ht="16.5">
      <c r="A286" s="137" t="s">
        <v>714</v>
      </c>
      <c r="B286" s="3" t="s">
        <v>715</v>
      </c>
      <c r="C286" s="4" t="s">
        <v>716</v>
      </c>
      <c r="D286" s="3" t="s">
        <v>13</v>
      </c>
      <c r="E286" s="3" t="s">
        <v>21</v>
      </c>
      <c r="F286" s="5">
        <v>40</v>
      </c>
      <c r="G286" s="6">
        <v>7.6</v>
      </c>
      <c r="H286" s="138">
        <v>304</v>
      </c>
      <c r="J286" s="120"/>
      <c r="M286" s="121"/>
    </row>
    <row r="287" spans="1:13" ht="16.5">
      <c r="A287" s="137" t="s">
        <v>717</v>
      </c>
      <c r="B287" s="3" t="s">
        <v>718</v>
      </c>
      <c r="C287" s="4" t="s">
        <v>719</v>
      </c>
      <c r="D287" s="3" t="s">
        <v>13</v>
      </c>
      <c r="E287" s="3" t="s">
        <v>21</v>
      </c>
      <c r="F287" s="5">
        <v>16</v>
      </c>
      <c r="G287" s="6">
        <v>17.43</v>
      </c>
      <c r="H287" s="138">
        <v>278.88</v>
      </c>
      <c r="J287" s="120"/>
      <c r="M287" s="121"/>
    </row>
    <row r="288" spans="1:13" ht="16.5">
      <c r="A288" s="137" t="s">
        <v>720</v>
      </c>
      <c r="B288" s="3" t="s">
        <v>721</v>
      </c>
      <c r="C288" s="4" t="s">
        <v>722</v>
      </c>
      <c r="D288" s="3" t="s">
        <v>13</v>
      </c>
      <c r="E288" s="3" t="s">
        <v>21</v>
      </c>
      <c r="F288" s="5">
        <v>63</v>
      </c>
      <c r="G288" s="6">
        <v>14.11</v>
      </c>
      <c r="H288" s="138">
        <v>888.93</v>
      </c>
      <c r="J288" s="120"/>
      <c r="M288" s="121"/>
    </row>
    <row r="289" spans="1:13" ht="16.5">
      <c r="A289" s="137" t="s">
        <v>723</v>
      </c>
      <c r="B289" s="3" t="s">
        <v>724</v>
      </c>
      <c r="C289" s="4" t="s">
        <v>725</v>
      </c>
      <c r="D289" s="3" t="s">
        <v>13</v>
      </c>
      <c r="E289" s="3" t="s">
        <v>21</v>
      </c>
      <c r="F289" s="5">
        <v>8</v>
      </c>
      <c r="G289" s="6">
        <v>34.35</v>
      </c>
      <c r="H289" s="138">
        <v>274.8</v>
      </c>
      <c r="J289" s="120"/>
      <c r="M289" s="121"/>
    </row>
    <row r="290" spans="1:13" ht="16.5">
      <c r="A290" s="137" t="s">
        <v>726</v>
      </c>
      <c r="B290" s="3" t="s">
        <v>727</v>
      </c>
      <c r="C290" s="4" t="s">
        <v>728</v>
      </c>
      <c r="D290" s="3" t="s">
        <v>13</v>
      </c>
      <c r="E290" s="3" t="s">
        <v>21</v>
      </c>
      <c r="F290" s="5">
        <v>3</v>
      </c>
      <c r="G290" s="6">
        <v>54.6</v>
      </c>
      <c r="H290" s="138">
        <v>163.80000000000001</v>
      </c>
      <c r="J290" s="120"/>
      <c r="M290" s="121"/>
    </row>
    <row r="291" spans="1:13" ht="16.5">
      <c r="A291" s="137" t="s">
        <v>729</v>
      </c>
      <c r="B291" s="3" t="s">
        <v>730</v>
      </c>
      <c r="C291" s="4" t="s">
        <v>731</v>
      </c>
      <c r="D291" s="3" t="s">
        <v>13</v>
      </c>
      <c r="E291" s="3" t="s">
        <v>21</v>
      </c>
      <c r="F291" s="5">
        <v>18</v>
      </c>
      <c r="G291" s="6">
        <v>120.18</v>
      </c>
      <c r="H291" s="138">
        <v>2163.2399999999998</v>
      </c>
      <c r="J291" s="120"/>
      <c r="M291" s="121"/>
    </row>
    <row r="292" spans="1:13" ht="16.5">
      <c r="A292" s="137" t="s">
        <v>732</v>
      </c>
      <c r="B292" s="3" t="s">
        <v>733</v>
      </c>
      <c r="C292" s="4" t="s">
        <v>734</v>
      </c>
      <c r="D292" s="3" t="s">
        <v>13</v>
      </c>
      <c r="E292" s="3" t="s">
        <v>21</v>
      </c>
      <c r="F292" s="5">
        <v>19</v>
      </c>
      <c r="G292" s="6">
        <v>23.08</v>
      </c>
      <c r="H292" s="138">
        <v>438.52</v>
      </c>
      <c r="J292" s="120"/>
      <c r="M292" s="121"/>
    </row>
    <row r="293" spans="1:13" ht="16.5">
      <c r="A293" s="137" t="s">
        <v>735</v>
      </c>
      <c r="B293" s="3" t="s">
        <v>736</v>
      </c>
      <c r="C293" s="4" t="s">
        <v>737</v>
      </c>
      <c r="D293" s="3" t="s">
        <v>13</v>
      </c>
      <c r="E293" s="3" t="s">
        <v>21</v>
      </c>
      <c r="F293" s="5">
        <v>33</v>
      </c>
      <c r="G293" s="6">
        <v>139.31</v>
      </c>
      <c r="H293" s="138">
        <v>4597.2299999999996</v>
      </c>
      <c r="J293" s="120"/>
      <c r="M293" s="121"/>
    </row>
    <row r="294" spans="1:13" ht="16.5">
      <c r="A294" s="137" t="s">
        <v>738</v>
      </c>
      <c r="B294" s="3" t="s">
        <v>739</v>
      </c>
      <c r="C294" s="4" t="s">
        <v>740</v>
      </c>
      <c r="D294" s="3" t="s">
        <v>13</v>
      </c>
      <c r="E294" s="3" t="s">
        <v>21</v>
      </c>
      <c r="F294" s="5">
        <v>1</v>
      </c>
      <c r="G294" s="6">
        <v>29.36</v>
      </c>
      <c r="H294" s="138">
        <v>29.36</v>
      </c>
      <c r="J294" s="120"/>
      <c r="M294" s="121"/>
    </row>
    <row r="295" spans="1:13" ht="24.75">
      <c r="A295" s="137" t="s">
        <v>741</v>
      </c>
      <c r="B295" s="3" t="s">
        <v>742</v>
      </c>
      <c r="C295" s="4" t="s">
        <v>743</v>
      </c>
      <c r="D295" s="3" t="s">
        <v>13</v>
      </c>
      <c r="E295" s="3" t="s">
        <v>21</v>
      </c>
      <c r="F295" s="5">
        <v>4</v>
      </c>
      <c r="G295" s="6">
        <v>23.89</v>
      </c>
      <c r="H295" s="138">
        <v>95.56</v>
      </c>
      <c r="J295" s="120"/>
      <c r="M295" s="121"/>
    </row>
    <row r="296" spans="1:13" ht="16.5">
      <c r="A296" s="137" t="s">
        <v>744</v>
      </c>
      <c r="B296" s="3" t="s">
        <v>745</v>
      </c>
      <c r="C296" s="4" t="s">
        <v>746</v>
      </c>
      <c r="D296" s="3" t="s">
        <v>13</v>
      </c>
      <c r="E296" s="3" t="s">
        <v>21</v>
      </c>
      <c r="F296" s="5">
        <v>38</v>
      </c>
      <c r="G296" s="6">
        <v>19.059999999999999</v>
      </c>
      <c r="H296" s="138">
        <v>724.28</v>
      </c>
      <c r="J296" s="120"/>
      <c r="M296" s="121"/>
    </row>
    <row r="297" spans="1:13" ht="16.5">
      <c r="A297" s="137" t="s">
        <v>747</v>
      </c>
      <c r="B297" s="3" t="s">
        <v>748</v>
      </c>
      <c r="C297" s="4" t="s">
        <v>749</v>
      </c>
      <c r="D297" s="3" t="s">
        <v>13</v>
      </c>
      <c r="E297" s="3" t="s">
        <v>21</v>
      </c>
      <c r="F297" s="5">
        <v>82</v>
      </c>
      <c r="G297" s="6">
        <v>15.25</v>
      </c>
      <c r="H297" s="138">
        <v>1250.5</v>
      </c>
      <c r="J297" s="120"/>
      <c r="M297" s="121"/>
    </row>
    <row r="298" spans="1:13" ht="16.5">
      <c r="A298" s="137" t="s">
        <v>750</v>
      </c>
      <c r="B298" s="3" t="s">
        <v>751</v>
      </c>
      <c r="C298" s="4" t="s">
        <v>752</v>
      </c>
      <c r="D298" s="3" t="s">
        <v>25</v>
      </c>
      <c r="E298" s="3" t="s">
        <v>21</v>
      </c>
      <c r="F298" s="5">
        <v>3</v>
      </c>
      <c r="G298" s="6">
        <v>7.6</v>
      </c>
      <c r="H298" s="138">
        <v>22.8</v>
      </c>
      <c r="J298" s="120"/>
      <c r="M298" s="121"/>
    </row>
    <row r="299" spans="1:13" ht="16.5">
      <c r="A299" s="137" t="s">
        <v>753</v>
      </c>
      <c r="B299" s="3" t="s">
        <v>754</v>
      </c>
      <c r="C299" s="4" t="s">
        <v>755</v>
      </c>
      <c r="D299" s="3" t="s">
        <v>13</v>
      </c>
      <c r="E299" s="3" t="s">
        <v>21</v>
      </c>
      <c r="F299" s="5">
        <v>1</v>
      </c>
      <c r="G299" s="6">
        <v>32.94</v>
      </c>
      <c r="H299" s="138">
        <v>32.94</v>
      </c>
      <c r="J299" s="120"/>
      <c r="M299" s="121"/>
    </row>
    <row r="300" spans="1:13" ht="16.5">
      <c r="A300" s="137" t="s">
        <v>756</v>
      </c>
      <c r="B300" s="3" t="s">
        <v>757</v>
      </c>
      <c r="C300" s="4" t="s">
        <v>758</v>
      </c>
      <c r="D300" s="3" t="s">
        <v>25</v>
      </c>
      <c r="E300" s="3" t="s">
        <v>21</v>
      </c>
      <c r="F300" s="5">
        <v>24</v>
      </c>
      <c r="G300" s="6">
        <v>39.229999999999997</v>
      </c>
      <c r="H300" s="138">
        <v>941.52</v>
      </c>
      <c r="J300" s="120"/>
      <c r="M300" s="121"/>
    </row>
    <row r="301" spans="1:13" ht="16.5">
      <c r="A301" s="137" t="s">
        <v>759</v>
      </c>
      <c r="B301" s="3" t="s">
        <v>760</v>
      </c>
      <c r="C301" s="4" t="s">
        <v>761</v>
      </c>
      <c r="D301" s="3" t="s">
        <v>25</v>
      </c>
      <c r="E301" s="3" t="s">
        <v>21</v>
      </c>
      <c r="F301" s="5">
        <v>4</v>
      </c>
      <c r="G301" s="6">
        <v>10.199999999999999</v>
      </c>
      <c r="H301" s="138">
        <v>40.799999999999997</v>
      </c>
      <c r="J301" s="120"/>
      <c r="M301" s="121"/>
    </row>
    <row r="302" spans="1:13" ht="14.25" customHeight="1">
      <c r="A302" s="135" t="s">
        <v>762</v>
      </c>
      <c r="B302" s="149" t="s">
        <v>763</v>
      </c>
      <c r="C302" s="150"/>
      <c r="D302" s="43"/>
      <c r="E302" s="43"/>
      <c r="F302" s="43"/>
      <c r="G302" s="6">
        <v>0</v>
      </c>
      <c r="H302" s="136">
        <v>17645.270000000004</v>
      </c>
      <c r="J302" s="120"/>
      <c r="M302" s="121"/>
    </row>
    <row r="303" spans="1:13" ht="16.5">
      <c r="A303" s="137" t="s">
        <v>764</v>
      </c>
      <c r="B303" s="3" t="s">
        <v>765</v>
      </c>
      <c r="C303" s="4" t="s">
        <v>766</v>
      </c>
      <c r="D303" s="3" t="s">
        <v>13</v>
      </c>
      <c r="E303" s="3" t="s">
        <v>21</v>
      </c>
      <c r="F303" s="5">
        <v>8</v>
      </c>
      <c r="G303" s="6">
        <v>600.55999999999995</v>
      </c>
      <c r="H303" s="138">
        <v>4804.4799999999996</v>
      </c>
      <c r="J303" s="120"/>
      <c r="M303" s="121"/>
    </row>
    <row r="304" spans="1:13" ht="16.5">
      <c r="A304" s="137" t="s">
        <v>767</v>
      </c>
      <c r="B304" s="3" t="s">
        <v>768</v>
      </c>
      <c r="C304" s="4" t="s">
        <v>769</v>
      </c>
      <c r="D304" s="3" t="s">
        <v>13</v>
      </c>
      <c r="E304" s="3" t="s">
        <v>21</v>
      </c>
      <c r="F304" s="5">
        <v>16</v>
      </c>
      <c r="G304" s="6">
        <v>281.43</v>
      </c>
      <c r="H304" s="138">
        <v>4502.88</v>
      </c>
      <c r="J304" s="120"/>
      <c r="M304" s="121"/>
    </row>
    <row r="305" spans="1:13" ht="16.5">
      <c r="A305" s="137" t="s">
        <v>770</v>
      </c>
      <c r="B305" s="3" t="s">
        <v>771</v>
      </c>
      <c r="C305" s="4" t="s">
        <v>772</v>
      </c>
      <c r="D305" s="3" t="s">
        <v>13</v>
      </c>
      <c r="E305" s="3" t="s">
        <v>21</v>
      </c>
      <c r="F305" s="5">
        <v>39</v>
      </c>
      <c r="G305" s="6">
        <v>158.74</v>
      </c>
      <c r="H305" s="138">
        <v>6190.86</v>
      </c>
      <c r="J305" s="120"/>
      <c r="M305" s="121"/>
    </row>
    <row r="306" spans="1:13" ht="16.5">
      <c r="A306" s="137" t="s">
        <v>773</v>
      </c>
      <c r="B306" s="3" t="s">
        <v>774</v>
      </c>
      <c r="C306" s="4" t="s">
        <v>775</v>
      </c>
      <c r="D306" s="3" t="s">
        <v>13</v>
      </c>
      <c r="E306" s="3" t="s">
        <v>21</v>
      </c>
      <c r="F306" s="5">
        <v>13</v>
      </c>
      <c r="G306" s="6">
        <v>150.47999999999999</v>
      </c>
      <c r="H306" s="138">
        <v>1956.24</v>
      </c>
      <c r="J306" s="120"/>
      <c r="M306" s="121"/>
    </row>
    <row r="307" spans="1:13" ht="16.5">
      <c r="A307" s="137" t="s">
        <v>776</v>
      </c>
      <c r="B307" s="3" t="s">
        <v>777</v>
      </c>
      <c r="C307" s="4" t="s">
        <v>778</v>
      </c>
      <c r="D307" s="3" t="s">
        <v>13</v>
      </c>
      <c r="E307" s="3" t="s">
        <v>21</v>
      </c>
      <c r="F307" s="5">
        <v>1</v>
      </c>
      <c r="G307" s="6">
        <v>22.99</v>
      </c>
      <c r="H307" s="138">
        <v>22.99</v>
      </c>
      <c r="J307" s="120"/>
      <c r="M307" s="121"/>
    </row>
    <row r="308" spans="1:13" ht="16.5">
      <c r="A308" s="137" t="s">
        <v>779</v>
      </c>
      <c r="B308" s="3" t="s">
        <v>780</v>
      </c>
      <c r="C308" s="4" t="s">
        <v>781</v>
      </c>
      <c r="D308" s="3" t="s">
        <v>13</v>
      </c>
      <c r="E308" s="3" t="s">
        <v>21</v>
      </c>
      <c r="F308" s="5">
        <v>1</v>
      </c>
      <c r="G308" s="6">
        <v>27.31</v>
      </c>
      <c r="H308" s="138">
        <v>27.31</v>
      </c>
      <c r="J308" s="120"/>
      <c r="M308" s="121"/>
    </row>
    <row r="309" spans="1:13" ht="16.5">
      <c r="A309" s="137" t="s">
        <v>782</v>
      </c>
      <c r="B309" s="3" t="s">
        <v>783</v>
      </c>
      <c r="C309" s="4" t="s">
        <v>784</v>
      </c>
      <c r="D309" s="3" t="s">
        <v>13</v>
      </c>
      <c r="E309" s="3" t="s">
        <v>21</v>
      </c>
      <c r="F309" s="5">
        <v>1</v>
      </c>
      <c r="G309" s="6">
        <v>140.51</v>
      </c>
      <c r="H309" s="138">
        <v>140.51</v>
      </c>
      <c r="J309" s="120"/>
      <c r="M309" s="121"/>
    </row>
    <row r="310" spans="1:13" ht="14.25" customHeight="1">
      <c r="A310" s="135" t="s">
        <v>785</v>
      </c>
      <c r="B310" s="149" t="s">
        <v>786</v>
      </c>
      <c r="C310" s="150"/>
      <c r="D310" s="43"/>
      <c r="E310" s="43"/>
      <c r="F310" s="43"/>
      <c r="G310" s="6">
        <v>0</v>
      </c>
      <c r="H310" s="136">
        <v>45735.56</v>
      </c>
      <c r="J310" s="120"/>
      <c r="M310" s="121"/>
    </row>
    <row r="311" spans="1:13">
      <c r="A311" s="137" t="s">
        <v>787</v>
      </c>
      <c r="B311" s="3" t="s">
        <v>788</v>
      </c>
      <c r="C311" s="4" t="s">
        <v>789</v>
      </c>
      <c r="D311" s="3" t="s">
        <v>25</v>
      </c>
      <c r="E311" s="3" t="s">
        <v>21</v>
      </c>
      <c r="F311" s="5">
        <v>1</v>
      </c>
      <c r="G311" s="6">
        <v>45735.56</v>
      </c>
      <c r="H311" s="138">
        <v>45735.56</v>
      </c>
      <c r="J311" s="120"/>
      <c r="M311" s="121"/>
    </row>
    <row r="312" spans="1:13" ht="14.25" customHeight="1">
      <c r="A312" s="135" t="s">
        <v>790</v>
      </c>
      <c r="B312" s="149" t="s">
        <v>791</v>
      </c>
      <c r="C312" s="150"/>
      <c r="D312" s="43"/>
      <c r="E312" s="43"/>
      <c r="F312" s="43"/>
      <c r="G312" s="6">
        <v>0</v>
      </c>
      <c r="H312" s="136">
        <v>15222.65</v>
      </c>
      <c r="J312" s="120"/>
      <c r="M312" s="121"/>
    </row>
    <row r="313" spans="1:13">
      <c r="A313" s="137" t="s">
        <v>792</v>
      </c>
      <c r="B313" s="3" t="s">
        <v>793</v>
      </c>
      <c r="C313" s="4" t="s">
        <v>794</v>
      </c>
      <c r="D313" s="3" t="s">
        <v>25</v>
      </c>
      <c r="E313" s="3" t="s">
        <v>21</v>
      </c>
      <c r="F313" s="5">
        <v>6</v>
      </c>
      <c r="G313" s="6">
        <v>2328.5500000000002</v>
      </c>
      <c r="H313" s="144">
        <v>13971.3</v>
      </c>
      <c r="J313" s="120"/>
      <c r="M313" s="121"/>
    </row>
    <row r="314" spans="1:13">
      <c r="A314" s="137" t="s">
        <v>795</v>
      </c>
      <c r="B314" s="3" t="s">
        <v>796</v>
      </c>
      <c r="C314" s="4" t="s">
        <v>797</v>
      </c>
      <c r="D314" s="3" t="s">
        <v>25</v>
      </c>
      <c r="E314" s="3" t="s">
        <v>21</v>
      </c>
      <c r="F314" s="5">
        <v>2</v>
      </c>
      <c r="G314" s="6">
        <v>503.55</v>
      </c>
      <c r="H314" s="138">
        <v>1007.1</v>
      </c>
      <c r="J314" s="120"/>
      <c r="M314" s="121"/>
    </row>
    <row r="315" spans="1:13" ht="16.5">
      <c r="A315" s="137" t="s">
        <v>798</v>
      </c>
      <c r="B315" s="3" t="s">
        <v>799</v>
      </c>
      <c r="C315" s="4" t="s">
        <v>800</v>
      </c>
      <c r="D315" s="3" t="s">
        <v>13</v>
      </c>
      <c r="E315" s="3" t="s">
        <v>21</v>
      </c>
      <c r="F315" s="5">
        <v>10</v>
      </c>
      <c r="G315" s="6">
        <v>17.61</v>
      </c>
      <c r="H315" s="138">
        <v>176.1</v>
      </c>
      <c r="J315" s="120"/>
      <c r="M315" s="121"/>
    </row>
    <row r="316" spans="1:13" ht="16.5">
      <c r="A316" s="137" t="s">
        <v>801</v>
      </c>
      <c r="B316" s="3" t="s">
        <v>802</v>
      </c>
      <c r="C316" s="4" t="s">
        <v>803</v>
      </c>
      <c r="D316" s="3" t="s">
        <v>13</v>
      </c>
      <c r="E316" s="3" t="s">
        <v>21</v>
      </c>
      <c r="F316" s="5">
        <v>5</v>
      </c>
      <c r="G316" s="6">
        <v>13.63</v>
      </c>
      <c r="H316" s="138">
        <v>68.150000000000006</v>
      </c>
      <c r="J316" s="120"/>
      <c r="M316" s="121"/>
    </row>
    <row r="317" spans="1:13" ht="14.25" customHeight="1">
      <c r="A317" s="135" t="s">
        <v>804</v>
      </c>
      <c r="B317" s="149" t="s">
        <v>805</v>
      </c>
      <c r="C317" s="150"/>
      <c r="D317" s="43"/>
      <c r="E317" s="43"/>
      <c r="F317" s="43"/>
      <c r="G317" s="6">
        <v>0</v>
      </c>
      <c r="H317" s="136">
        <v>43857.080000000016</v>
      </c>
      <c r="J317" s="120"/>
      <c r="M317" s="121"/>
    </row>
    <row r="318" spans="1:13" ht="14.25" customHeight="1">
      <c r="A318" s="135" t="s">
        <v>806</v>
      </c>
      <c r="B318" s="149" t="s">
        <v>807</v>
      </c>
      <c r="C318" s="150"/>
      <c r="D318" s="43"/>
      <c r="E318" s="43"/>
      <c r="F318" s="43"/>
      <c r="G318" s="6">
        <v>0</v>
      </c>
      <c r="H318" s="136">
        <v>34600.310000000012</v>
      </c>
      <c r="J318" s="120"/>
      <c r="M318" s="121"/>
    </row>
    <row r="319" spans="1:13" ht="16.5">
      <c r="A319" s="137" t="s">
        <v>808</v>
      </c>
      <c r="B319" s="3" t="s">
        <v>809</v>
      </c>
      <c r="C319" s="4" t="s">
        <v>810</v>
      </c>
      <c r="D319" s="3" t="s">
        <v>13</v>
      </c>
      <c r="E319" s="3" t="s">
        <v>29</v>
      </c>
      <c r="F319" s="5">
        <v>164.6</v>
      </c>
      <c r="G319" s="6">
        <v>37.549999999999997</v>
      </c>
      <c r="H319" s="138">
        <v>6180.73</v>
      </c>
      <c r="J319" s="120"/>
      <c r="M319" s="121"/>
    </row>
    <row r="320" spans="1:13" ht="16.5">
      <c r="A320" s="137" t="s">
        <v>811</v>
      </c>
      <c r="B320" s="3" t="s">
        <v>812</v>
      </c>
      <c r="C320" s="4" t="s">
        <v>813</v>
      </c>
      <c r="D320" s="3" t="s">
        <v>13</v>
      </c>
      <c r="E320" s="3" t="s">
        <v>29</v>
      </c>
      <c r="F320" s="5">
        <v>65.7</v>
      </c>
      <c r="G320" s="6">
        <v>77.58</v>
      </c>
      <c r="H320" s="138">
        <v>5097.01</v>
      </c>
      <c r="J320" s="120"/>
      <c r="M320" s="121"/>
    </row>
    <row r="321" spans="1:13" ht="16.5">
      <c r="A321" s="137" t="s">
        <v>814</v>
      </c>
      <c r="B321" s="3" t="s">
        <v>815</v>
      </c>
      <c r="C321" s="4" t="s">
        <v>816</v>
      </c>
      <c r="D321" s="3" t="s">
        <v>13</v>
      </c>
      <c r="E321" s="3" t="s">
        <v>29</v>
      </c>
      <c r="F321" s="5">
        <v>39.700000000000003</v>
      </c>
      <c r="G321" s="6">
        <v>128.75</v>
      </c>
      <c r="H321" s="138">
        <v>5111.38</v>
      </c>
      <c r="J321" s="120"/>
      <c r="M321" s="121"/>
    </row>
    <row r="322" spans="1:13" ht="16.5">
      <c r="A322" s="137" t="s">
        <v>817</v>
      </c>
      <c r="B322" s="3" t="s">
        <v>818</v>
      </c>
      <c r="C322" s="4" t="s">
        <v>819</v>
      </c>
      <c r="D322" s="3" t="s">
        <v>13</v>
      </c>
      <c r="E322" s="3" t="s">
        <v>29</v>
      </c>
      <c r="F322" s="5">
        <v>62.8</v>
      </c>
      <c r="G322" s="6">
        <v>202.05</v>
      </c>
      <c r="H322" s="138">
        <v>12688.74</v>
      </c>
      <c r="J322" s="120"/>
      <c r="M322" s="121"/>
    </row>
    <row r="323" spans="1:13" ht="16.5">
      <c r="A323" s="137" t="s">
        <v>820</v>
      </c>
      <c r="B323" s="3" t="s">
        <v>821</v>
      </c>
      <c r="C323" s="4" t="s">
        <v>822</v>
      </c>
      <c r="D323" s="3" t="s">
        <v>13</v>
      </c>
      <c r="E323" s="3" t="s">
        <v>29</v>
      </c>
      <c r="F323" s="5">
        <v>32.4</v>
      </c>
      <c r="G323" s="6">
        <v>26.38</v>
      </c>
      <c r="H323" s="138">
        <v>854.71</v>
      </c>
      <c r="J323" s="120"/>
      <c r="M323" s="121"/>
    </row>
    <row r="324" spans="1:13" ht="16.5">
      <c r="A324" s="137" t="s">
        <v>823</v>
      </c>
      <c r="B324" s="3" t="s">
        <v>824</v>
      </c>
      <c r="C324" s="4" t="s">
        <v>825</v>
      </c>
      <c r="D324" s="3" t="s">
        <v>13</v>
      </c>
      <c r="E324" s="3" t="s">
        <v>21</v>
      </c>
      <c r="F324" s="5">
        <v>6</v>
      </c>
      <c r="G324" s="6">
        <v>78.180000000000007</v>
      </c>
      <c r="H324" s="138">
        <v>469.08</v>
      </c>
      <c r="J324" s="120"/>
      <c r="M324" s="121"/>
    </row>
    <row r="325" spans="1:13" ht="16.5">
      <c r="A325" s="137" t="s">
        <v>826</v>
      </c>
      <c r="B325" s="3" t="s">
        <v>827</v>
      </c>
      <c r="C325" s="4" t="s">
        <v>828</v>
      </c>
      <c r="D325" s="3" t="s">
        <v>13</v>
      </c>
      <c r="E325" s="3" t="s">
        <v>21</v>
      </c>
      <c r="F325" s="5">
        <v>16</v>
      </c>
      <c r="G325" s="6">
        <v>51.65</v>
      </c>
      <c r="H325" s="138">
        <v>826.4</v>
      </c>
      <c r="J325" s="120"/>
      <c r="M325" s="121"/>
    </row>
    <row r="326" spans="1:13" ht="16.5">
      <c r="A326" s="137" t="s">
        <v>829</v>
      </c>
      <c r="B326" s="3" t="s">
        <v>830</v>
      </c>
      <c r="C326" s="4" t="s">
        <v>831</v>
      </c>
      <c r="D326" s="3" t="s">
        <v>13</v>
      </c>
      <c r="E326" s="3" t="s">
        <v>21</v>
      </c>
      <c r="F326" s="5">
        <v>2</v>
      </c>
      <c r="G326" s="6">
        <v>18.25</v>
      </c>
      <c r="H326" s="138">
        <v>36.5</v>
      </c>
      <c r="J326" s="120"/>
      <c r="M326" s="121"/>
    </row>
    <row r="327" spans="1:13" ht="16.5">
      <c r="A327" s="137" t="s">
        <v>832</v>
      </c>
      <c r="B327" s="3" t="s">
        <v>833</v>
      </c>
      <c r="C327" s="4" t="s">
        <v>834</v>
      </c>
      <c r="D327" s="3" t="s">
        <v>13</v>
      </c>
      <c r="E327" s="3" t="s">
        <v>21</v>
      </c>
      <c r="F327" s="5">
        <v>45</v>
      </c>
      <c r="G327" s="6">
        <v>50.49</v>
      </c>
      <c r="H327" s="138">
        <v>2272.0500000000002</v>
      </c>
      <c r="J327" s="120"/>
      <c r="M327" s="121"/>
    </row>
    <row r="328" spans="1:13" ht="24.75">
      <c r="A328" s="137" t="s">
        <v>835</v>
      </c>
      <c r="B328" s="3" t="s">
        <v>836</v>
      </c>
      <c r="C328" s="4" t="s">
        <v>837</v>
      </c>
      <c r="D328" s="3" t="s">
        <v>13</v>
      </c>
      <c r="E328" s="3" t="s">
        <v>21</v>
      </c>
      <c r="F328" s="5">
        <v>1</v>
      </c>
      <c r="G328" s="6">
        <v>49.26</v>
      </c>
      <c r="H328" s="138">
        <v>49.26</v>
      </c>
      <c r="J328" s="120"/>
      <c r="M328" s="121"/>
    </row>
    <row r="329" spans="1:13" ht="16.5">
      <c r="A329" s="137" t="s">
        <v>838</v>
      </c>
      <c r="B329" s="3" t="s">
        <v>839</v>
      </c>
      <c r="C329" s="4" t="s">
        <v>840</v>
      </c>
      <c r="D329" s="3" t="s">
        <v>25</v>
      </c>
      <c r="E329" s="3" t="s">
        <v>21</v>
      </c>
      <c r="F329" s="5">
        <v>3</v>
      </c>
      <c r="G329" s="6">
        <v>114.33</v>
      </c>
      <c r="H329" s="138">
        <v>342.99</v>
      </c>
      <c r="J329" s="120"/>
      <c r="M329" s="121"/>
    </row>
    <row r="330" spans="1:13" ht="16.5">
      <c r="A330" s="137" t="s">
        <v>841</v>
      </c>
      <c r="B330" s="3" t="s">
        <v>842</v>
      </c>
      <c r="C330" s="4" t="s">
        <v>843</v>
      </c>
      <c r="D330" s="3" t="s">
        <v>25</v>
      </c>
      <c r="E330" s="3" t="s">
        <v>21</v>
      </c>
      <c r="F330" s="5">
        <v>2</v>
      </c>
      <c r="G330" s="6">
        <v>114.33</v>
      </c>
      <c r="H330" s="138">
        <v>228.66</v>
      </c>
      <c r="J330" s="120"/>
      <c r="M330" s="121"/>
    </row>
    <row r="331" spans="1:13" ht="16.5">
      <c r="A331" s="137" t="s">
        <v>844</v>
      </c>
      <c r="B331" s="3" t="s">
        <v>845</v>
      </c>
      <c r="C331" s="4" t="s">
        <v>846</v>
      </c>
      <c r="D331" s="3" t="s">
        <v>13</v>
      </c>
      <c r="E331" s="3" t="s">
        <v>21</v>
      </c>
      <c r="F331" s="5">
        <v>2</v>
      </c>
      <c r="G331" s="6">
        <v>21.63</v>
      </c>
      <c r="H331" s="138">
        <v>43.26</v>
      </c>
      <c r="J331" s="120"/>
      <c r="M331" s="121"/>
    </row>
    <row r="332" spans="1:13" ht="16.5">
      <c r="A332" s="137" t="s">
        <v>847</v>
      </c>
      <c r="B332" s="3" t="s">
        <v>848</v>
      </c>
      <c r="C332" s="4" t="s">
        <v>849</v>
      </c>
      <c r="D332" s="3" t="s">
        <v>25</v>
      </c>
      <c r="E332" s="3" t="s">
        <v>21</v>
      </c>
      <c r="F332" s="5">
        <v>2</v>
      </c>
      <c r="G332" s="6">
        <v>126.18</v>
      </c>
      <c r="H332" s="138">
        <v>252.36</v>
      </c>
      <c r="J332" s="120"/>
      <c r="M332" s="121"/>
    </row>
    <row r="333" spans="1:13" ht="16.5">
      <c r="A333" s="137" t="s">
        <v>850</v>
      </c>
      <c r="B333" s="3" t="s">
        <v>851</v>
      </c>
      <c r="C333" s="4" t="s">
        <v>852</v>
      </c>
      <c r="D333" s="3" t="s">
        <v>13</v>
      </c>
      <c r="E333" s="3" t="s">
        <v>21</v>
      </c>
      <c r="F333" s="5">
        <v>6</v>
      </c>
      <c r="G333" s="6">
        <v>24.53</v>
      </c>
      <c r="H333" s="138">
        <v>147.18</v>
      </c>
      <c r="J333" s="120"/>
      <c r="M333" s="121"/>
    </row>
    <row r="334" spans="1:13" ht="14.25" customHeight="1">
      <c r="A334" s="135" t="s">
        <v>853</v>
      </c>
      <c r="B334" s="149" t="s">
        <v>854</v>
      </c>
      <c r="C334" s="150"/>
      <c r="D334" s="43"/>
      <c r="E334" s="43"/>
      <c r="F334" s="43"/>
      <c r="G334" s="6">
        <v>0</v>
      </c>
      <c r="H334" s="136">
        <v>9256.77</v>
      </c>
      <c r="J334" s="120"/>
      <c r="M334" s="121"/>
    </row>
    <row r="335" spans="1:13" ht="24.75">
      <c r="A335" s="137" t="s">
        <v>855</v>
      </c>
      <c r="B335" s="3" t="s">
        <v>856</v>
      </c>
      <c r="C335" s="4" t="s">
        <v>857</v>
      </c>
      <c r="D335" s="3" t="s">
        <v>13</v>
      </c>
      <c r="E335" s="3" t="s">
        <v>21</v>
      </c>
      <c r="F335" s="5">
        <v>13</v>
      </c>
      <c r="G335" s="6">
        <v>674.38</v>
      </c>
      <c r="H335" s="138">
        <v>8766.94</v>
      </c>
      <c r="J335" s="120"/>
      <c r="M335" s="121"/>
    </row>
    <row r="336" spans="1:13" ht="16.5">
      <c r="A336" s="137" t="s">
        <v>858</v>
      </c>
      <c r="B336" s="3" t="s">
        <v>859</v>
      </c>
      <c r="C336" s="4" t="s">
        <v>860</v>
      </c>
      <c r="D336" s="3" t="s">
        <v>13</v>
      </c>
      <c r="E336" s="3" t="s">
        <v>21</v>
      </c>
      <c r="F336" s="5">
        <v>11</v>
      </c>
      <c r="G336" s="6">
        <v>44.53</v>
      </c>
      <c r="H336" s="138">
        <v>489.83</v>
      </c>
      <c r="J336" s="120"/>
      <c r="M336" s="121"/>
    </row>
    <row r="337" spans="1:13" ht="14.25" customHeight="1">
      <c r="A337" s="135" t="s">
        <v>861</v>
      </c>
      <c r="B337" s="149" t="s">
        <v>862</v>
      </c>
      <c r="C337" s="150"/>
      <c r="D337" s="43"/>
      <c r="E337" s="43"/>
      <c r="F337" s="43"/>
      <c r="G337" s="6">
        <v>0</v>
      </c>
      <c r="H337" s="136">
        <v>65290.000000000007</v>
      </c>
      <c r="J337" s="120"/>
      <c r="M337" s="121"/>
    </row>
    <row r="338" spans="1:13" ht="14.25" customHeight="1">
      <c r="A338" s="135" t="s">
        <v>863</v>
      </c>
      <c r="B338" s="149" t="s">
        <v>864</v>
      </c>
      <c r="C338" s="150"/>
      <c r="D338" s="43"/>
      <c r="E338" s="43"/>
      <c r="F338" s="43"/>
      <c r="G338" s="6">
        <v>0</v>
      </c>
      <c r="H338" s="136">
        <v>46001.120000000003</v>
      </c>
      <c r="J338" s="120"/>
      <c r="M338" s="121"/>
    </row>
    <row r="339" spans="1:13" ht="16.5">
      <c r="A339" s="137" t="s">
        <v>865</v>
      </c>
      <c r="B339" s="3" t="s">
        <v>866</v>
      </c>
      <c r="C339" s="4" t="s">
        <v>867</v>
      </c>
      <c r="D339" s="3" t="s">
        <v>13</v>
      </c>
      <c r="E339" s="3" t="s">
        <v>29</v>
      </c>
      <c r="F339" s="5">
        <v>88.7</v>
      </c>
      <c r="G339" s="6">
        <v>25.31</v>
      </c>
      <c r="H339" s="138">
        <v>2245</v>
      </c>
      <c r="J339" s="120"/>
      <c r="M339" s="121"/>
    </row>
    <row r="340" spans="1:13" ht="16.5">
      <c r="A340" s="137" t="s">
        <v>868</v>
      </c>
      <c r="B340" s="3" t="s">
        <v>869</v>
      </c>
      <c r="C340" s="4" t="s">
        <v>870</v>
      </c>
      <c r="D340" s="3" t="s">
        <v>13</v>
      </c>
      <c r="E340" s="3" t="s">
        <v>29</v>
      </c>
      <c r="F340" s="5">
        <v>207.2</v>
      </c>
      <c r="G340" s="6">
        <v>31.89</v>
      </c>
      <c r="H340" s="138">
        <v>6607.61</v>
      </c>
      <c r="J340" s="120"/>
      <c r="M340" s="121"/>
    </row>
    <row r="341" spans="1:13" ht="16.5">
      <c r="A341" s="137" t="s">
        <v>871</v>
      </c>
      <c r="B341" s="3" t="s">
        <v>872</v>
      </c>
      <c r="C341" s="4" t="s">
        <v>873</v>
      </c>
      <c r="D341" s="3" t="s">
        <v>13</v>
      </c>
      <c r="E341" s="3" t="s">
        <v>29</v>
      </c>
      <c r="F341" s="5">
        <v>21.1</v>
      </c>
      <c r="G341" s="6">
        <v>39.68</v>
      </c>
      <c r="H341" s="138">
        <v>837.25</v>
      </c>
      <c r="J341" s="120"/>
      <c r="M341" s="121"/>
    </row>
    <row r="342" spans="1:13" ht="16.5">
      <c r="A342" s="137" t="s">
        <v>874</v>
      </c>
      <c r="B342" s="3" t="s">
        <v>875</v>
      </c>
      <c r="C342" s="4" t="s">
        <v>876</v>
      </c>
      <c r="D342" s="3" t="s">
        <v>13</v>
      </c>
      <c r="E342" s="3" t="s">
        <v>29</v>
      </c>
      <c r="F342" s="5">
        <v>252.1</v>
      </c>
      <c r="G342" s="6">
        <v>44.41</v>
      </c>
      <c r="H342" s="138">
        <v>11195.76</v>
      </c>
      <c r="J342" s="120"/>
      <c r="M342" s="121"/>
    </row>
    <row r="343" spans="1:13" ht="16.5">
      <c r="A343" s="137" t="s">
        <v>877</v>
      </c>
      <c r="B343" s="3" t="s">
        <v>878</v>
      </c>
      <c r="C343" s="4" t="s">
        <v>879</v>
      </c>
      <c r="D343" s="3" t="s">
        <v>13</v>
      </c>
      <c r="E343" s="3" t="s">
        <v>29</v>
      </c>
      <c r="F343" s="5">
        <v>39</v>
      </c>
      <c r="G343" s="6">
        <v>65.180000000000007</v>
      </c>
      <c r="H343" s="138">
        <v>2542.02</v>
      </c>
      <c r="J343" s="120"/>
      <c r="M343" s="121"/>
    </row>
    <row r="344" spans="1:13" ht="24.75">
      <c r="A344" s="137" t="s">
        <v>880</v>
      </c>
      <c r="B344" s="3" t="s">
        <v>881</v>
      </c>
      <c r="C344" s="4" t="s">
        <v>882</v>
      </c>
      <c r="D344" s="3" t="s">
        <v>13</v>
      </c>
      <c r="E344" s="3" t="s">
        <v>21</v>
      </c>
      <c r="F344" s="5">
        <v>40</v>
      </c>
      <c r="G344" s="6">
        <v>12.18</v>
      </c>
      <c r="H344" s="138">
        <v>487.2</v>
      </c>
      <c r="J344" s="120"/>
      <c r="M344" s="121"/>
    </row>
    <row r="345" spans="1:13" ht="24.75">
      <c r="A345" s="137" t="s">
        <v>883</v>
      </c>
      <c r="B345" s="3" t="s">
        <v>884</v>
      </c>
      <c r="C345" s="4" t="s">
        <v>885</v>
      </c>
      <c r="D345" s="3" t="s">
        <v>13</v>
      </c>
      <c r="E345" s="3" t="s">
        <v>21</v>
      </c>
      <c r="F345" s="5">
        <v>60</v>
      </c>
      <c r="G345" s="6">
        <v>18.23</v>
      </c>
      <c r="H345" s="138">
        <v>1093.8</v>
      </c>
      <c r="J345" s="120"/>
      <c r="M345" s="121"/>
    </row>
    <row r="346" spans="1:13" ht="24.75">
      <c r="A346" s="137" t="s">
        <v>886</v>
      </c>
      <c r="B346" s="3" t="s">
        <v>887</v>
      </c>
      <c r="C346" s="4" t="s">
        <v>888</v>
      </c>
      <c r="D346" s="3" t="s">
        <v>13</v>
      </c>
      <c r="E346" s="3" t="s">
        <v>21</v>
      </c>
      <c r="F346" s="5">
        <v>4</v>
      </c>
      <c r="G346" s="6">
        <v>27.29</v>
      </c>
      <c r="H346" s="138">
        <v>109.16</v>
      </c>
      <c r="J346" s="120"/>
      <c r="M346" s="121"/>
    </row>
    <row r="347" spans="1:13" ht="24.75">
      <c r="A347" s="137" t="s">
        <v>889</v>
      </c>
      <c r="B347" s="3" t="s">
        <v>890</v>
      </c>
      <c r="C347" s="4" t="s">
        <v>891</v>
      </c>
      <c r="D347" s="3" t="s">
        <v>13</v>
      </c>
      <c r="E347" s="3" t="s">
        <v>21</v>
      </c>
      <c r="F347" s="5">
        <v>7</v>
      </c>
      <c r="G347" s="6">
        <v>32.76</v>
      </c>
      <c r="H347" s="138">
        <v>229.32</v>
      </c>
      <c r="J347" s="120"/>
      <c r="M347" s="121"/>
    </row>
    <row r="348" spans="1:13" ht="16.5">
      <c r="A348" s="137" t="s">
        <v>892</v>
      </c>
      <c r="B348" s="3" t="s">
        <v>893</v>
      </c>
      <c r="C348" s="4" t="s">
        <v>894</v>
      </c>
      <c r="D348" s="3" t="s">
        <v>13</v>
      </c>
      <c r="E348" s="3" t="s">
        <v>21</v>
      </c>
      <c r="F348" s="5">
        <v>3</v>
      </c>
      <c r="G348" s="6">
        <v>127.08</v>
      </c>
      <c r="H348" s="138">
        <v>381.24</v>
      </c>
      <c r="J348" s="120"/>
      <c r="M348" s="121"/>
    </row>
    <row r="349" spans="1:13" ht="24.75">
      <c r="A349" s="137" t="s">
        <v>895</v>
      </c>
      <c r="B349" s="3" t="s">
        <v>896</v>
      </c>
      <c r="C349" s="4" t="s">
        <v>897</v>
      </c>
      <c r="D349" s="3" t="s">
        <v>13</v>
      </c>
      <c r="E349" s="3" t="s">
        <v>21</v>
      </c>
      <c r="F349" s="5">
        <v>15</v>
      </c>
      <c r="G349" s="6">
        <v>31.81</v>
      </c>
      <c r="H349" s="138">
        <v>477.15</v>
      </c>
      <c r="J349" s="120"/>
      <c r="M349" s="121"/>
    </row>
    <row r="350" spans="1:13" ht="24.75">
      <c r="A350" s="137" t="s">
        <v>898</v>
      </c>
      <c r="B350" s="3" t="s">
        <v>899</v>
      </c>
      <c r="C350" s="4" t="s">
        <v>900</v>
      </c>
      <c r="D350" s="3" t="s">
        <v>13</v>
      </c>
      <c r="E350" s="3" t="s">
        <v>21</v>
      </c>
      <c r="F350" s="5">
        <v>51</v>
      </c>
      <c r="G350" s="6">
        <v>17.399999999999999</v>
      </c>
      <c r="H350" s="138">
        <v>887.4</v>
      </c>
      <c r="J350" s="120"/>
      <c r="M350" s="121"/>
    </row>
    <row r="351" spans="1:13" ht="24.75">
      <c r="A351" s="137" t="s">
        <v>901</v>
      </c>
      <c r="B351" s="3" t="s">
        <v>902</v>
      </c>
      <c r="C351" s="4" t="s">
        <v>903</v>
      </c>
      <c r="D351" s="3" t="s">
        <v>13</v>
      </c>
      <c r="E351" s="3" t="s">
        <v>21</v>
      </c>
      <c r="F351" s="5">
        <v>46</v>
      </c>
      <c r="G351" s="6">
        <v>11.91</v>
      </c>
      <c r="H351" s="138">
        <v>547.86</v>
      </c>
      <c r="J351" s="120"/>
      <c r="M351" s="121"/>
    </row>
    <row r="352" spans="1:13" ht="24.75">
      <c r="A352" s="137" t="s">
        <v>904</v>
      </c>
      <c r="B352" s="3" t="s">
        <v>905</v>
      </c>
      <c r="C352" s="4" t="s">
        <v>906</v>
      </c>
      <c r="D352" s="3" t="s">
        <v>13</v>
      </c>
      <c r="E352" s="3" t="s">
        <v>21</v>
      </c>
      <c r="F352" s="5">
        <v>24</v>
      </c>
      <c r="G352" s="6">
        <v>12.59</v>
      </c>
      <c r="H352" s="138">
        <v>302.16000000000003</v>
      </c>
      <c r="J352" s="120"/>
      <c r="M352" s="121"/>
    </row>
    <row r="353" spans="1:13" ht="24.75">
      <c r="A353" s="137" t="s">
        <v>907</v>
      </c>
      <c r="B353" s="3" t="s">
        <v>908</v>
      </c>
      <c r="C353" s="4" t="s">
        <v>909</v>
      </c>
      <c r="D353" s="3" t="s">
        <v>13</v>
      </c>
      <c r="E353" s="3" t="s">
        <v>21</v>
      </c>
      <c r="F353" s="5">
        <v>24</v>
      </c>
      <c r="G353" s="6">
        <v>48.83</v>
      </c>
      <c r="H353" s="138">
        <v>1171.92</v>
      </c>
      <c r="J353" s="120"/>
      <c r="M353" s="121"/>
    </row>
    <row r="354" spans="1:13" ht="24.75">
      <c r="A354" s="137" t="s">
        <v>910</v>
      </c>
      <c r="B354" s="3" t="s">
        <v>911</v>
      </c>
      <c r="C354" s="4" t="s">
        <v>912</v>
      </c>
      <c r="D354" s="3" t="s">
        <v>13</v>
      </c>
      <c r="E354" s="3" t="s">
        <v>21</v>
      </c>
      <c r="F354" s="5">
        <v>74</v>
      </c>
      <c r="G354" s="6">
        <v>15.21</v>
      </c>
      <c r="H354" s="138">
        <v>1125.54</v>
      </c>
      <c r="J354" s="120"/>
      <c r="M354" s="121"/>
    </row>
    <row r="355" spans="1:13" ht="24.75">
      <c r="A355" s="137" t="s">
        <v>913</v>
      </c>
      <c r="B355" s="3" t="s">
        <v>914</v>
      </c>
      <c r="C355" s="4" t="s">
        <v>915</v>
      </c>
      <c r="D355" s="3" t="s">
        <v>13</v>
      </c>
      <c r="E355" s="3" t="s">
        <v>21</v>
      </c>
      <c r="F355" s="5">
        <v>8</v>
      </c>
      <c r="G355" s="6">
        <v>20.78</v>
      </c>
      <c r="H355" s="138">
        <v>166.24</v>
      </c>
      <c r="J355" s="120"/>
      <c r="M355" s="121"/>
    </row>
    <row r="356" spans="1:13" ht="16.5">
      <c r="A356" s="137" t="s">
        <v>916</v>
      </c>
      <c r="B356" s="3" t="s">
        <v>917</v>
      </c>
      <c r="C356" s="4" t="s">
        <v>918</v>
      </c>
      <c r="D356" s="3" t="s">
        <v>13</v>
      </c>
      <c r="E356" s="3" t="s">
        <v>21</v>
      </c>
      <c r="F356" s="5">
        <v>5</v>
      </c>
      <c r="G356" s="6">
        <v>77.11</v>
      </c>
      <c r="H356" s="138">
        <v>385.55</v>
      </c>
      <c r="J356" s="120"/>
      <c r="M356" s="121"/>
    </row>
    <row r="357" spans="1:13" ht="24.75">
      <c r="A357" s="137" t="s">
        <v>919</v>
      </c>
      <c r="B357" s="3" t="s">
        <v>920</v>
      </c>
      <c r="C357" s="4" t="s">
        <v>921</v>
      </c>
      <c r="D357" s="3" t="s">
        <v>25</v>
      </c>
      <c r="E357" s="3" t="s">
        <v>21</v>
      </c>
      <c r="F357" s="5">
        <v>3</v>
      </c>
      <c r="G357" s="6">
        <v>66.400000000000006</v>
      </c>
      <c r="H357" s="138">
        <v>199.2</v>
      </c>
      <c r="J357" s="120"/>
      <c r="M357" s="121"/>
    </row>
    <row r="358" spans="1:13" ht="24.75">
      <c r="A358" s="137" t="s">
        <v>922</v>
      </c>
      <c r="B358" s="3" t="s">
        <v>923</v>
      </c>
      <c r="C358" s="4" t="s">
        <v>924</v>
      </c>
      <c r="D358" s="3" t="s">
        <v>13</v>
      </c>
      <c r="E358" s="3" t="s">
        <v>21</v>
      </c>
      <c r="F358" s="5">
        <v>13</v>
      </c>
      <c r="G358" s="6">
        <v>60.86</v>
      </c>
      <c r="H358" s="138">
        <v>791.18</v>
      </c>
      <c r="J358" s="120"/>
      <c r="M358" s="121"/>
    </row>
    <row r="359" spans="1:13" ht="24.75">
      <c r="A359" s="137" t="s">
        <v>925</v>
      </c>
      <c r="B359" s="3" t="s">
        <v>926</v>
      </c>
      <c r="C359" s="4" t="s">
        <v>927</v>
      </c>
      <c r="D359" s="3" t="s">
        <v>13</v>
      </c>
      <c r="E359" s="3" t="s">
        <v>21</v>
      </c>
      <c r="F359" s="5">
        <v>21</v>
      </c>
      <c r="G359" s="6">
        <v>22.45</v>
      </c>
      <c r="H359" s="138">
        <v>471.45</v>
      </c>
      <c r="J359" s="120"/>
      <c r="M359" s="121"/>
    </row>
    <row r="360" spans="1:13" ht="24.75">
      <c r="A360" s="137" t="s">
        <v>928</v>
      </c>
      <c r="B360" s="3" t="s">
        <v>929</v>
      </c>
      <c r="C360" s="4" t="s">
        <v>930</v>
      </c>
      <c r="D360" s="3" t="s">
        <v>13</v>
      </c>
      <c r="E360" s="3" t="s">
        <v>21</v>
      </c>
      <c r="F360" s="5">
        <v>9</v>
      </c>
      <c r="G360" s="6">
        <v>17.3</v>
      </c>
      <c r="H360" s="138">
        <v>155.69999999999999</v>
      </c>
      <c r="J360" s="120"/>
      <c r="M360" s="121"/>
    </row>
    <row r="361" spans="1:13" ht="16.5">
      <c r="A361" s="137" t="s">
        <v>931</v>
      </c>
      <c r="B361" s="3" t="s">
        <v>932</v>
      </c>
      <c r="C361" s="4" t="s">
        <v>933</v>
      </c>
      <c r="D361" s="3" t="s">
        <v>13</v>
      </c>
      <c r="E361" s="3" t="s">
        <v>21</v>
      </c>
      <c r="F361" s="5">
        <v>6</v>
      </c>
      <c r="G361" s="6">
        <v>104.58</v>
      </c>
      <c r="H361" s="138">
        <v>627.48</v>
      </c>
      <c r="J361" s="120"/>
      <c r="M361" s="121"/>
    </row>
    <row r="362" spans="1:13" ht="16.5">
      <c r="A362" s="137" t="s">
        <v>934</v>
      </c>
      <c r="B362" s="3" t="s">
        <v>935</v>
      </c>
      <c r="C362" s="4" t="s">
        <v>936</v>
      </c>
      <c r="D362" s="3" t="s">
        <v>25</v>
      </c>
      <c r="E362" s="3" t="s">
        <v>21</v>
      </c>
      <c r="F362" s="5">
        <v>16</v>
      </c>
      <c r="G362" s="6">
        <v>39.159999999999997</v>
      </c>
      <c r="H362" s="138">
        <v>626.55999999999995</v>
      </c>
      <c r="J362" s="120"/>
      <c r="M362" s="121"/>
    </row>
    <row r="363" spans="1:13" ht="16.5">
      <c r="A363" s="137" t="s">
        <v>937</v>
      </c>
      <c r="B363" s="3" t="s">
        <v>938</v>
      </c>
      <c r="C363" s="4" t="s">
        <v>939</v>
      </c>
      <c r="D363" s="3" t="s">
        <v>25</v>
      </c>
      <c r="E363" s="3" t="s">
        <v>21</v>
      </c>
      <c r="F363" s="5">
        <v>2</v>
      </c>
      <c r="G363" s="6">
        <v>39.159999999999997</v>
      </c>
      <c r="H363" s="138">
        <v>78.319999999999993</v>
      </c>
      <c r="J363" s="120"/>
      <c r="M363" s="121"/>
    </row>
    <row r="364" spans="1:13" ht="16.5">
      <c r="A364" s="137" t="s">
        <v>940</v>
      </c>
      <c r="B364" s="3" t="s">
        <v>845</v>
      </c>
      <c r="C364" s="4" t="s">
        <v>846</v>
      </c>
      <c r="D364" s="3" t="s">
        <v>13</v>
      </c>
      <c r="E364" s="3" t="s">
        <v>21</v>
      </c>
      <c r="F364" s="5">
        <v>1</v>
      </c>
      <c r="G364" s="6">
        <v>21.63</v>
      </c>
      <c r="H364" s="138">
        <v>21.63</v>
      </c>
      <c r="J364" s="120"/>
      <c r="M364" s="121"/>
    </row>
    <row r="365" spans="1:13" ht="24.75">
      <c r="A365" s="137" t="s">
        <v>941</v>
      </c>
      <c r="B365" s="3" t="s">
        <v>856</v>
      </c>
      <c r="C365" s="4" t="s">
        <v>857</v>
      </c>
      <c r="D365" s="3" t="s">
        <v>13</v>
      </c>
      <c r="E365" s="3" t="s">
        <v>21</v>
      </c>
      <c r="F365" s="5">
        <v>17</v>
      </c>
      <c r="G365" s="6">
        <v>674.38</v>
      </c>
      <c r="H365" s="138">
        <v>11464.46</v>
      </c>
      <c r="J365" s="120"/>
      <c r="M365" s="121"/>
    </row>
    <row r="366" spans="1:13" ht="24.75">
      <c r="A366" s="137" t="s">
        <v>942</v>
      </c>
      <c r="B366" s="3" t="s">
        <v>943</v>
      </c>
      <c r="C366" s="4" t="s">
        <v>944</v>
      </c>
      <c r="D366" s="3" t="s">
        <v>25</v>
      </c>
      <c r="E366" s="3" t="s">
        <v>21</v>
      </c>
      <c r="F366" s="5">
        <v>4</v>
      </c>
      <c r="G366" s="6">
        <v>48.83</v>
      </c>
      <c r="H366" s="138">
        <v>195.32</v>
      </c>
      <c r="J366" s="120"/>
      <c r="M366" s="121"/>
    </row>
    <row r="367" spans="1:13" ht="16.5">
      <c r="A367" s="137" t="s">
        <v>945</v>
      </c>
      <c r="B367" s="3" t="s">
        <v>946</v>
      </c>
      <c r="C367" s="4" t="s">
        <v>947</v>
      </c>
      <c r="D367" s="3" t="s">
        <v>13</v>
      </c>
      <c r="E367" s="3" t="s">
        <v>21</v>
      </c>
      <c r="F367" s="5">
        <v>28</v>
      </c>
      <c r="G367" s="6">
        <v>20.63</v>
      </c>
      <c r="H367" s="138">
        <v>577.64</v>
      </c>
      <c r="J367" s="120"/>
      <c r="M367" s="121"/>
    </row>
    <row r="368" spans="1:13" ht="14.25" customHeight="1">
      <c r="A368" s="135" t="s">
        <v>948</v>
      </c>
      <c r="B368" s="149" t="s">
        <v>952</v>
      </c>
      <c r="C368" s="150"/>
      <c r="D368" s="43"/>
      <c r="E368" s="43"/>
      <c r="F368" s="43"/>
      <c r="G368" s="6">
        <v>0</v>
      </c>
      <c r="H368" s="136">
        <v>19288.880000000005</v>
      </c>
      <c r="J368" s="120"/>
      <c r="M368" s="121"/>
    </row>
    <row r="369" spans="1:13" ht="24.75">
      <c r="A369" s="137" t="s">
        <v>949</v>
      </c>
      <c r="B369" s="3" t="s">
        <v>884</v>
      </c>
      <c r="C369" s="4" t="s">
        <v>885</v>
      </c>
      <c r="D369" s="3" t="s">
        <v>13</v>
      </c>
      <c r="E369" s="3" t="s">
        <v>21</v>
      </c>
      <c r="F369" s="5">
        <v>46</v>
      </c>
      <c r="G369" s="6">
        <v>18.23</v>
      </c>
      <c r="H369" s="138">
        <v>838.58</v>
      </c>
      <c r="J369" s="120"/>
      <c r="M369" s="121"/>
    </row>
    <row r="370" spans="1:13" ht="24.75">
      <c r="A370" s="137" t="s">
        <v>950</v>
      </c>
      <c r="B370" s="3" t="s">
        <v>953</v>
      </c>
      <c r="C370" s="4" t="s">
        <v>954</v>
      </c>
      <c r="D370" s="3" t="s">
        <v>13</v>
      </c>
      <c r="E370" s="3" t="s">
        <v>21</v>
      </c>
      <c r="F370" s="5">
        <v>248</v>
      </c>
      <c r="G370" s="6">
        <v>11.21</v>
      </c>
      <c r="H370" s="138">
        <v>2780.08</v>
      </c>
      <c r="J370" s="120"/>
      <c r="M370" s="121"/>
    </row>
    <row r="371" spans="1:13" ht="24.75">
      <c r="A371" s="137" t="s">
        <v>951</v>
      </c>
      <c r="B371" s="3" t="s">
        <v>955</v>
      </c>
      <c r="C371" s="4" t="s">
        <v>956</v>
      </c>
      <c r="D371" s="3" t="s">
        <v>13</v>
      </c>
      <c r="E371" s="3" t="s">
        <v>21</v>
      </c>
      <c r="F371" s="5">
        <v>2</v>
      </c>
      <c r="G371" s="6">
        <v>23.81</v>
      </c>
      <c r="H371" s="138">
        <v>47.62</v>
      </c>
      <c r="J371" s="120"/>
      <c r="M371" s="121"/>
    </row>
    <row r="372" spans="1:13" ht="24.75">
      <c r="A372" s="137" t="s">
        <v>1886</v>
      </c>
      <c r="B372" s="3" t="s">
        <v>926</v>
      </c>
      <c r="C372" s="4" t="s">
        <v>927</v>
      </c>
      <c r="D372" s="3" t="s">
        <v>13</v>
      </c>
      <c r="E372" s="3" t="s">
        <v>21</v>
      </c>
      <c r="F372" s="5">
        <v>39</v>
      </c>
      <c r="G372" s="6">
        <v>22.45</v>
      </c>
      <c r="H372" s="138">
        <v>875.55</v>
      </c>
      <c r="J372" s="120"/>
      <c r="M372" s="121"/>
    </row>
    <row r="373" spans="1:13" ht="24.75">
      <c r="A373" s="137" t="s">
        <v>1887</v>
      </c>
      <c r="B373" s="3" t="s">
        <v>957</v>
      </c>
      <c r="C373" s="4" t="s">
        <v>958</v>
      </c>
      <c r="D373" s="3" t="s">
        <v>13</v>
      </c>
      <c r="E373" s="3" t="s">
        <v>21</v>
      </c>
      <c r="F373" s="5">
        <v>2</v>
      </c>
      <c r="G373" s="6">
        <v>6.54</v>
      </c>
      <c r="H373" s="138">
        <v>13.08</v>
      </c>
      <c r="J373" s="120"/>
      <c r="M373" s="121"/>
    </row>
    <row r="374" spans="1:13" ht="24.75">
      <c r="A374" s="137" t="s">
        <v>1888</v>
      </c>
      <c r="B374" s="3" t="s">
        <v>959</v>
      </c>
      <c r="C374" s="4" t="s">
        <v>960</v>
      </c>
      <c r="D374" s="3" t="s">
        <v>13</v>
      </c>
      <c r="E374" s="3" t="s">
        <v>21</v>
      </c>
      <c r="F374" s="5">
        <v>24</v>
      </c>
      <c r="G374" s="6">
        <v>12.45</v>
      </c>
      <c r="H374" s="138">
        <v>298.8</v>
      </c>
      <c r="J374" s="120"/>
      <c r="M374" s="121"/>
    </row>
    <row r="375" spans="1:13" ht="16.5">
      <c r="A375" s="137" t="s">
        <v>1889</v>
      </c>
      <c r="B375" s="3" t="s">
        <v>869</v>
      </c>
      <c r="C375" s="4" t="s">
        <v>870</v>
      </c>
      <c r="D375" s="3" t="s">
        <v>13</v>
      </c>
      <c r="E375" s="3" t="s">
        <v>29</v>
      </c>
      <c r="F375" s="5">
        <v>388.1</v>
      </c>
      <c r="G375" s="6">
        <v>31.89</v>
      </c>
      <c r="H375" s="138">
        <v>12376.51</v>
      </c>
      <c r="J375" s="120"/>
      <c r="M375" s="121"/>
    </row>
    <row r="376" spans="1:13" ht="16.5">
      <c r="A376" s="137" t="s">
        <v>1890</v>
      </c>
      <c r="B376" s="3" t="s">
        <v>961</v>
      </c>
      <c r="C376" s="4" t="s">
        <v>962</v>
      </c>
      <c r="D376" s="3" t="s">
        <v>13</v>
      </c>
      <c r="E376" s="3" t="s">
        <v>21</v>
      </c>
      <c r="F376" s="5">
        <v>2</v>
      </c>
      <c r="G376" s="6">
        <v>95.24</v>
      </c>
      <c r="H376" s="138">
        <v>190.48</v>
      </c>
      <c r="J376" s="120"/>
      <c r="M376" s="121"/>
    </row>
    <row r="377" spans="1:13" ht="24.75">
      <c r="A377" s="137" t="s">
        <v>1891</v>
      </c>
      <c r="B377" s="3" t="s">
        <v>963</v>
      </c>
      <c r="C377" s="4" t="s">
        <v>964</v>
      </c>
      <c r="D377" s="3" t="s">
        <v>13</v>
      </c>
      <c r="E377" s="3" t="s">
        <v>21</v>
      </c>
      <c r="F377" s="5">
        <v>6</v>
      </c>
      <c r="G377" s="6">
        <v>45.48</v>
      </c>
      <c r="H377" s="138">
        <v>272.88</v>
      </c>
      <c r="J377" s="120"/>
      <c r="M377" s="121"/>
    </row>
    <row r="378" spans="1:13" ht="16.5">
      <c r="A378" s="137" t="s">
        <v>1892</v>
      </c>
      <c r="B378" s="3" t="s">
        <v>965</v>
      </c>
      <c r="C378" s="4" t="s">
        <v>966</v>
      </c>
      <c r="D378" s="3" t="s">
        <v>13</v>
      </c>
      <c r="E378" s="3" t="s">
        <v>21</v>
      </c>
      <c r="F378" s="5">
        <v>56</v>
      </c>
      <c r="G378" s="6">
        <v>19.79</v>
      </c>
      <c r="H378" s="138">
        <v>1108.24</v>
      </c>
      <c r="J378" s="120"/>
      <c r="M378" s="121"/>
    </row>
    <row r="379" spans="1:13" ht="16.5">
      <c r="A379" s="137" t="s">
        <v>1893</v>
      </c>
      <c r="B379" s="3" t="s">
        <v>967</v>
      </c>
      <c r="C379" s="4" t="s">
        <v>968</v>
      </c>
      <c r="D379" s="3" t="s">
        <v>13</v>
      </c>
      <c r="E379" s="3" t="s">
        <v>21</v>
      </c>
      <c r="F379" s="5">
        <v>7</v>
      </c>
      <c r="G379" s="6">
        <v>69.58</v>
      </c>
      <c r="H379" s="138">
        <v>487.06</v>
      </c>
      <c r="J379" s="120"/>
      <c r="M379" s="121"/>
    </row>
    <row r="380" spans="1:13" ht="14.25" customHeight="1">
      <c r="A380" s="135" t="s">
        <v>969</v>
      </c>
      <c r="B380" s="149" t="s">
        <v>970</v>
      </c>
      <c r="C380" s="150"/>
      <c r="D380" s="43"/>
      <c r="E380" s="43"/>
      <c r="F380" s="43"/>
      <c r="G380" s="6">
        <v>0</v>
      </c>
      <c r="H380" s="136">
        <v>108579.08999999998</v>
      </c>
      <c r="J380" s="120"/>
      <c r="M380" s="121"/>
    </row>
    <row r="381" spans="1:13" ht="24.75">
      <c r="A381" s="137" t="s">
        <v>971</v>
      </c>
      <c r="B381" s="3" t="s">
        <v>972</v>
      </c>
      <c r="C381" s="4" t="s">
        <v>973</v>
      </c>
      <c r="D381" s="3" t="s">
        <v>13</v>
      </c>
      <c r="E381" s="3" t="s">
        <v>21</v>
      </c>
      <c r="F381" s="5">
        <v>6</v>
      </c>
      <c r="G381" s="6">
        <v>409.63</v>
      </c>
      <c r="H381" s="138">
        <v>2457.7800000000002</v>
      </c>
      <c r="J381" s="120"/>
      <c r="M381" s="121"/>
    </row>
    <row r="382" spans="1:13" ht="16.5">
      <c r="A382" s="137" t="s">
        <v>974</v>
      </c>
      <c r="B382" s="3" t="s">
        <v>975</v>
      </c>
      <c r="C382" s="4" t="s">
        <v>976</v>
      </c>
      <c r="D382" s="3" t="s">
        <v>13</v>
      </c>
      <c r="E382" s="3" t="s">
        <v>21</v>
      </c>
      <c r="F382" s="5">
        <v>18</v>
      </c>
      <c r="G382" s="6">
        <v>732.55</v>
      </c>
      <c r="H382" s="138">
        <v>13185.9</v>
      </c>
      <c r="J382" s="120"/>
      <c r="M382" s="121"/>
    </row>
    <row r="383" spans="1:13">
      <c r="A383" s="137" t="s">
        <v>977</v>
      </c>
      <c r="B383" s="3" t="s">
        <v>978</v>
      </c>
      <c r="C383" s="4" t="s">
        <v>979</v>
      </c>
      <c r="D383" s="3" t="s">
        <v>13</v>
      </c>
      <c r="E383" s="3" t="s">
        <v>21</v>
      </c>
      <c r="F383" s="5">
        <v>6</v>
      </c>
      <c r="G383" s="6">
        <v>54.94</v>
      </c>
      <c r="H383" s="138">
        <v>329.64</v>
      </c>
      <c r="J383" s="120"/>
      <c r="M383" s="121"/>
    </row>
    <row r="384" spans="1:13">
      <c r="A384" s="137" t="s">
        <v>980</v>
      </c>
      <c r="B384" s="3" t="s">
        <v>981</v>
      </c>
      <c r="C384" s="4" t="s">
        <v>982</v>
      </c>
      <c r="D384" s="3" t="s">
        <v>13</v>
      </c>
      <c r="E384" s="3" t="s">
        <v>21</v>
      </c>
      <c r="F384" s="5">
        <v>18</v>
      </c>
      <c r="G384" s="6">
        <v>109.86</v>
      </c>
      <c r="H384" s="138">
        <v>1977.48</v>
      </c>
      <c r="J384" s="120"/>
      <c r="M384" s="121"/>
    </row>
    <row r="385" spans="1:13">
      <c r="A385" s="137" t="s">
        <v>983</v>
      </c>
      <c r="B385" s="3" t="s">
        <v>984</v>
      </c>
      <c r="C385" s="4" t="s">
        <v>985</v>
      </c>
      <c r="D385" s="3" t="s">
        <v>25</v>
      </c>
      <c r="E385" s="3" t="s">
        <v>21</v>
      </c>
      <c r="F385" s="5">
        <v>4</v>
      </c>
      <c r="G385" s="6">
        <v>485.23</v>
      </c>
      <c r="H385" s="138">
        <v>1940.92</v>
      </c>
      <c r="J385" s="120"/>
      <c r="M385" s="121"/>
    </row>
    <row r="386" spans="1:13" ht="16.5">
      <c r="A386" s="137" t="s">
        <v>986</v>
      </c>
      <c r="B386" s="3" t="s">
        <v>987</v>
      </c>
      <c r="C386" s="4" t="s">
        <v>988</v>
      </c>
      <c r="D386" s="3" t="s">
        <v>25</v>
      </c>
      <c r="E386" s="3" t="s">
        <v>21</v>
      </c>
      <c r="F386" s="5">
        <v>4</v>
      </c>
      <c r="G386" s="6">
        <v>201.9</v>
      </c>
      <c r="H386" s="138">
        <v>807.6</v>
      </c>
      <c r="J386" s="120"/>
      <c r="M386" s="121"/>
    </row>
    <row r="387" spans="1:13" ht="16.5">
      <c r="A387" s="137" t="s">
        <v>989</v>
      </c>
      <c r="B387" s="3" t="s">
        <v>990</v>
      </c>
      <c r="C387" s="4" t="s">
        <v>991</v>
      </c>
      <c r="D387" s="3" t="s">
        <v>13</v>
      </c>
      <c r="E387" s="3" t="s">
        <v>21</v>
      </c>
      <c r="F387" s="5">
        <v>22</v>
      </c>
      <c r="G387" s="6">
        <v>190.63</v>
      </c>
      <c r="H387" s="138">
        <v>4193.8599999999997</v>
      </c>
      <c r="J387" s="120"/>
      <c r="M387" s="121"/>
    </row>
    <row r="388" spans="1:13" ht="16.5">
      <c r="A388" s="137" t="s">
        <v>992</v>
      </c>
      <c r="B388" s="3" t="s">
        <v>993</v>
      </c>
      <c r="C388" s="4" t="s">
        <v>994</v>
      </c>
      <c r="D388" s="3" t="s">
        <v>13</v>
      </c>
      <c r="E388" s="3" t="s">
        <v>21</v>
      </c>
      <c r="F388" s="5">
        <v>6</v>
      </c>
      <c r="G388" s="6">
        <v>437.59</v>
      </c>
      <c r="H388" s="138">
        <v>2625.54</v>
      </c>
      <c r="J388" s="120"/>
      <c r="M388" s="121"/>
    </row>
    <row r="389" spans="1:13" ht="16.5">
      <c r="A389" s="137" t="s">
        <v>995</v>
      </c>
      <c r="B389" s="3" t="s">
        <v>996</v>
      </c>
      <c r="C389" s="4" t="s">
        <v>997</v>
      </c>
      <c r="D389" s="3" t="s">
        <v>13</v>
      </c>
      <c r="E389" s="3" t="s">
        <v>21</v>
      </c>
      <c r="F389" s="5">
        <v>6</v>
      </c>
      <c r="G389" s="6">
        <v>970.85</v>
      </c>
      <c r="H389" s="138">
        <v>5825.1</v>
      </c>
      <c r="J389" s="120"/>
      <c r="M389" s="121"/>
    </row>
    <row r="390" spans="1:13" ht="16.5">
      <c r="A390" s="137" t="s">
        <v>998</v>
      </c>
      <c r="B390" s="3" t="s">
        <v>999</v>
      </c>
      <c r="C390" s="4" t="s">
        <v>1000</v>
      </c>
      <c r="D390" s="3" t="s">
        <v>13</v>
      </c>
      <c r="E390" s="3" t="s">
        <v>21</v>
      </c>
      <c r="F390" s="5">
        <v>10</v>
      </c>
      <c r="G390" s="6">
        <v>253.11</v>
      </c>
      <c r="H390" s="138">
        <v>2531.1</v>
      </c>
      <c r="J390" s="120"/>
      <c r="M390" s="121"/>
    </row>
    <row r="391" spans="1:13" ht="16.5">
      <c r="A391" s="137" t="s">
        <v>1001</v>
      </c>
      <c r="B391" s="3" t="s">
        <v>1002</v>
      </c>
      <c r="C391" s="4" t="s">
        <v>1003</v>
      </c>
      <c r="D391" s="3" t="s">
        <v>25</v>
      </c>
      <c r="E391" s="3" t="s">
        <v>21</v>
      </c>
      <c r="F391" s="5">
        <v>7</v>
      </c>
      <c r="G391" s="6">
        <v>253.11</v>
      </c>
      <c r="H391" s="138">
        <v>1771.77</v>
      </c>
      <c r="J391" s="120"/>
      <c r="M391" s="121"/>
    </row>
    <row r="392" spans="1:13" ht="16.5">
      <c r="A392" s="137" t="s">
        <v>1004</v>
      </c>
      <c r="B392" s="3" t="s">
        <v>1005</v>
      </c>
      <c r="C392" s="4" t="s">
        <v>1006</v>
      </c>
      <c r="D392" s="3" t="s">
        <v>13</v>
      </c>
      <c r="E392" s="3" t="s">
        <v>21</v>
      </c>
      <c r="F392" s="5">
        <v>1</v>
      </c>
      <c r="G392" s="6">
        <v>277.13</v>
      </c>
      <c r="H392" s="138">
        <v>277.13</v>
      </c>
      <c r="J392" s="120"/>
      <c r="M392" s="121"/>
    </row>
    <row r="393" spans="1:13" ht="16.5">
      <c r="A393" s="137" t="s">
        <v>1007</v>
      </c>
      <c r="B393" s="3" t="s">
        <v>1008</v>
      </c>
      <c r="C393" s="4" t="s">
        <v>1009</v>
      </c>
      <c r="D393" s="3" t="s">
        <v>13</v>
      </c>
      <c r="E393" s="3" t="s">
        <v>21</v>
      </c>
      <c r="F393" s="5">
        <v>42</v>
      </c>
      <c r="G393" s="6">
        <v>103.18</v>
      </c>
      <c r="H393" s="138">
        <v>4333.5600000000004</v>
      </c>
      <c r="J393" s="120"/>
      <c r="M393" s="121"/>
    </row>
    <row r="394" spans="1:13" ht="16.5">
      <c r="A394" s="137" t="s">
        <v>1010</v>
      </c>
      <c r="B394" s="3" t="s">
        <v>1011</v>
      </c>
      <c r="C394" s="4" t="s">
        <v>1012</v>
      </c>
      <c r="D394" s="3" t="s">
        <v>13</v>
      </c>
      <c r="E394" s="3" t="s">
        <v>21</v>
      </c>
      <c r="F394" s="5">
        <v>11</v>
      </c>
      <c r="G394" s="6">
        <v>111.39</v>
      </c>
      <c r="H394" s="138">
        <v>1225.29</v>
      </c>
      <c r="J394" s="120"/>
      <c r="M394" s="121"/>
    </row>
    <row r="395" spans="1:13">
      <c r="A395" s="137" t="s">
        <v>1013</v>
      </c>
      <c r="B395" s="3" t="s">
        <v>1014</v>
      </c>
      <c r="C395" s="4" t="s">
        <v>1015</v>
      </c>
      <c r="D395" s="3" t="s">
        <v>13</v>
      </c>
      <c r="E395" s="3" t="s">
        <v>21</v>
      </c>
      <c r="F395" s="5">
        <v>53</v>
      </c>
      <c r="G395" s="6">
        <v>15.71</v>
      </c>
      <c r="H395" s="138">
        <v>832.63</v>
      </c>
      <c r="J395" s="120"/>
      <c r="M395" s="121"/>
    </row>
    <row r="396" spans="1:13" ht="16.5">
      <c r="A396" s="137" t="s">
        <v>1016</v>
      </c>
      <c r="B396" s="3" t="s">
        <v>1017</v>
      </c>
      <c r="C396" s="4" t="s">
        <v>1018</v>
      </c>
      <c r="D396" s="3" t="s">
        <v>25</v>
      </c>
      <c r="E396" s="3" t="s">
        <v>21</v>
      </c>
      <c r="F396" s="5">
        <v>28</v>
      </c>
      <c r="G396" s="6">
        <v>190.91</v>
      </c>
      <c r="H396" s="138">
        <v>5345.48</v>
      </c>
      <c r="J396" s="120"/>
      <c r="M396" s="121"/>
    </row>
    <row r="397" spans="1:13" ht="16.5">
      <c r="A397" s="137" t="s">
        <v>1019</v>
      </c>
      <c r="B397" s="3" t="s">
        <v>1020</v>
      </c>
      <c r="C397" s="4" t="s">
        <v>1021</v>
      </c>
      <c r="D397" s="3" t="s">
        <v>13</v>
      </c>
      <c r="E397" s="3" t="s">
        <v>21</v>
      </c>
      <c r="F397" s="5">
        <v>19</v>
      </c>
      <c r="G397" s="6">
        <v>116.56</v>
      </c>
      <c r="H397" s="138">
        <v>2214.64</v>
      </c>
      <c r="J397" s="120"/>
      <c r="M397" s="121"/>
    </row>
    <row r="398" spans="1:13">
      <c r="A398" s="137" t="s">
        <v>1022</v>
      </c>
      <c r="B398" s="3" t="s">
        <v>1023</v>
      </c>
      <c r="C398" s="4" t="s">
        <v>1024</v>
      </c>
      <c r="D398" s="3" t="s">
        <v>25</v>
      </c>
      <c r="E398" s="3" t="s">
        <v>21</v>
      </c>
      <c r="F398" s="5">
        <v>2</v>
      </c>
      <c r="G398" s="6">
        <v>243.6</v>
      </c>
      <c r="H398" s="138">
        <v>487.2</v>
      </c>
      <c r="J398" s="120"/>
      <c r="M398" s="121"/>
    </row>
    <row r="399" spans="1:13" ht="16.5">
      <c r="A399" s="137" t="s">
        <v>1025</v>
      </c>
      <c r="B399" s="3" t="s">
        <v>1026</v>
      </c>
      <c r="C399" s="4" t="s">
        <v>1027</v>
      </c>
      <c r="D399" s="3" t="s">
        <v>13</v>
      </c>
      <c r="E399" s="3" t="s">
        <v>21</v>
      </c>
      <c r="F399" s="5">
        <v>15</v>
      </c>
      <c r="G399" s="6">
        <v>72.8</v>
      </c>
      <c r="H399" s="138">
        <v>1092</v>
      </c>
      <c r="J399" s="120"/>
      <c r="M399" s="121"/>
    </row>
    <row r="400" spans="1:13" ht="16.5">
      <c r="A400" s="137" t="s">
        <v>1028</v>
      </c>
      <c r="B400" s="3" t="s">
        <v>1029</v>
      </c>
      <c r="C400" s="4" t="s">
        <v>1030</v>
      </c>
      <c r="D400" s="3" t="s">
        <v>25</v>
      </c>
      <c r="E400" s="3" t="s">
        <v>21</v>
      </c>
      <c r="F400" s="5">
        <v>4</v>
      </c>
      <c r="G400" s="6">
        <v>457.6</v>
      </c>
      <c r="H400" s="138">
        <v>1830.4</v>
      </c>
      <c r="J400" s="120"/>
      <c r="M400" s="121"/>
    </row>
    <row r="401" spans="1:13" ht="16.5">
      <c r="A401" s="137" t="s">
        <v>1031</v>
      </c>
      <c r="B401" s="3" t="s">
        <v>1032</v>
      </c>
      <c r="C401" s="4" t="s">
        <v>1033</v>
      </c>
      <c r="D401" s="3" t="s">
        <v>25</v>
      </c>
      <c r="E401" s="3" t="s">
        <v>21</v>
      </c>
      <c r="F401" s="5">
        <v>4</v>
      </c>
      <c r="G401" s="6">
        <v>145.19999999999999</v>
      </c>
      <c r="H401" s="138">
        <v>580.79999999999995</v>
      </c>
      <c r="J401" s="120"/>
      <c r="M401" s="121"/>
    </row>
    <row r="402" spans="1:13">
      <c r="A402" s="137" t="s">
        <v>1034</v>
      </c>
      <c r="B402" s="3" t="s">
        <v>1035</v>
      </c>
      <c r="C402" s="4" t="s">
        <v>1036</v>
      </c>
      <c r="D402" s="3" t="s">
        <v>13</v>
      </c>
      <c r="E402" s="3" t="s">
        <v>21</v>
      </c>
      <c r="F402" s="5">
        <v>45</v>
      </c>
      <c r="G402" s="6">
        <v>82.8</v>
      </c>
      <c r="H402" s="138">
        <v>3726</v>
      </c>
      <c r="J402" s="120"/>
      <c r="M402" s="121"/>
    </row>
    <row r="403" spans="1:13" ht="16.5">
      <c r="A403" s="137" t="s">
        <v>1037</v>
      </c>
      <c r="B403" s="3" t="s">
        <v>1038</v>
      </c>
      <c r="C403" s="4" t="s">
        <v>1039</v>
      </c>
      <c r="D403" s="3" t="s">
        <v>13</v>
      </c>
      <c r="E403" s="3" t="s">
        <v>21</v>
      </c>
      <c r="F403" s="5">
        <v>13</v>
      </c>
      <c r="G403" s="6">
        <v>118.16</v>
      </c>
      <c r="H403" s="138">
        <v>1536.08</v>
      </c>
      <c r="J403" s="120"/>
      <c r="M403" s="121"/>
    </row>
    <row r="404" spans="1:13" ht="16.5">
      <c r="A404" s="137" t="s">
        <v>1040</v>
      </c>
      <c r="B404" s="3" t="s">
        <v>1041</v>
      </c>
      <c r="C404" s="4" t="s">
        <v>1042</v>
      </c>
      <c r="D404" s="3" t="s">
        <v>25</v>
      </c>
      <c r="E404" s="3" t="s">
        <v>21</v>
      </c>
      <c r="F404" s="5">
        <v>12</v>
      </c>
      <c r="G404" s="6">
        <v>441.28</v>
      </c>
      <c r="H404" s="138">
        <v>5295.36</v>
      </c>
      <c r="J404" s="120"/>
      <c r="M404" s="121"/>
    </row>
    <row r="405" spans="1:13" ht="16.5">
      <c r="A405" s="137" t="s">
        <v>1043</v>
      </c>
      <c r="B405" s="3" t="s">
        <v>1044</v>
      </c>
      <c r="C405" s="4" t="s">
        <v>1045</v>
      </c>
      <c r="D405" s="3" t="s">
        <v>13</v>
      </c>
      <c r="E405" s="3" t="s">
        <v>21</v>
      </c>
      <c r="F405" s="5">
        <v>6</v>
      </c>
      <c r="G405" s="6">
        <v>466.96</v>
      </c>
      <c r="H405" s="138">
        <v>2801.76</v>
      </c>
      <c r="J405" s="120"/>
      <c r="M405" s="121"/>
    </row>
    <row r="406" spans="1:13" ht="16.5">
      <c r="A406" s="137" t="s">
        <v>1046</v>
      </c>
      <c r="B406" s="3" t="s">
        <v>1047</v>
      </c>
      <c r="C406" s="4" t="s">
        <v>1048</v>
      </c>
      <c r="D406" s="3" t="s">
        <v>13</v>
      </c>
      <c r="E406" s="3" t="s">
        <v>21</v>
      </c>
      <c r="F406" s="5">
        <v>9</v>
      </c>
      <c r="G406" s="6">
        <v>484.05</v>
      </c>
      <c r="H406" s="138">
        <v>4356.45</v>
      </c>
      <c r="J406" s="120"/>
      <c r="M406" s="121"/>
    </row>
    <row r="407" spans="1:13" ht="16.5">
      <c r="A407" s="137" t="s">
        <v>1049</v>
      </c>
      <c r="B407" s="3" t="s">
        <v>1050</v>
      </c>
      <c r="C407" s="4" t="s">
        <v>1051</v>
      </c>
      <c r="D407" s="3" t="s">
        <v>13</v>
      </c>
      <c r="E407" s="3" t="s">
        <v>21</v>
      </c>
      <c r="F407" s="5">
        <v>1</v>
      </c>
      <c r="G407" s="6">
        <v>1469.61</v>
      </c>
      <c r="H407" s="138">
        <v>1469.61</v>
      </c>
      <c r="J407" s="120"/>
      <c r="M407" s="121"/>
    </row>
    <row r="408" spans="1:13" ht="16.5">
      <c r="A408" s="137" t="s">
        <v>1052</v>
      </c>
      <c r="B408" s="3" t="s">
        <v>1053</v>
      </c>
      <c r="C408" s="4" t="s">
        <v>1054</v>
      </c>
      <c r="D408" s="3" t="s">
        <v>25</v>
      </c>
      <c r="E408" s="3" t="s">
        <v>21</v>
      </c>
      <c r="F408" s="5">
        <v>24</v>
      </c>
      <c r="G408" s="6">
        <v>433.06</v>
      </c>
      <c r="H408" s="138">
        <v>10393.44</v>
      </c>
      <c r="J408" s="120"/>
      <c r="M408" s="121"/>
    </row>
    <row r="409" spans="1:13">
      <c r="A409" s="137" t="s">
        <v>1055</v>
      </c>
      <c r="B409" s="3" t="s">
        <v>1056</v>
      </c>
      <c r="C409" s="4" t="s">
        <v>1057</v>
      </c>
      <c r="D409" s="3" t="s">
        <v>25</v>
      </c>
      <c r="E409" s="3" t="s">
        <v>21</v>
      </c>
      <c r="F409" s="5">
        <v>27</v>
      </c>
      <c r="G409" s="6">
        <v>81.180000000000007</v>
      </c>
      <c r="H409" s="138">
        <v>2191.86</v>
      </c>
      <c r="J409" s="120"/>
      <c r="M409" s="121"/>
    </row>
    <row r="410" spans="1:13">
      <c r="A410" s="137" t="s">
        <v>1058</v>
      </c>
      <c r="B410" s="3" t="s">
        <v>1059</v>
      </c>
      <c r="C410" s="4" t="s">
        <v>1060</v>
      </c>
      <c r="D410" s="3" t="s">
        <v>25</v>
      </c>
      <c r="E410" s="3" t="s">
        <v>21</v>
      </c>
      <c r="F410" s="5">
        <v>20</v>
      </c>
      <c r="G410" s="6">
        <v>51.33</v>
      </c>
      <c r="H410" s="138">
        <v>1026.5999999999999</v>
      </c>
      <c r="J410" s="120"/>
      <c r="M410" s="121"/>
    </row>
    <row r="411" spans="1:13" ht="16.5">
      <c r="A411" s="137" t="s">
        <v>1061</v>
      </c>
      <c r="B411" s="3" t="s">
        <v>1062</v>
      </c>
      <c r="C411" s="4" t="s">
        <v>1063</v>
      </c>
      <c r="D411" s="3" t="s">
        <v>13</v>
      </c>
      <c r="E411" s="3" t="s">
        <v>21</v>
      </c>
      <c r="F411" s="5">
        <v>23</v>
      </c>
      <c r="G411" s="6">
        <v>62.18</v>
      </c>
      <c r="H411" s="138">
        <v>1430.14</v>
      </c>
      <c r="J411" s="120"/>
      <c r="M411" s="121"/>
    </row>
    <row r="412" spans="1:13">
      <c r="A412" s="137" t="s">
        <v>1064</v>
      </c>
      <c r="B412" s="3" t="s">
        <v>1065</v>
      </c>
      <c r="C412" s="4" t="s">
        <v>1066</v>
      </c>
      <c r="D412" s="3" t="s">
        <v>25</v>
      </c>
      <c r="E412" s="3" t="s">
        <v>14</v>
      </c>
      <c r="F412" s="5">
        <v>16.899999999999999</v>
      </c>
      <c r="G412" s="6">
        <v>545.20000000000005</v>
      </c>
      <c r="H412" s="138">
        <v>9213.8799999999992</v>
      </c>
      <c r="J412" s="120"/>
      <c r="M412" s="121"/>
    </row>
    <row r="413" spans="1:13" ht="24.75">
      <c r="A413" s="137" t="s">
        <v>1067</v>
      </c>
      <c r="B413" s="3" t="s">
        <v>1068</v>
      </c>
      <c r="C413" s="4" t="s">
        <v>1069</v>
      </c>
      <c r="D413" s="3" t="s">
        <v>13</v>
      </c>
      <c r="E413" s="3" t="s">
        <v>21</v>
      </c>
      <c r="F413" s="5">
        <v>17</v>
      </c>
      <c r="G413" s="6">
        <v>79.38</v>
      </c>
      <c r="H413" s="138">
        <v>1349.46</v>
      </c>
      <c r="J413" s="120"/>
      <c r="M413" s="121"/>
    </row>
    <row r="414" spans="1:13" ht="16.5">
      <c r="A414" s="137" t="s">
        <v>1070</v>
      </c>
      <c r="B414" s="3" t="s">
        <v>1071</v>
      </c>
      <c r="C414" s="4" t="s">
        <v>1072</v>
      </c>
      <c r="D414" s="3" t="s">
        <v>13</v>
      </c>
      <c r="E414" s="3" t="s">
        <v>21</v>
      </c>
      <c r="F414" s="5">
        <v>6</v>
      </c>
      <c r="G414" s="6">
        <v>115.94</v>
      </c>
      <c r="H414" s="138">
        <v>695.64</v>
      </c>
      <c r="J414" s="120"/>
      <c r="M414" s="121"/>
    </row>
    <row r="415" spans="1:13" ht="16.5">
      <c r="A415" s="137" t="s">
        <v>1073</v>
      </c>
      <c r="B415" s="3" t="s">
        <v>1074</v>
      </c>
      <c r="C415" s="4" t="s">
        <v>1075</v>
      </c>
      <c r="D415" s="3" t="s">
        <v>25</v>
      </c>
      <c r="E415" s="3" t="s">
        <v>21</v>
      </c>
      <c r="F415" s="5">
        <v>24</v>
      </c>
      <c r="G415" s="6">
        <v>248.1</v>
      </c>
      <c r="H415" s="138">
        <v>5954.4</v>
      </c>
      <c r="J415" s="120"/>
      <c r="M415" s="121"/>
    </row>
    <row r="416" spans="1:13">
      <c r="A416" s="137" t="s">
        <v>1076</v>
      </c>
      <c r="B416" s="3" t="s">
        <v>1077</v>
      </c>
      <c r="C416" s="4" t="s">
        <v>1078</v>
      </c>
      <c r="D416" s="3" t="s">
        <v>25</v>
      </c>
      <c r="E416" s="3" t="s">
        <v>21</v>
      </c>
      <c r="F416" s="5">
        <v>23</v>
      </c>
      <c r="G416" s="6">
        <v>55.33</v>
      </c>
      <c r="H416" s="138">
        <v>1272.5899999999999</v>
      </c>
      <c r="J416" s="120"/>
      <c r="M416" s="121"/>
    </row>
    <row r="417" spans="1:13" ht="14.25" customHeight="1">
      <c r="A417" s="135" t="s">
        <v>1079</v>
      </c>
      <c r="B417" s="149" t="s">
        <v>1080</v>
      </c>
      <c r="C417" s="150"/>
      <c r="D417" s="43"/>
      <c r="E417" s="43"/>
      <c r="F417" s="43"/>
      <c r="G417" s="6">
        <v>0</v>
      </c>
      <c r="H417" s="136">
        <v>5271.1599999999989</v>
      </c>
      <c r="J417" s="120"/>
      <c r="M417" s="121"/>
    </row>
    <row r="418" spans="1:13" ht="16.5">
      <c r="A418" s="137" t="s">
        <v>1081</v>
      </c>
      <c r="B418" s="3" t="s">
        <v>1082</v>
      </c>
      <c r="C418" s="4" t="s">
        <v>1083</v>
      </c>
      <c r="D418" s="3" t="s">
        <v>13</v>
      </c>
      <c r="E418" s="3" t="s">
        <v>21</v>
      </c>
      <c r="F418" s="5">
        <v>2</v>
      </c>
      <c r="G418" s="6">
        <v>89.1</v>
      </c>
      <c r="H418" s="138">
        <v>178.2</v>
      </c>
      <c r="J418" s="120"/>
      <c r="M418" s="121"/>
    </row>
    <row r="419" spans="1:13" ht="16.5">
      <c r="A419" s="137" t="s">
        <v>1084</v>
      </c>
      <c r="B419" s="3" t="s">
        <v>1085</v>
      </c>
      <c r="C419" s="4" t="s">
        <v>1086</v>
      </c>
      <c r="D419" s="3" t="s">
        <v>13</v>
      </c>
      <c r="E419" s="3" t="s">
        <v>21</v>
      </c>
      <c r="F419" s="5">
        <v>4</v>
      </c>
      <c r="G419" s="6">
        <v>104.49</v>
      </c>
      <c r="H419" s="138">
        <v>417.96</v>
      </c>
      <c r="J419" s="120"/>
      <c r="M419" s="121"/>
    </row>
    <row r="420" spans="1:13">
      <c r="A420" s="137" t="s">
        <v>1087</v>
      </c>
      <c r="B420" s="3" t="s">
        <v>1088</v>
      </c>
      <c r="C420" s="4" t="s">
        <v>1089</v>
      </c>
      <c r="D420" s="3" t="s">
        <v>25</v>
      </c>
      <c r="E420" s="3" t="s">
        <v>21</v>
      </c>
      <c r="F420" s="5">
        <v>1</v>
      </c>
      <c r="G420" s="6">
        <v>841.98</v>
      </c>
      <c r="H420" s="138">
        <v>841.98</v>
      </c>
      <c r="J420" s="120"/>
      <c r="M420" s="121"/>
    </row>
    <row r="421" spans="1:13" ht="16.5">
      <c r="A421" s="137" t="s">
        <v>1090</v>
      </c>
      <c r="B421" s="3" t="s">
        <v>1091</v>
      </c>
      <c r="C421" s="4" t="s">
        <v>1092</v>
      </c>
      <c r="D421" s="3" t="s">
        <v>13</v>
      </c>
      <c r="E421" s="3" t="s">
        <v>21</v>
      </c>
      <c r="F421" s="5">
        <v>2</v>
      </c>
      <c r="G421" s="6">
        <v>76.16</v>
      </c>
      <c r="H421" s="138">
        <v>152.32</v>
      </c>
      <c r="J421" s="120"/>
      <c r="M421" s="121"/>
    </row>
    <row r="422" spans="1:13" ht="24.75">
      <c r="A422" s="137" t="s">
        <v>1093</v>
      </c>
      <c r="B422" s="3" t="s">
        <v>1094</v>
      </c>
      <c r="C422" s="4" t="s">
        <v>1095</v>
      </c>
      <c r="D422" s="3" t="s">
        <v>13</v>
      </c>
      <c r="E422" s="3" t="s">
        <v>29</v>
      </c>
      <c r="F422" s="5">
        <v>53</v>
      </c>
      <c r="G422" s="6">
        <v>49.98</v>
      </c>
      <c r="H422" s="138">
        <v>2648.94</v>
      </c>
      <c r="J422" s="120"/>
      <c r="M422" s="121"/>
    </row>
    <row r="423" spans="1:13" ht="16.5">
      <c r="A423" s="137" t="s">
        <v>1096</v>
      </c>
      <c r="B423" s="3" t="s">
        <v>1097</v>
      </c>
      <c r="C423" s="4" t="s">
        <v>1098</v>
      </c>
      <c r="D423" s="3" t="s">
        <v>13</v>
      </c>
      <c r="E423" s="3" t="s">
        <v>21</v>
      </c>
      <c r="F423" s="5">
        <v>1</v>
      </c>
      <c r="G423" s="6">
        <v>52.66</v>
      </c>
      <c r="H423" s="138">
        <v>52.66</v>
      </c>
      <c r="J423" s="120"/>
      <c r="M423" s="121"/>
    </row>
    <row r="424" spans="1:13">
      <c r="A424" s="137" t="s">
        <v>1099</v>
      </c>
      <c r="B424" s="3" t="s">
        <v>1100</v>
      </c>
      <c r="C424" s="4" t="s">
        <v>1101</v>
      </c>
      <c r="D424" s="3" t="s">
        <v>25</v>
      </c>
      <c r="E424" s="3" t="s">
        <v>21</v>
      </c>
      <c r="F424" s="5">
        <v>1</v>
      </c>
      <c r="G424" s="6">
        <v>17.98</v>
      </c>
      <c r="H424" s="138">
        <v>17.98</v>
      </c>
      <c r="J424" s="120"/>
      <c r="M424" s="121"/>
    </row>
    <row r="425" spans="1:13" ht="16.5">
      <c r="A425" s="137" t="s">
        <v>1102</v>
      </c>
      <c r="B425" s="3" t="s">
        <v>1103</v>
      </c>
      <c r="C425" s="4" t="s">
        <v>1104</v>
      </c>
      <c r="D425" s="3" t="s">
        <v>13</v>
      </c>
      <c r="E425" s="3" t="s">
        <v>21</v>
      </c>
      <c r="F425" s="5">
        <v>8</v>
      </c>
      <c r="G425" s="6">
        <v>28.39</v>
      </c>
      <c r="H425" s="138">
        <v>227.12</v>
      </c>
      <c r="J425" s="120"/>
      <c r="M425" s="121"/>
    </row>
    <row r="426" spans="1:13">
      <c r="A426" s="137" t="s">
        <v>1105</v>
      </c>
      <c r="B426" s="3" t="s">
        <v>1106</v>
      </c>
      <c r="C426" s="4" t="s">
        <v>1107</v>
      </c>
      <c r="D426" s="3" t="s">
        <v>25</v>
      </c>
      <c r="E426" s="3" t="s">
        <v>21</v>
      </c>
      <c r="F426" s="5">
        <v>4</v>
      </c>
      <c r="G426" s="6">
        <v>35.25</v>
      </c>
      <c r="H426" s="138">
        <v>141</v>
      </c>
      <c r="J426" s="120"/>
      <c r="M426" s="121"/>
    </row>
    <row r="427" spans="1:13" ht="16.5">
      <c r="A427" s="137" t="s">
        <v>1108</v>
      </c>
      <c r="B427" s="3" t="s">
        <v>1109</v>
      </c>
      <c r="C427" s="4" t="s">
        <v>1110</v>
      </c>
      <c r="D427" s="3" t="s">
        <v>13</v>
      </c>
      <c r="E427" s="3" t="s">
        <v>21</v>
      </c>
      <c r="F427" s="5">
        <v>2</v>
      </c>
      <c r="G427" s="6">
        <v>63.39</v>
      </c>
      <c r="H427" s="138">
        <v>126.78</v>
      </c>
      <c r="J427" s="120"/>
      <c r="M427" s="121"/>
    </row>
    <row r="428" spans="1:13" ht="16.5">
      <c r="A428" s="137" t="s">
        <v>1111</v>
      </c>
      <c r="B428" s="3" t="s">
        <v>1112</v>
      </c>
      <c r="C428" s="4" t="s">
        <v>1113</v>
      </c>
      <c r="D428" s="3" t="s">
        <v>13</v>
      </c>
      <c r="E428" s="3" t="s">
        <v>21</v>
      </c>
      <c r="F428" s="5">
        <v>6</v>
      </c>
      <c r="G428" s="6">
        <v>63.39</v>
      </c>
      <c r="H428" s="138">
        <v>380.34</v>
      </c>
      <c r="J428" s="120"/>
      <c r="M428" s="121"/>
    </row>
    <row r="429" spans="1:13" ht="16.5">
      <c r="A429" s="137" t="s">
        <v>1114</v>
      </c>
      <c r="B429" s="3" t="s">
        <v>1115</v>
      </c>
      <c r="C429" s="4" t="s">
        <v>1116</v>
      </c>
      <c r="D429" s="3" t="s">
        <v>13</v>
      </c>
      <c r="E429" s="3" t="s">
        <v>21</v>
      </c>
      <c r="F429" s="5">
        <v>2</v>
      </c>
      <c r="G429" s="6">
        <v>42.94</v>
      </c>
      <c r="H429" s="138">
        <v>85.88</v>
      </c>
      <c r="J429" s="120"/>
      <c r="M429" s="121"/>
    </row>
    <row r="430" spans="1:13" ht="14.25" customHeight="1">
      <c r="A430" s="135" t="s">
        <v>1117</v>
      </c>
      <c r="B430" s="149" t="s">
        <v>1118</v>
      </c>
      <c r="C430" s="150"/>
      <c r="D430" s="43"/>
      <c r="E430" s="43"/>
      <c r="F430" s="43"/>
      <c r="G430" s="6">
        <v>0</v>
      </c>
      <c r="H430" s="136">
        <v>71491.100000000006</v>
      </c>
      <c r="J430" s="120"/>
      <c r="M430" s="121"/>
    </row>
    <row r="431" spans="1:13" ht="14.25" customHeight="1">
      <c r="A431" s="135" t="s">
        <v>1119</v>
      </c>
      <c r="B431" s="149" t="s">
        <v>1120</v>
      </c>
      <c r="C431" s="150"/>
      <c r="D431" s="43"/>
      <c r="E431" s="43"/>
      <c r="F431" s="43"/>
      <c r="G431" s="6">
        <v>0</v>
      </c>
      <c r="H431" s="136">
        <v>1940.54</v>
      </c>
      <c r="J431" s="120"/>
      <c r="M431" s="121"/>
    </row>
    <row r="432" spans="1:13" ht="16.5">
      <c r="A432" s="137" t="s">
        <v>1121</v>
      </c>
      <c r="B432" s="3" t="s">
        <v>1122</v>
      </c>
      <c r="C432" s="4" t="s">
        <v>1123</v>
      </c>
      <c r="D432" s="3" t="s">
        <v>13</v>
      </c>
      <c r="E432" s="3" t="s">
        <v>21</v>
      </c>
      <c r="F432" s="5">
        <v>8</v>
      </c>
      <c r="G432" s="6">
        <v>211.93</v>
      </c>
      <c r="H432" s="138">
        <v>1695.44</v>
      </c>
      <c r="J432" s="120"/>
      <c r="M432" s="121"/>
    </row>
    <row r="433" spans="1:13" ht="16.5">
      <c r="A433" s="137" t="s">
        <v>1124</v>
      </c>
      <c r="B433" s="3" t="s">
        <v>1125</v>
      </c>
      <c r="C433" s="4" t="s">
        <v>1126</v>
      </c>
      <c r="D433" s="3" t="s">
        <v>13</v>
      </c>
      <c r="E433" s="3" t="s">
        <v>21</v>
      </c>
      <c r="F433" s="5">
        <v>1</v>
      </c>
      <c r="G433" s="6">
        <v>245.1</v>
      </c>
      <c r="H433" s="138">
        <v>245.1</v>
      </c>
      <c r="J433" s="120"/>
      <c r="M433" s="121"/>
    </row>
    <row r="434" spans="1:13">
      <c r="A434" s="135" t="s">
        <v>1127</v>
      </c>
      <c r="B434" s="149" t="s">
        <v>1128</v>
      </c>
      <c r="C434" s="150"/>
      <c r="D434" s="43"/>
      <c r="E434" s="43"/>
      <c r="F434" s="43"/>
      <c r="G434" s="6">
        <v>0</v>
      </c>
      <c r="H434" s="136">
        <v>9003.61</v>
      </c>
      <c r="J434" s="120"/>
      <c r="M434" s="121"/>
    </row>
    <row r="435" spans="1:13" ht="24.75">
      <c r="A435" s="137" t="s">
        <v>1129</v>
      </c>
      <c r="B435" s="3" t="s">
        <v>1130</v>
      </c>
      <c r="C435" s="4" t="s">
        <v>1131</v>
      </c>
      <c r="D435" s="3" t="s">
        <v>13</v>
      </c>
      <c r="E435" s="3" t="s">
        <v>21</v>
      </c>
      <c r="F435" s="5">
        <v>2</v>
      </c>
      <c r="G435" s="6">
        <v>2291.11</v>
      </c>
      <c r="H435" s="138">
        <v>4582.22</v>
      </c>
      <c r="J435" s="120"/>
      <c r="M435" s="121"/>
    </row>
    <row r="436" spans="1:13" ht="16.5">
      <c r="A436" s="137" t="s">
        <v>1132</v>
      </c>
      <c r="B436" s="3" t="s">
        <v>1133</v>
      </c>
      <c r="C436" s="4" t="s">
        <v>1134</v>
      </c>
      <c r="D436" s="3" t="s">
        <v>13</v>
      </c>
      <c r="E436" s="3" t="s">
        <v>21</v>
      </c>
      <c r="F436" s="5">
        <v>1</v>
      </c>
      <c r="G436" s="6">
        <v>4421.3900000000003</v>
      </c>
      <c r="H436" s="138">
        <v>4421.3900000000003</v>
      </c>
      <c r="J436" s="120"/>
      <c r="M436" s="121"/>
    </row>
    <row r="437" spans="1:13" ht="14.25" customHeight="1">
      <c r="A437" s="135" t="s">
        <v>1135</v>
      </c>
      <c r="B437" s="149" t="s">
        <v>854</v>
      </c>
      <c r="C437" s="150"/>
      <c r="D437" s="43"/>
      <c r="E437" s="43"/>
      <c r="F437" s="43"/>
      <c r="G437" s="6">
        <v>0</v>
      </c>
      <c r="H437" s="136">
        <v>24992.309999999998</v>
      </c>
      <c r="J437" s="120"/>
      <c r="M437" s="121"/>
    </row>
    <row r="438" spans="1:13" ht="16.5">
      <c r="A438" s="137" t="s">
        <v>1136</v>
      </c>
      <c r="B438" s="3" t="s">
        <v>768</v>
      </c>
      <c r="C438" s="4" t="s">
        <v>769</v>
      </c>
      <c r="D438" s="3" t="s">
        <v>13</v>
      </c>
      <c r="E438" s="3" t="s">
        <v>21</v>
      </c>
      <c r="F438" s="5">
        <v>2</v>
      </c>
      <c r="G438" s="6">
        <v>281.43</v>
      </c>
      <c r="H438" s="138">
        <v>562.86</v>
      </c>
      <c r="J438" s="120"/>
      <c r="M438" s="121"/>
    </row>
    <row r="439" spans="1:13" ht="16.5">
      <c r="A439" s="137" t="s">
        <v>1137</v>
      </c>
      <c r="B439" s="3" t="s">
        <v>1138</v>
      </c>
      <c r="C439" s="4" t="s">
        <v>1139</v>
      </c>
      <c r="D439" s="3" t="s">
        <v>13</v>
      </c>
      <c r="E439" s="3" t="s">
        <v>21</v>
      </c>
      <c r="F439" s="5">
        <v>1</v>
      </c>
      <c r="G439" s="6">
        <v>495.11</v>
      </c>
      <c r="H439" s="138">
        <v>495.11</v>
      </c>
      <c r="J439" s="120"/>
      <c r="M439" s="121"/>
    </row>
    <row r="440" spans="1:13" ht="16.5">
      <c r="A440" s="137" t="s">
        <v>1140</v>
      </c>
      <c r="B440" s="3" t="s">
        <v>765</v>
      </c>
      <c r="C440" s="4" t="s">
        <v>766</v>
      </c>
      <c r="D440" s="3" t="s">
        <v>13</v>
      </c>
      <c r="E440" s="3" t="s">
        <v>21</v>
      </c>
      <c r="F440" s="5">
        <v>4</v>
      </c>
      <c r="G440" s="6">
        <v>600.55999999999995</v>
      </c>
      <c r="H440" s="138">
        <v>2402.2399999999998</v>
      </c>
      <c r="J440" s="120"/>
      <c r="M440" s="121"/>
    </row>
    <row r="441" spans="1:13" ht="16.5">
      <c r="A441" s="137" t="s">
        <v>1141</v>
      </c>
      <c r="B441" s="3" t="s">
        <v>1142</v>
      </c>
      <c r="C441" s="4" t="s">
        <v>1143</v>
      </c>
      <c r="D441" s="3" t="s">
        <v>13</v>
      </c>
      <c r="E441" s="3" t="s">
        <v>21</v>
      </c>
      <c r="F441" s="5">
        <v>1</v>
      </c>
      <c r="G441" s="6">
        <v>266.95999999999998</v>
      </c>
      <c r="H441" s="138">
        <v>266.95999999999998</v>
      </c>
      <c r="J441" s="120"/>
      <c r="M441" s="121"/>
    </row>
    <row r="442" spans="1:13" ht="16.5">
      <c r="A442" s="137" t="s">
        <v>1144</v>
      </c>
      <c r="B442" s="3" t="s">
        <v>1145</v>
      </c>
      <c r="C442" s="4" t="s">
        <v>1146</v>
      </c>
      <c r="D442" s="3" t="s">
        <v>13</v>
      </c>
      <c r="E442" s="3" t="s">
        <v>21</v>
      </c>
      <c r="F442" s="5">
        <v>2</v>
      </c>
      <c r="G442" s="6">
        <v>530.39</v>
      </c>
      <c r="H442" s="138">
        <v>1060.78</v>
      </c>
      <c r="J442" s="120"/>
      <c r="M442" s="121"/>
    </row>
    <row r="443" spans="1:13" ht="16.5">
      <c r="A443" s="137" t="s">
        <v>1147</v>
      </c>
      <c r="B443" s="3" t="s">
        <v>1148</v>
      </c>
      <c r="C443" s="4" t="s">
        <v>1149</v>
      </c>
      <c r="D443" s="3" t="s">
        <v>13</v>
      </c>
      <c r="E443" s="3" t="s">
        <v>21</v>
      </c>
      <c r="F443" s="5">
        <v>2</v>
      </c>
      <c r="G443" s="6">
        <v>729.01</v>
      </c>
      <c r="H443" s="138">
        <v>1458.02</v>
      </c>
      <c r="J443" s="120"/>
      <c r="M443" s="121"/>
    </row>
    <row r="444" spans="1:13" ht="16.5">
      <c r="A444" s="137" t="s">
        <v>1150</v>
      </c>
      <c r="B444" s="3" t="s">
        <v>1151</v>
      </c>
      <c r="C444" s="4" t="s">
        <v>1152</v>
      </c>
      <c r="D444" s="3" t="s">
        <v>25</v>
      </c>
      <c r="E444" s="3" t="s">
        <v>21</v>
      </c>
      <c r="F444" s="5">
        <v>2</v>
      </c>
      <c r="G444" s="6">
        <v>252.6</v>
      </c>
      <c r="H444" s="138">
        <v>505.2</v>
      </c>
      <c r="J444" s="120"/>
      <c r="M444" s="121"/>
    </row>
    <row r="445" spans="1:13" ht="16.5">
      <c r="A445" s="137" t="s">
        <v>1153</v>
      </c>
      <c r="B445" s="3" t="s">
        <v>1154</v>
      </c>
      <c r="C445" s="4" t="s">
        <v>1155</v>
      </c>
      <c r="D445" s="3" t="s">
        <v>13</v>
      </c>
      <c r="E445" s="3" t="s">
        <v>21</v>
      </c>
      <c r="F445" s="5">
        <v>1</v>
      </c>
      <c r="G445" s="6">
        <v>181.49</v>
      </c>
      <c r="H445" s="138">
        <v>181.49</v>
      </c>
      <c r="J445" s="120"/>
      <c r="M445" s="121"/>
    </row>
    <row r="446" spans="1:13" ht="16.5">
      <c r="A446" s="137" t="s">
        <v>1156</v>
      </c>
      <c r="B446" s="3" t="s">
        <v>1085</v>
      </c>
      <c r="C446" s="4" t="s">
        <v>1086</v>
      </c>
      <c r="D446" s="3" t="s">
        <v>13</v>
      </c>
      <c r="E446" s="3" t="s">
        <v>21</v>
      </c>
      <c r="F446" s="5">
        <v>2</v>
      </c>
      <c r="G446" s="6">
        <v>104.49</v>
      </c>
      <c r="H446" s="138">
        <v>208.98</v>
      </c>
      <c r="J446" s="120"/>
      <c r="M446" s="121"/>
    </row>
    <row r="447" spans="1:13">
      <c r="A447" s="137" t="s">
        <v>1157</v>
      </c>
      <c r="B447" s="3" t="s">
        <v>1158</v>
      </c>
      <c r="C447" s="4" t="s">
        <v>1159</v>
      </c>
      <c r="D447" s="3" t="s">
        <v>25</v>
      </c>
      <c r="E447" s="3" t="s">
        <v>21</v>
      </c>
      <c r="F447" s="5">
        <v>2</v>
      </c>
      <c r="G447" s="6">
        <v>5777.74</v>
      </c>
      <c r="H447" s="138">
        <v>11555.48</v>
      </c>
      <c r="J447" s="120"/>
      <c r="M447" s="121"/>
    </row>
    <row r="448" spans="1:13">
      <c r="A448" s="137" t="s">
        <v>1160</v>
      </c>
      <c r="B448" s="3" t="s">
        <v>1161</v>
      </c>
      <c r="C448" s="4" t="s">
        <v>1162</v>
      </c>
      <c r="D448" s="3" t="s">
        <v>25</v>
      </c>
      <c r="E448" s="3" t="s">
        <v>21</v>
      </c>
      <c r="F448" s="5">
        <v>1</v>
      </c>
      <c r="G448" s="6">
        <v>611.64</v>
      </c>
      <c r="H448" s="138">
        <v>611.64</v>
      </c>
      <c r="J448" s="120"/>
      <c r="M448" s="121"/>
    </row>
    <row r="449" spans="1:13">
      <c r="A449" s="137" t="s">
        <v>1163</v>
      </c>
      <c r="B449" s="3" t="s">
        <v>1164</v>
      </c>
      <c r="C449" s="4" t="s">
        <v>1165</v>
      </c>
      <c r="D449" s="3" t="s">
        <v>25</v>
      </c>
      <c r="E449" s="3" t="s">
        <v>1166</v>
      </c>
      <c r="F449" s="5">
        <v>1</v>
      </c>
      <c r="G449" s="6">
        <v>696.14</v>
      </c>
      <c r="H449" s="138">
        <v>696.14</v>
      </c>
      <c r="J449" s="120"/>
      <c r="M449" s="121"/>
    </row>
    <row r="450" spans="1:13">
      <c r="A450" s="137" t="s">
        <v>1167</v>
      </c>
      <c r="B450" s="3" t="s">
        <v>1168</v>
      </c>
      <c r="C450" s="4" t="s">
        <v>1169</v>
      </c>
      <c r="D450" s="3" t="s">
        <v>25</v>
      </c>
      <c r="E450" s="3" t="s">
        <v>1166</v>
      </c>
      <c r="F450" s="5">
        <v>1</v>
      </c>
      <c r="G450" s="6">
        <v>3508.73</v>
      </c>
      <c r="H450" s="138">
        <v>3508.73</v>
      </c>
      <c r="J450" s="120"/>
      <c r="M450" s="121"/>
    </row>
    <row r="451" spans="1:13" ht="16.5">
      <c r="A451" s="137" t="s">
        <v>1170</v>
      </c>
      <c r="B451" s="3" t="s">
        <v>1171</v>
      </c>
      <c r="C451" s="4" t="s">
        <v>1172</v>
      </c>
      <c r="D451" s="3" t="s">
        <v>13</v>
      </c>
      <c r="E451" s="3" t="s">
        <v>21</v>
      </c>
      <c r="F451" s="5">
        <v>1</v>
      </c>
      <c r="G451" s="6">
        <v>1478.68</v>
      </c>
      <c r="H451" s="138">
        <v>1478.68</v>
      </c>
      <c r="J451" s="120"/>
      <c r="M451" s="121"/>
    </row>
    <row r="452" spans="1:13" ht="14.25" customHeight="1">
      <c r="A452" s="135" t="s">
        <v>1173</v>
      </c>
      <c r="B452" s="149" t="s">
        <v>864</v>
      </c>
      <c r="C452" s="150"/>
      <c r="D452" s="43"/>
      <c r="E452" s="43"/>
      <c r="F452" s="43"/>
      <c r="G452" s="6">
        <v>0</v>
      </c>
      <c r="H452" s="136">
        <v>28766.68</v>
      </c>
      <c r="J452" s="120"/>
      <c r="M452" s="121"/>
    </row>
    <row r="453" spans="1:13" ht="16.5">
      <c r="A453" s="137" t="s">
        <v>1174</v>
      </c>
      <c r="B453" s="3" t="s">
        <v>1175</v>
      </c>
      <c r="C453" s="4" t="s">
        <v>1176</v>
      </c>
      <c r="D453" s="3" t="s">
        <v>13</v>
      </c>
      <c r="E453" s="3" t="s">
        <v>21</v>
      </c>
      <c r="F453" s="5">
        <v>16</v>
      </c>
      <c r="G453" s="6">
        <v>28.5</v>
      </c>
      <c r="H453" s="138">
        <v>456</v>
      </c>
      <c r="J453" s="120"/>
      <c r="M453" s="121"/>
    </row>
    <row r="454" spans="1:13" ht="24.75">
      <c r="A454" s="137" t="s">
        <v>1177</v>
      </c>
      <c r="B454" s="3" t="s">
        <v>1178</v>
      </c>
      <c r="C454" s="4" t="s">
        <v>1179</v>
      </c>
      <c r="D454" s="3" t="s">
        <v>25</v>
      </c>
      <c r="E454" s="3" t="s">
        <v>21</v>
      </c>
      <c r="F454" s="5">
        <v>5</v>
      </c>
      <c r="G454" s="6">
        <v>94.11</v>
      </c>
      <c r="H454" s="138">
        <v>470.55</v>
      </c>
      <c r="J454" s="120"/>
      <c r="M454" s="121"/>
    </row>
    <row r="455" spans="1:13" ht="24.75">
      <c r="A455" s="137" t="s">
        <v>1180</v>
      </c>
      <c r="B455" s="3" t="s">
        <v>1181</v>
      </c>
      <c r="C455" s="4" t="s">
        <v>1182</v>
      </c>
      <c r="D455" s="3" t="s">
        <v>13</v>
      </c>
      <c r="E455" s="3" t="s">
        <v>21</v>
      </c>
      <c r="F455" s="5">
        <v>22</v>
      </c>
      <c r="G455" s="6">
        <v>145.21</v>
      </c>
      <c r="H455" s="138">
        <v>3194.62</v>
      </c>
      <c r="J455" s="120"/>
      <c r="M455" s="121"/>
    </row>
    <row r="456" spans="1:13" ht="24.75">
      <c r="A456" s="137" t="s">
        <v>1183</v>
      </c>
      <c r="B456" s="3" t="s">
        <v>1184</v>
      </c>
      <c r="C456" s="4" t="s">
        <v>1185</v>
      </c>
      <c r="D456" s="3" t="s">
        <v>13</v>
      </c>
      <c r="E456" s="3" t="s">
        <v>21</v>
      </c>
      <c r="F456" s="5">
        <v>9</v>
      </c>
      <c r="G456" s="6">
        <v>199.73</v>
      </c>
      <c r="H456" s="138">
        <v>1797.57</v>
      </c>
      <c r="J456" s="120"/>
      <c r="M456" s="121"/>
    </row>
    <row r="457" spans="1:13" ht="24.75">
      <c r="A457" s="137" t="s">
        <v>1186</v>
      </c>
      <c r="B457" s="3" t="s">
        <v>1187</v>
      </c>
      <c r="C457" s="4" t="s">
        <v>1188</v>
      </c>
      <c r="D457" s="3" t="s">
        <v>25</v>
      </c>
      <c r="E457" s="3" t="s">
        <v>21</v>
      </c>
      <c r="F457" s="5">
        <v>5</v>
      </c>
      <c r="G457" s="6">
        <v>43.89</v>
      </c>
      <c r="H457" s="138">
        <v>219.45</v>
      </c>
      <c r="J457" s="120"/>
      <c r="M457" s="121"/>
    </row>
    <row r="458" spans="1:13" ht="24.75">
      <c r="A458" s="137" t="s">
        <v>1189</v>
      </c>
      <c r="B458" s="3" t="s">
        <v>1190</v>
      </c>
      <c r="C458" s="4" t="s">
        <v>1191</v>
      </c>
      <c r="D458" s="3" t="s">
        <v>13</v>
      </c>
      <c r="E458" s="3" t="s">
        <v>29</v>
      </c>
      <c r="F458" s="5">
        <v>1.05</v>
      </c>
      <c r="G458" s="6">
        <v>57.6</v>
      </c>
      <c r="H458" s="138">
        <v>60.48</v>
      </c>
      <c r="J458" s="120"/>
      <c r="M458" s="121"/>
    </row>
    <row r="459" spans="1:13" ht="24.75">
      <c r="A459" s="137" t="s">
        <v>1192</v>
      </c>
      <c r="B459" s="3" t="s">
        <v>1193</v>
      </c>
      <c r="C459" s="4" t="s">
        <v>1194</v>
      </c>
      <c r="D459" s="3" t="s">
        <v>13</v>
      </c>
      <c r="E459" s="3" t="s">
        <v>29</v>
      </c>
      <c r="F459" s="5">
        <v>0.23</v>
      </c>
      <c r="G459" s="6">
        <v>70.989999999999995</v>
      </c>
      <c r="H459" s="138">
        <v>16.329999999999998</v>
      </c>
      <c r="J459" s="120"/>
      <c r="M459" s="121"/>
    </row>
    <row r="460" spans="1:13" ht="24.75">
      <c r="A460" s="137" t="s">
        <v>1195</v>
      </c>
      <c r="B460" s="3" t="s">
        <v>1196</v>
      </c>
      <c r="C460" s="4" t="s">
        <v>1197</v>
      </c>
      <c r="D460" s="3" t="s">
        <v>13</v>
      </c>
      <c r="E460" s="3" t="s">
        <v>29</v>
      </c>
      <c r="F460" s="5">
        <v>1.52</v>
      </c>
      <c r="G460" s="6">
        <v>81.7</v>
      </c>
      <c r="H460" s="138">
        <v>124.18</v>
      </c>
      <c r="J460" s="120"/>
      <c r="M460" s="121"/>
    </row>
    <row r="461" spans="1:13" ht="24.75">
      <c r="A461" s="137" t="s">
        <v>1198</v>
      </c>
      <c r="B461" s="3" t="s">
        <v>1199</v>
      </c>
      <c r="C461" s="4" t="s">
        <v>1200</v>
      </c>
      <c r="D461" s="3" t="s">
        <v>13</v>
      </c>
      <c r="E461" s="3" t="s">
        <v>29</v>
      </c>
      <c r="F461" s="5">
        <v>0.35</v>
      </c>
      <c r="G461" s="6">
        <v>113.96</v>
      </c>
      <c r="H461" s="138">
        <v>39.89</v>
      </c>
      <c r="J461" s="120"/>
      <c r="M461" s="121"/>
    </row>
    <row r="462" spans="1:13" ht="24.75">
      <c r="A462" s="137" t="s">
        <v>1201</v>
      </c>
      <c r="B462" s="3" t="s">
        <v>1202</v>
      </c>
      <c r="C462" s="4" t="s">
        <v>1203</v>
      </c>
      <c r="D462" s="3" t="s">
        <v>13</v>
      </c>
      <c r="E462" s="3" t="s">
        <v>29</v>
      </c>
      <c r="F462" s="5">
        <v>96.2</v>
      </c>
      <c r="G462" s="6">
        <v>140.13999999999999</v>
      </c>
      <c r="H462" s="138">
        <v>13481.47</v>
      </c>
      <c r="J462" s="120"/>
      <c r="M462" s="121"/>
    </row>
    <row r="463" spans="1:13" ht="24.75">
      <c r="A463" s="137" t="s">
        <v>1204</v>
      </c>
      <c r="B463" s="3" t="s">
        <v>1205</v>
      </c>
      <c r="C463" s="4" t="s">
        <v>1206</v>
      </c>
      <c r="D463" s="3" t="s">
        <v>13</v>
      </c>
      <c r="E463" s="3" t="s">
        <v>29</v>
      </c>
      <c r="F463" s="5">
        <v>8.1999999999999993</v>
      </c>
      <c r="G463" s="6">
        <v>185.38</v>
      </c>
      <c r="H463" s="138">
        <v>1520.12</v>
      </c>
      <c r="J463" s="120"/>
      <c r="M463" s="121"/>
    </row>
    <row r="464" spans="1:13" ht="16.5">
      <c r="A464" s="137" t="s">
        <v>1207</v>
      </c>
      <c r="B464" s="3" t="s">
        <v>1208</v>
      </c>
      <c r="C464" s="4" t="s">
        <v>1209</v>
      </c>
      <c r="D464" s="3" t="s">
        <v>13</v>
      </c>
      <c r="E464" s="3" t="s">
        <v>21</v>
      </c>
      <c r="F464" s="5">
        <v>5</v>
      </c>
      <c r="G464" s="6">
        <v>63.21</v>
      </c>
      <c r="H464" s="138">
        <v>316.05</v>
      </c>
      <c r="J464" s="120"/>
      <c r="M464" s="121"/>
    </row>
    <row r="465" spans="1:13" ht="24.75">
      <c r="A465" s="137" t="s">
        <v>1210</v>
      </c>
      <c r="B465" s="3" t="s">
        <v>1211</v>
      </c>
      <c r="C465" s="4" t="s">
        <v>1212</v>
      </c>
      <c r="D465" s="3" t="s">
        <v>13</v>
      </c>
      <c r="E465" s="3" t="s">
        <v>21</v>
      </c>
      <c r="F465" s="5">
        <v>9</v>
      </c>
      <c r="G465" s="6">
        <v>76.930000000000007</v>
      </c>
      <c r="H465" s="138">
        <v>692.37</v>
      </c>
      <c r="J465" s="120"/>
      <c r="M465" s="121"/>
    </row>
    <row r="466" spans="1:13" ht="16.5">
      <c r="A466" s="137" t="s">
        <v>1213</v>
      </c>
      <c r="B466" s="3" t="s">
        <v>1214</v>
      </c>
      <c r="C466" s="4" t="s">
        <v>1215</v>
      </c>
      <c r="D466" s="3" t="s">
        <v>13</v>
      </c>
      <c r="E466" s="3" t="s">
        <v>21</v>
      </c>
      <c r="F466" s="5">
        <v>5</v>
      </c>
      <c r="G466" s="6">
        <v>25.89</v>
      </c>
      <c r="H466" s="138">
        <v>129.44999999999999</v>
      </c>
      <c r="J466" s="120"/>
      <c r="M466" s="121"/>
    </row>
    <row r="467" spans="1:13" ht="16.5">
      <c r="A467" s="137" t="s">
        <v>1216</v>
      </c>
      <c r="B467" s="3" t="s">
        <v>1217</v>
      </c>
      <c r="C467" s="4" t="s">
        <v>1218</v>
      </c>
      <c r="D467" s="3" t="s">
        <v>13</v>
      </c>
      <c r="E467" s="3" t="s">
        <v>21</v>
      </c>
      <c r="F467" s="5">
        <v>5</v>
      </c>
      <c r="G467" s="6">
        <v>55.06</v>
      </c>
      <c r="H467" s="138">
        <v>275.3</v>
      </c>
      <c r="J467" s="120"/>
      <c r="M467" s="121"/>
    </row>
    <row r="468" spans="1:13">
      <c r="A468" s="137" t="s">
        <v>1219</v>
      </c>
      <c r="B468" s="3" t="s">
        <v>1220</v>
      </c>
      <c r="C468" s="4" t="s">
        <v>1221</v>
      </c>
      <c r="D468" s="3" t="s">
        <v>25</v>
      </c>
      <c r="E468" s="3" t="s">
        <v>21</v>
      </c>
      <c r="F468" s="5">
        <v>5</v>
      </c>
      <c r="G468" s="6">
        <v>25.44</v>
      </c>
      <c r="H468" s="138">
        <v>127.2</v>
      </c>
      <c r="J468" s="120"/>
      <c r="M468" s="121"/>
    </row>
    <row r="469" spans="1:13" ht="24.75">
      <c r="A469" s="137" t="s">
        <v>1222</v>
      </c>
      <c r="B469" s="3" t="s">
        <v>1223</v>
      </c>
      <c r="C469" s="4" t="s">
        <v>1224</v>
      </c>
      <c r="D469" s="3" t="s">
        <v>13</v>
      </c>
      <c r="E469" s="3" t="s">
        <v>21</v>
      </c>
      <c r="F469" s="5">
        <v>1</v>
      </c>
      <c r="G469" s="6">
        <v>71.349999999999994</v>
      </c>
      <c r="H469" s="138">
        <v>71.349999999999994</v>
      </c>
      <c r="J469" s="120"/>
      <c r="M469" s="121"/>
    </row>
    <row r="470" spans="1:13" ht="24.75">
      <c r="A470" s="137" t="s">
        <v>1225</v>
      </c>
      <c r="B470" s="3" t="s">
        <v>1226</v>
      </c>
      <c r="C470" s="4" t="s">
        <v>1227</v>
      </c>
      <c r="D470" s="3" t="s">
        <v>25</v>
      </c>
      <c r="E470" s="3" t="s">
        <v>21</v>
      </c>
      <c r="F470" s="5">
        <v>2</v>
      </c>
      <c r="G470" s="6">
        <v>97.86</v>
      </c>
      <c r="H470" s="138">
        <v>195.72</v>
      </c>
      <c r="J470" s="120"/>
      <c r="M470" s="121"/>
    </row>
    <row r="471" spans="1:13" ht="16.5">
      <c r="A471" s="137" t="s">
        <v>1228</v>
      </c>
      <c r="B471" s="3" t="s">
        <v>1229</v>
      </c>
      <c r="C471" s="4" t="s">
        <v>1230</v>
      </c>
      <c r="D471" s="3" t="s">
        <v>13</v>
      </c>
      <c r="E471" s="3" t="s">
        <v>21</v>
      </c>
      <c r="F471" s="5">
        <v>1</v>
      </c>
      <c r="G471" s="6">
        <v>290.35000000000002</v>
      </c>
      <c r="H471" s="138">
        <v>290.35000000000002</v>
      </c>
      <c r="J471" s="120"/>
      <c r="M471" s="121"/>
    </row>
    <row r="472" spans="1:13" ht="16.5">
      <c r="A472" s="137" t="s">
        <v>1231</v>
      </c>
      <c r="B472" s="3" t="s">
        <v>1232</v>
      </c>
      <c r="C472" s="4" t="s">
        <v>1233</v>
      </c>
      <c r="D472" s="3" t="s">
        <v>25</v>
      </c>
      <c r="E472" s="3" t="s">
        <v>21</v>
      </c>
      <c r="F472" s="5">
        <v>1</v>
      </c>
      <c r="G472" s="6">
        <v>372.25</v>
      </c>
      <c r="H472" s="138">
        <v>372.25</v>
      </c>
      <c r="J472" s="120"/>
      <c r="M472" s="121"/>
    </row>
    <row r="473" spans="1:13" ht="16.5">
      <c r="A473" s="137" t="s">
        <v>1234</v>
      </c>
      <c r="B473" s="3" t="s">
        <v>1235</v>
      </c>
      <c r="C473" s="4" t="s">
        <v>1236</v>
      </c>
      <c r="D473" s="3" t="s">
        <v>25</v>
      </c>
      <c r="E473" s="3" t="s">
        <v>21</v>
      </c>
      <c r="F473" s="5">
        <v>2</v>
      </c>
      <c r="G473" s="6">
        <v>284.60000000000002</v>
      </c>
      <c r="H473" s="138">
        <v>569.20000000000005</v>
      </c>
      <c r="J473" s="120"/>
      <c r="M473" s="121"/>
    </row>
    <row r="474" spans="1:13" ht="16.5">
      <c r="A474" s="137" t="s">
        <v>1237</v>
      </c>
      <c r="B474" s="3" t="s">
        <v>1238</v>
      </c>
      <c r="C474" s="4" t="s">
        <v>1239</v>
      </c>
      <c r="D474" s="3" t="s">
        <v>25</v>
      </c>
      <c r="E474" s="3" t="s">
        <v>21</v>
      </c>
      <c r="F474" s="5">
        <v>1</v>
      </c>
      <c r="G474" s="6">
        <v>316.04000000000002</v>
      </c>
      <c r="H474" s="138">
        <v>316.04000000000002</v>
      </c>
      <c r="J474" s="120"/>
      <c r="M474" s="121"/>
    </row>
    <row r="475" spans="1:13" ht="16.5">
      <c r="A475" s="137" t="s">
        <v>1240</v>
      </c>
      <c r="B475" s="3" t="s">
        <v>1241</v>
      </c>
      <c r="C475" s="4" t="s">
        <v>1242</v>
      </c>
      <c r="D475" s="3" t="s">
        <v>25</v>
      </c>
      <c r="E475" s="3" t="s">
        <v>21</v>
      </c>
      <c r="F475" s="5">
        <v>2</v>
      </c>
      <c r="G475" s="6">
        <v>284.98</v>
      </c>
      <c r="H475" s="138">
        <v>569.96</v>
      </c>
      <c r="J475" s="120"/>
      <c r="M475" s="121"/>
    </row>
    <row r="476" spans="1:13" ht="16.5">
      <c r="A476" s="137" t="s">
        <v>1243</v>
      </c>
      <c r="B476" s="3" t="s">
        <v>1244</v>
      </c>
      <c r="C476" s="4" t="s">
        <v>1245</v>
      </c>
      <c r="D476" s="3" t="s">
        <v>13</v>
      </c>
      <c r="E476" s="3" t="s">
        <v>21</v>
      </c>
      <c r="F476" s="5">
        <v>2</v>
      </c>
      <c r="G476" s="6">
        <v>378.93</v>
      </c>
      <c r="H476" s="138">
        <v>757.86</v>
      </c>
      <c r="J476" s="120"/>
      <c r="M476" s="121"/>
    </row>
    <row r="477" spans="1:13">
      <c r="A477" s="137" t="s">
        <v>1246</v>
      </c>
      <c r="B477" s="3" t="s">
        <v>1247</v>
      </c>
      <c r="C477" s="4" t="s">
        <v>1248</v>
      </c>
      <c r="D477" s="3" t="s">
        <v>25</v>
      </c>
      <c r="E477" s="3" t="s">
        <v>21</v>
      </c>
      <c r="F477" s="5">
        <v>1</v>
      </c>
      <c r="G477" s="6">
        <v>65.930000000000007</v>
      </c>
      <c r="H477" s="138">
        <v>65.930000000000007</v>
      </c>
      <c r="J477" s="120"/>
      <c r="M477" s="121"/>
    </row>
    <row r="478" spans="1:13">
      <c r="A478" s="137" t="s">
        <v>1249</v>
      </c>
      <c r="B478" s="3" t="s">
        <v>1250</v>
      </c>
      <c r="C478" s="4" t="s">
        <v>1248</v>
      </c>
      <c r="D478" s="3" t="s">
        <v>25</v>
      </c>
      <c r="E478" s="3" t="s">
        <v>21</v>
      </c>
      <c r="F478" s="5">
        <v>1</v>
      </c>
      <c r="G478" s="6">
        <v>95.74</v>
      </c>
      <c r="H478" s="138">
        <v>95.74</v>
      </c>
      <c r="J478" s="120"/>
      <c r="M478" s="121"/>
    </row>
    <row r="479" spans="1:13">
      <c r="A479" s="137" t="s">
        <v>1251</v>
      </c>
      <c r="B479" s="3" t="s">
        <v>1252</v>
      </c>
      <c r="C479" s="4" t="s">
        <v>1253</v>
      </c>
      <c r="D479" s="3" t="s">
        <v>25</v>
      </c>
      <c r="E479" s="3" t="s">
        <v>21</v>
      </c>
      <c r="F479" s="5">
        <v>2</v>
      </c>
      <c r="G479" s="6">
        <v>204.36</v>
      </c>
      <c r="H479" s="138">
        <v>408.72</v>
      </c>
      <c r="J479" s="120"/>
      <c r="M479" s="121"/>
    </row>
    <row r="480" spans="1:13">
      <c r="A480" s="137" t="s">
        <v>1254</v>
      </c>
      <c r="B480" s="3" t="s">
        <v>1255</v>
      </c>
      <c r="C480" s="4" t="s">
        <v>1256</v>
      </c>
      <c r="D480" s="3" t="s">
        <v>25</v>
      </c>
      <c r="E480" s="3" t="s">
        <v>21</v>
      </c>
      <c r="F480" s="5">
        <v>1</v>
      </c>
      <c r="G480" s="6">
        <v>204.36</v>
      </c>
      <c r="H480" s="138">
        <v>204.36</v>
      </c>
      <c r="J480" s="120"/>
      <c r="M480" s="121"/>
    </row>
    <row r="481" spans="1:13">
      <c r="A481" s="137" t="s">
        <v>1257</v>
      </c>
      <c r="B481" s="3" t="s">
        <v>1258</v>
      </c>
      <c r="C481" s="4" t="s">
        <v>1259</v>
      </c>
      <c r="D481" s="3" t="s">
        <v>25</v>
      </c>
      <c r="E481" s="3" t="s">
        <v>21</v>
      </c>
      <c r="F481" s="5">
        <v>2</v>
      </c>
      <c r="G481" s="6">
        <v>209.3</v>
      </c>
      <c r="H481" s="138">
        <v>418.6</v>
      </c>
      <c r="J481" s="120"/>
      <c r="M481" s="121"/>
    </row>
    <row r="482" spans="1:13">
      <c r="A482" s="137" t="s">
        <v>1260</v>
      </c>
      <c r="B482" s="3" t="s">
        <v>1261</v>
      </c>
      <c r="C482" s="4" t="s">
        <v>1262</v>
      </c>
      <c r="D482" s="3" t="s">
        <v>25</v>
      </c>
      <c r="E482" s="3" t="s">
        <v>21</v>
      </c>
      <c r="F482" s="5">
        <v>4</v>
      </c>
      <c r="G482" s="6">
        <v>278.93</v>
      </c>
      <c r="H482" s="138">
        <v>1115.72</v>
      </c>
      <c r="J482" s="120"/>
      <c r="M482" s="121"/>
    </row>
    <row r="483" spans="1:13">
      <c r="A483" s="137" t="s">
        <v>1263</v>
      </c>
      <c r="B483" s="3" t="s">
        <v>1264</v>
      </c>
      <c r="C483" s="4" t="s">
        <v>1265</v>
      </c>
      <c r="D483" s="3" t="s">
        <v>25</v>
      </c>
      <c r="E483" s="3" t="s">
        <v>21</v>
      </c>
      <c r="F483" s="5">
        <v>1</v>
      </c>
      <c r="G483" s="6">
        <v>132.84</v>
      </c>
      <c r="H483" s="138">
        <v>132.84</v>
      </c>
      <c r="J483" s="120"/>
      <c r="M483" s="121"/>
    </row>
    <row r="484" spans="1:13" ht="24.75">
      <c r="A484" s="137" t="s">
        <v>1266</v>
      </c>
      <c r="B484" s="3" t="s">
        <v>1267</v>
      </c>
      <c r="C484" s="4" t="s">
        <v>1268</v>
      </c>
      <c r="D484" s="3" t="s">
        <v>13</v>
      </c>
      <c r="E484" s="3" t="s">
        <v>21</v>
      </c>
      <c r="F484" s="5">
        <v>2</v>
      </c>
      <c r="G484" s="6">
        <v>46.51</v>
      </c>
      <c r="H484" s="138">
        <v>93.02</v>
      </c>
      <c r="J484" s="120"/>
      <c r="M484" s="121"/>
    </row>
    <row r="485" spans="1:13" ht="16.5">
      <c r="A485" s="137" t="s">
        <v>1269</v>
      </c>
      <c r="B485" s="3" t="s">
        <v>1270</v>
      </c>
      <c r="C485" s="4" t="s">
        <v>1271</v>
      </c>
      <c r="D485" s="3" t="s">
        <v>25</v>
      </c>
      <c r="E485" s="3" t="s">
        <v>21</v>
      </c>
      <c r="F485" s="5">
        <v>1</v>
      </c>
      <c r="G485" s="6">
        <v>36.94</v>
      </c>
      <c r="H485" s="138">
        <v>36.94</v>
      </c>
      <c r="J485" s="120"/>
      <c r="M485" s="121"/>
    </row>
    <row r="486" spans="1:13" ht="24.75">
      <c r="A486" s="137" t="s">
        <v>1272</v>
      </c>
      <c r="B486" s="3" t="s">
        <v>1273</v>
      </c>
      <c r="C486" s="4" t="s">
        <v>1274</v>
      </c>
      <c r="D486" s="3" t="s">
        <v>13</v>
      </c>
      <c r="E486" s="3" t="s">
        <v>21</v>
      </c>
      <c r="F486" s="5">
        <v>2</v>
      </c>
      <c r="G486" s="6">
        <v>51.16</v>
      </c>
      <c r="H486" s="138">
        <v>102.32</v>
      </c>
      <c r="J486" s="120"/>
      <c r="M486" s="121"/>
    </row>
    <row r="487" spans="1:13">
      <c r="A487" s="137" t="s">
        <v>1275</v>
      </c>
      <c r="B487" s="3" t="s">
        <v>1276</v>
      </c>
      <c r="C487" s="4" t="s">
        <v>1277</v>
      </c>
      <c r="D487" s="3" t="s">
        <v>25</v>
      </c>
      <c r="E487" s="3" t="s">
        <v>21</v>
      </c>
      <c r="F487" s="5">
        <v>1</v>
      </c>
      <c r="G487" s="6">
        <v>28.73</v>
      </c>
      <c r="H487" s="138">
        <v>28.73</v>
      </c>
      <c r="J487" s="120"/>
      <c r="M487" s="121"/>
    </row>
    <row r="488" spans="1:13" ht="14.25" customHeight="1">
      <c r="A488" s="135" t="s">
        <v>1278</v>
      </c>
      <c r="B488" s="149" t="s">
        <v>1279</v>
      </c>
      <c r="C488" s="150"/>
      <c r="D488" s="43"/>
      <c r="E488" s="43"/>
      <c r="F488" s="43"/>
      <c r="G488" s="6">
        <v>0</v>
      </c>
      <c r="H488" s="136">
        <v>6787.96</v>
      </c>
      <c r="J488" s="120"/>
      <c r="M488" s="121"/>
    </row>
    <row r="489" spans="1:13" ht="16.5">
      <c r="A489" s="137" t="s">
        <v>1280</v>
      </c>
      <c r="B489" s="3" t="s">
        <v>1281</v>
      </c>
      <c r="C489" s="4" t="s">
        <v>1282</v>
      </c>
      <c r="D489" s="3" t="s">
        <v>13</v>
      </c>
      <c r="E489" s="3" t="s">
        <v>21</v>
      </c>
      <c r="F489" s="5">
        <v>36</v>
      </c>
      <c r="G489" s="6">
        <v>29.61</v>
      </c>
      <c r="H489" s="138">
        <v>1065.96</v>
      </c>
      <c r="J489" s="120"/>
      <c r="M489" s="121"/>
    </row>
    <row r="490" spans="1:13">
      <c r="A490" s="137" t="s">
        <v>1283</v>
      </c>
      <c r="B490" s="3" t="s">
        <v>1284</v>
      </c>
      <c r="C490" s="4" t="s">
        <v>1285</v>
      </c>
      <c r="D490" s="3" t="s">
        <v>25</v>
      </c>
      <c r="E490" s="3" t="s">
        <v>21</v>
      </c>
      <c r="F490" s="5">
        <v>80</v>
      </c>
      <c r="G490" s="6">
        <v>56.75</v>
      </c>
      <c r="H490" s="138">
        <v>4540</v>
      </c>
      <c r="J490" s="120"/>
      <c r="M490" s="121"/>
    </row>
    <row r="491" spans="1:13" ht="16.5">
      <c r="A491" s="137" t="s">
        <v>1286</v>
      </c>
      <c r="B491" s="3" t="s">
        <v>1287</v>
      </c>
      <c r="C491" s="4" t="s">
        <v>1288</v>
      </c>
      <c r="D491" s="3" t="s">
        <v>13</v>
      </c>
      <c r="E491" s="3" t="s">
        <v>14</v>
      </c>
      <c r="F491" s="5">
        <v>12</v>
      </c>
      <c r="G491" s="6">
        <v>98.5</v>
      </c>
      <c r="H491" s="138">
        <v>1182</v>
      </c>
      <c r="J491" s="120"/>
      <c r="M491" s="121"/>
    </row>
    <row r="492" spans="1:13" ht="14.25" customHeight="1">
      <c r="A492" s="135" t="s">
        <v>1289</v>
      </c>
      <c r="B492" s="149" t="s">
        <v>1290</v>
      </c>
      <c r="C492" s="150"/>
      <c r="D492" s="43"/>
      <c r="E492" s="43"/>
      <c r="F492" s="43"/>
      <c r="G492" s="6">
        <v>0</v>
      </c>
      <c r="H492" s="136">
        <v>428620.45000000007</v>
      </c>
      <c r="J492" s="120"/>
      <c r="M492" s="121"/>
    </row>
    <row r="493" spans="1:13" ht="14.25" customHeight="1">
      <c r="A493" s="135" t="s">
        <v>1291</v>
      </c>
      <c r="B493" s="149" t="s">
        <v>1292</v>
      </c>
      <c r="C493" s="150"/>
      <c r="D493" s="43"/>
      <c r="E493" s="43"/>
      <c r="F493" s="43"/>
      <c r="G493" s="6">
        <v>0</v>
      </c>
      <c r="H493" s="136">
        <v>45.83</v>
      </c>
      <c r="J493" s="120"/>
      <c r="M493" s="121"/>
    </row>
    <row r="494" spans="1:13">
      <c r="A494" s="137" t="s">
        <v>1293</v>
      </c>
      <c r="B494" s="3" t="s">
        <v>1294</v>
      </c>
      <c r="C494" s="4" t="s">
        <v>1295</v>
      </c>
      <c r="D494" s="3" t="s">
        <v>25</v>
      </c>
      <c r="E494" s="3" t="s">
        <v>5</v>
      </c>
      <c r="F494" s="5">
        <v>1</v>
      </c>
      <c r="G494" s="6">
        <v>26.08</v>
      </c>
      <c r="H494" s="138">
        <v>26.08</v>
      </c>
      <c r="J494" s="120"/>
      <c r="M494" s="121"/>
    </row>
    <row r="495" spans="1:13">
      <c r="A495" s="137" t="s">
        <v>1296</v>
      </c>
      <c r="B495" s="3" t="s">
        <v>1297</v>
      </c>
      <c r="C495" s="4" t="s">
        <v>1298</v>
      </c>
      <c r="D495" s="3" t="s">
        <v>25</v>
      </c>
      <c r="E495" s="3" t="s">
        <v>5</v>
      </c>
      <c r="F495" s="5">
        <v>1</v>
      </c>
      <c r="G495" s="6">
        <v>19.75</v>
      </c>
      <c r="H495" s="138">
        <v>19.75</v>
      </c>
      <c r="J495" s="120"/>
      <c r="M495" s="121"/>
    </row>
    <row r="496" spans="1:13" ht="14.25" customHeight="1">
      <c r="A496" s="135" t="s">
        <v>1299</v>
      </c>
      <c r="B496" s="149" t="s">
        <v>1300</v>
      </c>
      <c r="C496" s="150"/>
      <c r="D496" s="43"/>
      <c r="E496" s="43"/>
      <c r="F496" s="43"/>
      <c r="G496" s="6">
        <v>0</v>
      </c>
      <c r="H496" s="136">
        <v>3859.77</v>
      </c>
      <c r="J496" s="120"/>
      <c r="M496" s="121"/>
    </row>
    <row r="497" spans="1:13">
      <c r="A497" s="137" t="s">
        <v>1301</v>
      </c>
      <c r="B497" s="3" t="s">
        <v>1302</v>
      </c>
      <c r="C497" s="4" t="s">
        <v>1303</v>
      </c>
      <c r="D497" s="3" t="s">
        <v>25</v>
      </c>
      <c r="E497" s="3" t="s">
        <v>5</v>
      </c>
      <c r="F497" s="5">
        <v>4</v>
      </c>
      <c r="G497" s="6">
        <v>5.89</v>
      </c>
      <c r="H497" s="138">
        <v>23.56</v>
      </c>
      <c r="J497" s="120"/>
      <c r="M497" s="121"/>
    </row>
    <row r="498" spans="1:13">
      <c r="A498" s="137" t="s">
        <v>1304</v>
      </c>
      <c r="B498" s="3" t="s">
        <v>1305</v>
      </c>
      <c r="C498" s="4" t="s">
        <v>1306</v>
      </c>
      <c r="D498" s="3" t="s">
        <v>25</v>
      </c>
      <c r="E498" s="3" t="s">
        <v>5</v>
      </c>
      <c r="F498" s="5">
        <v>4</v>
      </c>
      <c r="G498" s="6">
        <v>2.58</v>
      </c>
      <c r="H498" s="138">
        <v>10.32</v>
      </c>
      <c r="J498" s="120"/>
      <c r="M498" s="121"/>
    </row>
    <row r="499" spans="1:13" ht="16.5">
      <c r="A499" s="137" t="s">
        <v>1307</v>
      </c>
      <c r="B499" s="3" t="s">
        <v>1308</v>
      </c>
      <c r="C499" s="4" t="s">
        <v>1309</v>
      </c>
      <c r="D499" s="3" t="s">
        <v>13</v>
      </c>
      <c r="E499" s="3" t="s">
        <v>21</v>
      </c>
      <c r="F499" s="5">
        <v>236</v>
      </c>
      <c r="G499" s="6">
        <v>14.04</v>
      </c>
      <c r="H499" s="138">
        <v>3313.44</v>
      </c>
      <c r="J499" s="120"/>
      <c r="M499" s="121"/>
    </row>
    <row r="500" spans="1:13" ht="16.5">
      <c r="A500" s="137" t="s">
        <v>1310</v>
      </c>
      <c r="B500" s="3" t="s">
        <v>1311</v>
      </c>
      <c r="C500" s="4" t="s">
        <v>1312</v>
      </c>
      <c r="D500" s="3" t="s">
        <v>13</v>
      </c>
      <c r="E500" s="3" t="s">
        <v>21</v>
      </c>
      <c r="F500" s="5">
        <v>2</v>
      </c>
      <c r="G500" s="6">
        <v>21.8</v>
      </c>
      <c r="H500" s="138">
        <v>43.6</v>
      </c>
      <c r="J500" s="120"/>
      <c r="M500" s="121"/>
    </row>
    <row r="501" spans="1:13" ht="16.5">
      <c r="A501" s="137" t="s">
        <v>1313</v>
      </c>
      <c r="B501" s="3" t="s">
        <v>1314</v>
      </c>
      <c r="C501" s="4" t="s">
        <v>1315</v>
      </c>
      <c r="D501" s="3" t="s">
        <v>13</v>
      </c>
      <c r="E501" s="3" t="s">
        <v>21</v>
      </c>
      <c r="F501" s="5">
        <v>1</v>
      </c>
      <c r="G501" s="6">
        <v>36.85</v>
      </c>
      <c r="H501" s="138">
        <v>36.85</v>
      </c>
      <c r="J501" s="120"/>
      <c r="M501" s="121"/>
    </row>
    <row r="502" spans="1:13">
      <c r="A502" s="137" t="s">
        <v>1316</v>
      </c>
      <c r="B502" s="3" t="s">
        <v>1308</v>
      </c>
      <c r="C502" s="4" t="s">
        <v>1317</v>
      </c>
      <c r="D502" s="3" t="s">
        <v>13</v>
      </c>
      <c r="E502" s="3" t="s">
        <v>21</v>
      </c>
      <c r="F502" s="5">
        <v>34</v>
      </c>
      <c r="G502" s="6">
        <v>8.0299999999999994</v>
      </c>
      <c r="H502" s="138">
        <v>273.02</v>
      </c>
      <c r="J502" s="120"/>
      <c r="M502" s="121"/>
    </row>
    <row r="503" spans="1:13" ht="24.75">
      <c r="A503" s="137" t="s">
        <v>1318</v>
      </c>
      <c r="B503" s="3" t="s">
        <v>1319</v>
      </c>
      <c r="C503" s="4" t="s">
        <v>1320</v>
      </c>
      <c r="D503" s="3" t="s">
        <v>13</v>
      </c>
      <c r="E503" s="3" t="s">
        <v>21</v>
      </c>
      <c r="F503" s="5">
        <v>1</v>
      </c>
      <c r="G503" s="6">
        <v>12.14</v>
      </c>
      <c r="H503" s="138">
        <v>12.14</v>
      </c>
      <c r="J503" s="120"/>
      <c r="M503" s="121"/>
    </row>
    <row r="504" spans="1:13" ht="16.5">
      <c r="A504" s="137" t="s">
        <v>1321</v>
      </c>
      <c r="B504" s="3" t="s">
        <v>1322</v>
      </c>
      <c r="C504" s="4" t="s">
        <v>1323</v>
      </c>
      <c r="D504" s="3" t="s">
        <v>25</v>
      </c>
      <c r="E504" s="3" t="s">
        <v>21</v>
      </c>
      <c r="F504" s="5">
        <v>2</v>
      </c>
      <c r="G504" s="6">
        <v>22.64</v>
      </c>
      <c r="H504" s="138">
        <v>45.28</v>
      </c>
      <c r="J504" s="120"/>
      <c r="M504" s="121"/>
    </row>
    <row r="505" spans="1:13" ht="16.5">
      <c r="A505" s="137" t="s">
        <v>1324</v>
      </c>
      <c r="B505" s="3" t="s">
        <v>1325</v>
      </c>
      <c r="C505" s="4" t="s">
        <v>1326</v>
      </c>
      <c r="D505" s="3" t="s">
        <v>13</v>
      </c>
      <c r="E505" s="3" t="s">
        <v>21</v>
      </c>
      <c r="F505" s="5">
        <v>4</v>
      </c>
      <c r="G505" s="6">
        <v>6.78</v>
      </c>
      <c r="H505" s="138">
        <v>27.12</v>
      </c>
      <c r="J505" s="120"/>
      <c r="M505" s="121"/>
    </row>
    <row r="506" spans="1:13" ht="16.5">
      <c r="A506" s="137" t="s">
        <v>1327</v>
      </c>
      <c r="B506" s="3" t="s">
        <v>1328</v>
      </c>
      <c r="C506" s="4" t="s">
        <v>1329</v>
      </c>
      <c r="D506" s="3" t="s">
        <v>13</v>
      </c>
      <c r="E506" s="3" t="s">
        <v>21</v>
      </c>
      <c r="F506" s="5">
        <v>4</v>
      </c>
      <c r="G506" s="6">
        <v>18.61</v>
      </c>
      <c r="H506" s="138">
        <v>74.44</v>
      </c>
      <c r="J506" s="120"/>
      <c r="M506" s="121"/>
    </row>
    <row r="507" spans="1:13" ht="14.25" customHeight="1">
      <c r="A507" s="135" t="s">
        <v>1330</v>
      </c>
      <c r="B507" s="149" t="s">
        <v>1331</v>
      </c>
      <c r="C507" s="150"/>
      <c r="D507" s="43"/>
      <c r="E507" s="43"/>
      <c r="F507" s="43"/>
      <c r="G507" s="6">
        <v>0</v>
      </c>
      <c r="H507" s="136">
        <v>16849.390000000003</v>
      </c>
      <c r="J507" s="120"/>
      <c r="M507" s="121"/>
    </row>
    <row r="508" spans="1:13">
      <c r="A508" s="137" t="s">
        <v>1332</v>
      </c>
      <c r="B508" s="3" t="s">
        <v>1305</v>
      </c>
      <c r="C508" s="4" t="s">
        <v>1306</v>
      </c>
      <c r="D508" s="3" t="s">
        <v>25</v>
      </c>
      <c r="E508" s="3" t="s">
        <v>5</v>
      </c>
      <c r="F508" s="5">
        <v>1809</v>
      </c>
      <c r="G508" s="6">
        <v>2.58</v>
      </c>
      <c r="H508" s="138">
        <v>4667.22</v>
      </c>
      <c r="J508" s="120"/>
      <c r="M508" s="121"/>
    </row>
    <row r="509" spans="1:13">
      <c r="A509" s="137" t="s">
        <v>1333</v>
      </c>
      <c r="B509" s="3" t="s">
        <v>1334</v>
      </c>
      <c r="C509" s="4" t="s">
        <v>1335</v>
      </c>
      <c r="D509" s="3" t="s">
        <v>25</v>
      </c>
      <c r="E509" s="3" t="s">
        <v>5</v>
      </c>
      <c r="F509" s="5">
        <v>27</v>
      </c>
      <c r="G509" s="6">
        <v>1.1599999999999999</v>
      </c>
      <c r="H509" s="138">
        <v>31.32</v>
      </c>
      <c r="J509" s="120"/>
      <c r="M509" s="121"/>
    </row>
    <row r="510" spans="1:13" ht="16.5">
      <c r="A510" s="137" t="s">
        <v>1336</v>
      </c>
      <c r="B510" s="3" t="s">
        <v>1337</v>
      </c>
      <c r="C510" s="4" t="s">
        <v>1338</v>
      </c>
      <c r="D510" s="3" t="s">
        <v>25</v>
      </c>
      <c r="E510" s="3" t="s">
        <v>5</v>
      </c>
      <c r="F510" s="5">
        <v>1136</v>
      </c>
      <c r="G510" s="6">
        <v>0.93</v>
      </c>
      <c r="H510" s="138">
        <v>1056.48</v>
      </c>
      <c r="J510" s="120"/>
      <c r="M510" s="121"/>
    </row>
    <row r="511" spans="1:13">
      <c r="A511" s="137" t="s">
        <v>1339</v>
      </c>
      <c r="B511" s="3" t="s">
        <v>1340</v>
      </c>
      <c r="C511" s="4" t="s">
        <v>1341</v>
      </c>
      <c r="D511" s="3" t="s">
        <v>25</v>
      </c>
      <c r="E511" s="3" t="s">
        <v>5</v>
      </c>
      <c r="F511" s="5">
        <v>1516</v>
      </c>
      <c r="G511" s="6">
        <v>1.1299999999999999</v>
      </c>
      <c r="H511" s="138">
        <v>1713.08</v>
      </c>
      <c r="J511" s="120"/>
      <c r="M511" s="121"/>
    </row>
    <row r="512" spans="1:13" ht="24.75">
      <c r="A512" s="137" t="s">
        <v>1342</v>
      </c>
      <c r="B512" s="3" t="s">
        <v>1343</v>
      </c>
      <c r="C512" s="4" t="s">
        <v>1344</v>
      </c>
      <c r="D512" s="3" t="s">
        <v>13</v>
      </c>
      <c r="E512" s="3" t="s">
        <v>29</v>
      </c>
      <c r="F512" s="5">
        <v>200</v>
      </c>
      <c r="G512" s="6">
        <v>33.54</v>
      </c>
      <c r="H512" s="138">
        <v>6708</v>
      </c>
      <c r="J512" s="120"/>
      <c r="M512" s="121"/>
    </row>
    <row r="513" spans="1:13">
      <c r="A513" s="137" t="s">
        <v>1345</v>
      </c>
      <c r="B513" s="3" t="s">
        <v>1346</v>
      </c>
      <c r="C513" s="4" t="s">
        <v>1347</v>
      </c>
      <c r="D513" s="3" t="s">
        <v>25</v>
      </c>
      <c r="E513" s="3" t="s">
        <v>86</v>
      </c>
      <c r="F513" s="5">
        <v>253</v>
      </c>
      <c r="G513" s="6">
        <v>7.25</v>
      </c>
      <c r="H513" s="138">
        <v>1834.25</v>
      </c>
      <c r="J513" s="120"/>
      <c r="M513" s="121"/>
    </row>
    <row r="514" spans="1:13" ht="16.5">
      <c r="A514" s="137" t="s">
        <v>1348</v>
      </c>
      <c r="B514" s="3" t="s">
        <v>1349</v>
      </c>
      <c r="C514" s="4" t="s">
        <v>1350</v>
      </c>
      <c r="D514" s="3" t="s">
        <v>13</v>
      </c>
      <c r="E514" s="3" t="s">
        <v>21</v>
      </c>
      <c r="F514" s="5">
        <v>1</v>
      </c>
      <c r="G514" s="6">
        <v>17.399999999999999</v>
      </c>
      <c r="H514" s="138">
        <v>17.399999999999999</v>
      </c>
      <c r="J514" s="120"/>
      <c r="M514" s="121"/>
    </row>
    <row r="515" spans="1:13" ht="16.5">
      <c r="A515" s="137" t="s">
        <v>1351</v>
      </c>
      <c r="B515" s="3" t="s">
        <v>1352</v>
      </c>
      <c r="C515" s="4" t="s">
        <v>1353</v>
      </c>
      <c r="D515" s="3" t="s">
        <v>25</v>
      </c>
      <c r="E515" s="3" t="s">
        <v>86</v>
      </c>
      <c r="F515" s="5">
        <v>1</v>
      </c>
      <c r="G515" s="6">
        <v>92.5</v>
      </c>
      <c r="H515" s="138">
        <v>92.5</v>
      </c>
      <c r="J515" s="120"/>
      <c r="M515" s="121"/>
    </row>
    <row r="516" spans="1:13" ht="16.5">
      <c r="A516" s="137" t="s">
        <v>1354</v>
      </c>
      <c r="B516" s="3" t="s">
        <v>1355</v>
      </c>
      <c r="C516" s="4" t="s">
        <v>1356</v>
      </c>
      <c r="D516" s="3" t="s">
        <v>13</v>
      </c>
      <c r="E516" s="3" t="s">
        <v>21</v>
      </c>
      <c r="F516" s="5">
        <v>2</v>
      </c>
      <c r="G516" s="6">
        <v>74.75</v>
      </c>
      <c r="H516" s="138">
        <v>149.5</v>
      </c>
      <c r="J516" s="120"/>
      <c r="M516" s="121"/>
    </row>
    <row r="517" spans="1:13">
      <c r="A517" s="137" t="s">
        <v>1357</v>
      </c>
      <c r="B517" s="3" t="s">
        <v>1358</v>
      </c>
      <c r="C517" s="4" t="s">
        <v>1359</v>
      </c>
      <c r="D517" s="3" t="s">
        <v>25</v>
      </c>
      <c r="E517" s="3" t="s">
        <v>29</v>
      </c>
      <c r="F517" s="5">
        <v>2.2000000000000002</v>
      </c>
      <c r="G517" s="6">
        <v>14.76</v>
      </c>
      <c r="H517" s="138">
        <v>32.47</v>
      </c>
      <c r="J517" s="120"/>
      <c r="M517" s="121"/>
    </row>
    <row r="518" spans="1:13">
      <c r="A518" s="137" t="s">
        <v>1360</v>
      </c>
      <c r="B518" s="3" t="s">
        <v>1361</v>
      </c>
      <c r="C518" s="4" t="s">
        <v>1362</v>
      </c>
      <c r="D518" s="3" t="s">
        <v>25</v>
      </c>
      <c r="E518" s="3" t="s">
        <v>21</v>
      </c>
      <c r="F518" s="5">
        <v>1</v>
      </c>
      <c r="G518" s="6">
        <v>66.099999999999994</v>
      </c>
      <c r="H518" s="138">
        <v>66.099999999999994</v>
      </c>
      <c r="J518" s="120"/>
      <c r="M518" s="121"/>
    </row>
    <row r="519" spans="1:13">
      <c r="A519" s="137" t="s">
        <v>1363</v>
      </c>
      <c r="B519" s="3" t="s">
        <v>1364</v>
      </c>
      <c r="C519" s="4" t="s">
        <v>1365</v>
      </c>
      <c r="D519" s="3" t="s">
        <v>25</v>
      </c>
      <c r="E519" s="3" t="s">
        <v>21</v>
      </c>
      <c r="F519" s="5">
        <v>1</v>
      </c>
      <c r="G519" s="6">
        <v>47.74</v>
      </c>
      <c r="H519" s="138">
        <v>47.74</v>
      </c>
      <c r="J519" s="120"/>
      <c r="M519" s="121"/>
    </row>
    <row r="520" spans="1:13" ht="16.5">
      <c r="A520" s="137" t="s">
        <v>1366</v>
      </c>
      <c r="B520" s="3" t="s">
        <v>1367</v>
      </c>
      <c r="C520" s="4" t="s">
        <v>1368</v>
      </c>
      <c r="D520" s="3" t="s">
        <v>25</v>
      </c>
      <c r="E520" s="3" t="s">
        <v>21</v>
      </c>
      <c r="F520" s="5">
        <v>5</v>
      </c>
      <c r="G520" s="6">
        <v>35.54</v>
      </c>
      <c r="H520" s="138">
        <v>177.7</v>
      </c>
      <c r="J520" s="120"/>
      <c r="M520" s="121"/>
    </row>
    <row r="521" spans="1:13" ht="16.5">
      <c r="A521" s="137" t="s">
        <v>1369</v>
      </c>
      <c r="B521" s="3" t="s">
        <v>1370</v>
      </c>
      <c r="C521" s="4" t="s">
        <v>1371</v>
      </c>
      <c r="D521" s="3" t="s">
        <v>13</v>
      </c>
      <c r="E521" s="3" t="s">
        <v>21</v>
      </c>
      <c r="F521" s="5">
        <v>1</v>
      </c>
      <c r="G521" s="6">
        <v>181.86</v>
      </c>
      <c r="H521" s="138">
        <v>181.86</v>
      </c>
      <c r="J521" s="120"/>
      <c r="M521" s="121"/>
    </row>
    <row r="522" spans="1:13" ht="16.5">
      <c r="A522" s="137" t="s">
        <v>1372</v>
      </c>
      <c r="B522" s="3" t="s">
        <v>1373</v>
      </c>
      <c r="C522" s="4" t="s">
        <v>1374</v>
      </c>
      <c r="D522" s="3" t="s">
        <v>13</v>
      </c>
      <c r="E522" s="3" t="s">
        <v>21</v>
      </c>
      <c r="F522" s="5">
        <v>1</v>
      </c>
      <c r="G522" s="6">
        <v>9.7100000000000009</v>
      </c>
      <c r="H522" s="138">
        <v>9.7100000000000009</v>
      </c>
      <c r="J522" s="120"/>
      <c r="M522" s="121"/>
    </row>
    <row r="523" spans="1:13" ht="16.5">
      <c r="A523" s="137" t="s">
        <v>1375</v>
      </c>
      <c r="B523" s="3" t="s">
        <v>1376</v>
      </c>
      <c r="C523" s="4" t="s">
        <v>1377</v>
      </c>
      <c r="D523" s="3" t="s">
        <v>25</v>
      </c>
      <c r="E523" s="3" t="s">
        <v>21</v>
      </c>
      <c r="F523" s="5">
        <v>16</v>
      </c>
      <c r="G523" s="6">
        <v>0.93</v>
      </c>
      <c r="H523" s="138">
        <v>14.88</v>
      </c>
      <c r="J523" s="120"/>
      <c r="M523" s="121"/>
    </row>
    <row r="524" spans="1:13" ht="16.5">
      <c r="A524" s="137" t="s">
        <v>1378</v>
      </c>
      <c r="B524" s="3" t="s">
        <v>1379</v>
      </c>
      <c r="C524" s="4" t="s">
        <v>1380</v>
      </c>
      <c r="D524" s="3" t="s">
        <v>25</v>
      </c>
      <c r="E524" s="3" t="s">
        <v>21</v>
      </c>
      <c r="F524" s="5">
        <v>1</v>
      </c>
      <c r="G524" s="6">
        <v>49.18</v>
      </c>
      <c r="H524" s="138">
        <v>49.18</v>
      </c>
      <c r="J524" s="120"/>
      <c r="M524" s="121"/>
    </row>
    <row r="525" spans="1:13">
      <c r="A525" s="135" t="s">
        <v>1381</v>
      </c>
      <c r="B525" s="149" t="s">
        <v>1382</v>
      </c>
      <c r="C525" s="150"/>
      <c r="D525" s="43"/>
      <c r="E525" s="43"/>
      <c r="F525" s="43"/>
      <c r="G525" s="6">
        <v>0</v>
      </c>
      <c r="H525" s="136">
        <v>204824.32000000001</v>
      </c>
      <c r="J525" s="120"/>
      <c r="M525" s="121"/>
    </row>
    <row r="526" spans="1:13" ht="24.75">
      <c r="A526" s="137" t="s">
        <v>1383</v>
      </c>
      <c r="B526" s="3" t="s">
        <v>1384</v>
      </c>
      <c r="C526" s="4" t="s">
        <v>1385</v>
      </c>
      <c r="D526" s="3" t="s">
        <v>13</v>
      </c>
      <c r="E526" s="3" t="s">
        <v>29</v>
      </c>
      <c r="F526" s="5">
        <v>47.1</v>
      </c>
      <c r="G526" s="6">
        <v>166.66</v>
      </c>
      <c r="H526" s="138">
        <v>7849.69</v>
      </c>
      <c r="J526" s="120"/>
      <c r="M526" s="121"/>
    </row>
    <row r="527" spans="1:13" ht="24.75">
      <c r="A527" s="137" t="s">
        <v>1386</v>
      </c>
      <c r="B527" s="3" t="s">
        <v>1387</v>
      </c>
      <c r="C527" s="4" t="s">
        <v>1388</v>
      </c>
      <c r="D527" s="3" t="s">
        <v>13</v>
      </c>
      <c r="E527" s="3" t="s">
        <v>29</v>
      </c>
      <c r="F527" s="5">
        <v>14.4</v>
      </c>
      <c r="G527" s="6">
        <v>204.2</v>
      </c>
      <c r="H527" s="138">
        <v>2940.48</v>
      </c>
      <c r="J527" s="120"/>
      <c r="M527" s="121"/>
    </row>
    <row r="528" spans="1:13" ht="24.75">
      <c r="A528" s="137" t="s">
        <v>1389</v>
      </c>
      <c r="B528" s="3" t="s">
        <v>1390</v>
      </c>
      <c r="C528" s="4" t="s">
        <v>1391</v>
      </c>
      <c r="D528" s="3" t="s">
        <v>13</v>
      </c>
      <c r="E528" s="3" t="s">
        <v>29</v>
      </c>
      <c r="F528" s="5">
        <v>188.4</v>
      </c>
      <c r="G528" s="6">
        <v>349.26</v>
      </c>
      <c r="H528" s="138">
        <v>65800.58</v>
      </c>
      <c r="J528" s="120"/>
      <c r="M528" s="121"/>
    </row>
    <row r="529" spans="1:13" ht="16.5">
      <c r="A529" s="137" t="s">
        <v>1392</v>
      </c>
      <c r="B529" s="3" t="s">
        <v>1393</v>
      </c>
      <c r="C529" s="4" t="s">
        <v>1394</v>
      </c>
      <c r="D529" s="3" t="s">
        <v>13</v>
      </c>
      <c r="E529" s="3" t="s">
        <v>29</v>
      </c>
      <c r="F529" s="5">
        <v>288.5</v>
      </c>
      <c r="G529" s="6">
        <v>18.25</v>
      </c>
      <c r="H529" s="138">
        <v>5265.13</v>
      </c>
      <c r="J529" s="120"/>
      <c r="M529" s="121"/>
    </row>
    <row r="530" spans="1:13" ht="24.75">
      <c r="A530" s="137" t="s">
        <v>1395</v>
      </c>
      <c r="B530" s="3" t="s">
        <v>1384</v>
      </c>
      <c r="C530" s="4" t="s">
        <v>1385</v>
      </c>
      <c r="D530" s="3" t="s">
        <v>13</v>
      </c>
      <c r="E530" s="3" t="s">
        <v>29</v>
      </c>
      <c r="F530" s="5">
        <v>35.799999999999997</v>
      </c>
      <c r="G530" s="6">
        <v>166.66</v>
      </c>
      <c r="H530" s="138">
        <v>5966.43</v>
      </c>
      <c r="J530" s="120"/>
      <c r="M530" s="121"/>
    </row>
    <row r="531" spans="1:13" ht="16.5">
      <c r="A531" s="137" t="s">
        <v>1396</v>
      </c>
      <c r="B531" s="3" t="s">
        <v>1397</v>
      </c>
      <c r="C531" s="4" t="s">
        <v>1398</v>
      </c>
      <c r="D531" s="3" t="s">
        <v>13</v>
      </c>
      <c r="E531" s="3" t="s">
        <v>29</v>
      </c>
      <c r="F531" s="5">
        <v>75.8</v>
      </c>
      <c r="G531" s="6">
        <v>27.63</v>
      </c>
      <c r="H531" s="138">
        <v>2094.35</v>
      </c>
      <c r="J531" s="120"/>
      <c r="M531" s="121"/>
    </row>
    <row r="532" spans="1:13" ht="16.5">
      <c r="A532" s="137" t="s">
        <v>1399</v>
      </c>
      <c r="B532" s="3" t="s">
        <v>1400</v>
      </c>
      <c r="C532" s="4" t="s">
        <v>1401</v>
      </c>
      <c r="D532" s="3" t="s">
        <v>13</v>
      </c>
      <c r="E532" s="3" t="s">
        <v>29</v>
      </c>
      <c r="F532" s="5">
        <v>59</v>
      </c>
      <c r="G532" s="6">
        <v>7.85</v>
      </c>
      <c r="H532" s="138">
        <v>463.15</v>
      </c>
      <c r="J532" s="120"/>
      <c r="M532" s="121"/>
    </row>
    <row r="533" spans="1:13" ht="24.75">
      <c r="A533" s="137" t="s">
        <v>1402</v>
      </c>
      <c r="B533" s="3" t="s">
        <v>1403</v>
      </c>
      <c r="C533" s="4" t="s">
        <v>1404</v>
      </c>
      <c r="D533" s="3" t="s">
        <v>13</v>
      </c>
      <c r="E533" s="3" t="s">
        <v>29</v>
      </c>
      <c r="F533" s="5">
        <v>129</v>
      </c>
      <c r="G533" s="6">
        <v>55.63</v>
      </c>
      <c r="H533" s="138">
        <v>7176.27</v>
      </c>
      <c r="J533" s="120"/>
      <c r="M533" s="121"/>
    </row>
    <row r="534" spans="1:13" ht="16.5">
      <c r="A534" s="137" t="s">
        <v>1405</v>
      </c>
      <c r="B534" s="3" t="s">
        <v>1406</v>
      </c>
      <c r="C534" s="4" t="s">
        <v>1407</v>
      </c>
      <c r="D534" s="3" t="s">
        <v>13</v>
      </c>
      <c r="E534" s="3" t="s">
        <v>29</v>
      </c>
      <c r="F534" s="5">
        <v>739</v>
      </c>
      <c r="G534" s="6">
        <v>11.05</v>
      </c>
      <c r="H534" s="138">
        <v>8165.95</v>
      </c>
      <c r="J534" s="120"/>
      <c r="M534" s="121"/>
    </row>
    <row r="535" spans="1:13" ht="24.75">
      <c r="A535" s="137" t="s">
        <v>1408</v>
      </c>
      <c r="B535" s="3" t="s">
        <v>1409</v>
      </c>
      <c r="C535" s="4" t="s">
        <v>1410</v>
      </c>
      <c r="D535" s="3" t="s">
        <v>13</v>
      </c>
      <c r="E535" s="3" t="s">
        <v>29</v>
      </c>
      <c r="F535" s="5">
        <v>524.79999999999995</v>
      </c>
      <c r="G535" s="6">
        <v>100.95</v>
      </c>
      <c r="H535" s="138">
        <v>52978.559999999998</v>
      </c>
      <c r="J535" s="120"/>
      <c r="M535" s="121"/>
    </row>
    <row r="536" spans="1:13" ht="16.5">
      <c r="A536" s="137" t="s">
        <v>1411</v>
      </c>
      <c r="B536" s="3" t="s">
        <v>1412</v>
      </c>
      <c r="C536" s="4" t="s">
        <v>1413</v>
      </c>
      <c r="D536" s="3" t="s">
        <v>13</v>
      </c>
      <c r="E536" s="3" t="s">
        <v>29</v>
      </c>
      <c r="F536" s="5">
        <v>3983.2</v>
      </c>
      <c r="G536" s="6">
        <v>3.33</v>
      </c>
      <c r="H536" s="138">
        <v>13264.06</v>
      </c>
      <c r="J536" s="120"/>
      <c r="M536" s="121"/>
    </row>
    <row r="537" spans="1:13" ht="16.5">
      <c r="A537" s="137" t="s">
        <v>1414</v>
      </c>
      <c r="B537" s="3" t="s">
        <v>1415</v>
      </c>
      <c r="C537" s="4" t="s">
        <v>1416</v>
      </c>
      <c r="D537" s="3" t="s">
        <v>13</v>
      </c>
      <c r="E537" s="3" t="s">
        <v>29</v>
      </c>
      <c r="F537" s="5">
        <v>9.6999999999999993</v>
      </c>
      <c r="G537" s="6">
        <v>16.75</v>
      </c>
      <c r="H537" s="138">
        <v>162.47999999999999</v>
      </c>
      <c r="J537" s="120"/>
      <c r="M537" s="121"/>
    </row>
    <row r="538" spans="1:13" ht="16.5">
      <c r="A538" s="137" t="s">
        <v>1417</v>
      </c>
      <c r="B538" s="3" t="s">
        <v>1418</v>
      </c>
      <c r="C538" s="4" t="s">
        <v>1419</v>
      </c>
      <c r="D538" s="3" t="s">
        <v>13</v>
      </c>
      <c r="E538" s="3" t="s">
        <v>29</v>
      </c>
      <c r="F538" s="5">
        <v>4433.5</v>
      </c>
      <c r="G538" s="6">
        <v>4.79</v>
      </c>
      <c r="H538" s="138">
        <v>21236.47</v>
      </c>
      <c r="J538" s="120"/>
      <c r="M538" s="121"/>
    </row>
    <row r="539" spans="1:13" ht="24.75">
      <c r="A539" s="137" t="s">
        <v>1420</v>
      </c>
      <c r="B539" s="3" t="s">
        <v>1421</v>
      </c>
      <c r="C539" s="4" t="s">
        <v>1422</v>
      </c>
      <c r="D539" s="3" t="s">
        <v>13</v>
      </c>
      <c r="E539" s="3" t="s">
        <v>29</v>
      </c>
      <c r="F539" s="5">
        <v>57.3</v>
      </c>
      <c r="G539" s="6">
        <v>26.65</v>
      </c>
      <c r="H539" s="138">
        <v>1527.05</v>
      </c>
      <c r="J539" s="120"/>
      <c r="M539" s="121"/>
    </row>
    <row r="540" spans="1:13" ht="16.5">
      <c r="A540" s="137" t="s">
        <v>1423</v>
      </c>
      <c r="B540" s="3" t="s">
        <v>1424</v>
      </c>
      <c r="C540" s="4" t="s">
        <v>1425</v>
      </c>
      <c r="D540" s="3" t="s">
        <v>13</v>
      </c>
      <c r="E540" s="3" t="s">
        <v>29</v>
      </c>
      <c r="F540" s="5">
        <v>670.9</v>
      </c>
      <c r="G540" s="6">
        <v>7.36</v>
      </c>
      <c r="H540" s="138">
        <v>4937.82</v>
      </c>
      <c r="J540" s="120"/>
      <c r="M540" s="121"/>
    </row>
    <row r="541" spans="1:13" ht="24.75">
      <c r="A541" s="137" t="s">
        <v>1426</v>
      </c>
      <c r="B541" s="3" t="s">
        <v>1403</v>
      </c>
      <c r="C541" s="4" t="s">
        <v>1404</v>
      </c>
      <c r="D541" s="3" t="s">
        <v>13</v>
      </c>
      <c r="E541" s="3" t="s">
        <v>29</v>
      </c>
      <c r="F541" s="5">
        <v>74.7</v>
      </c>
      <c r="G541" s="6">
        <v>55.63</v>
      </c>
      <c r="H541" s="138">
        <v>4155.5600000000004</v>
      </c>
      <c r="J541" s="120"/>
      <c r="M541" s="121"/>
    </row>
    <row r="542" spans="1:13" ht="16.5">
      <c r="A542" s="137" t="s">
        <v>1427</v>
      </c>
      <c r="B542" s="3" t="s">
        <v>1428</v>
      </c>
      <c r="C542" s="4" t="s">
        <v>1429</v>
      </c>
      <c r="D542" s="3" t="s">
        <v>13</v>
      </c>
      <c r="E542" s="3" t="s">
        <v>29</v>
      </c>
      <c r="F542" s="5">
        <v>81.900000000000006</v>
      </c>
      <c r="G542" s="6">
        <v>10.26</v>
      </c>
      <c r="H542" s="138">
        <v>840.29</v>
      </c>
      <c r="J542" s="120"/>
      <c r="M542" s="121"/>
    </row>
    <row r="543" spans="1:13" ht="14.25" customHeight="1">
      <c r="A543" s="135" t="s">
        <v>1430</v>
      </c>
      <c r="B543" s="149" t="s">
        <v>1431</v>
      </c>
      <c r="C543" s="150"/>
      <c r="D543" s="43"/>
      <c r="E543" s="43"/>
      <c r="F543" s="43"/>
      <c r="G543" s="6">
        <v>0</v>
      </c>
      <c r="H543" s="136">
        <v>3729.54</v>
      </c>
      <c r="J543" s="120"/>
      <c r="M543" s="121"/>
    </row>
    <row r="544" spans="1:13" ht="16.5">
      <c r="A544" s="137" t="s">
        <v>1432</v>
      </c>
      <c r="B544" s="3" t="s">
        <v>1433</v>
      </c>
      <c r="C544" s="4" t="s">
        <v>1434</v>
      </c>
      <c r="D544" s="3" t="s">
        <v>13</v>
      </c>
      <c r="E544" s="3" t="s">
        <v>21</v>
      </c>
      <c r="F544" s="5">
        <v>3</v>
      </c>
      <c r="G544" s="6">
        <v>47.28</v>
      </c>
      <c r="H544" s="138">
        <v>141.84</v>
      </c>
      <c r="J544" s="120"/>
      <c r="M544" s="121"/>
    </row>
    <row r="545" spans="1:13" ht="16.5">
      <c r="A545" s="137" t="s">
        <v>1435</v>
      </c>
      <c r="B545" s="3" t="s">
        <v>1436</v>
      </c>
      <c r="C545" s="4" t="s">
        <v>1437</v>
      </c>
      <c r="D545" s="3" t="s">
        <v>13</v>
      </c>
      <c r="E545" s="3" t="s">
        <v>21</v>
      </c>
      <c r="F545" s="5">
        <v>2</v>
      </c>
      <c r="G545" s="6">
        <v>55.19</v>
      </c>
      <c r="H545" s="138">
        <v>110.38</v>
      </c>
      <c r="J545" s="120"/>
      <c r="M545" s="121"/>
    </row>
    <row r="546" spans="1:13" ht="16.5">
      <c r="A546" s="137" t="s">
        <v>1438</v>
      </c>
      <c r="B546" s="3" t="s">
        <v>1439</v>
      </c>
      <c r="C546" s="4" t="s">
        <v>1440</v>
      </c>
      <c r="D546" s="3" t="s">
        <v>13</v>
      </c>
      <c r="E546" s="3" t="s">
        <v>21</v>
      </c>
      <c r="F546" s="5">
        <v>14</v>
      </c>
      <c r="G546" s="6">
        <v>248.38</v>
      </c>
      <c r="H546" s="138">
        <v>3477.32</v>
      </c>
      <c r="J546" s="120"/>
      <c r="M546" s="121"/>
    </row>
    <row r="547" spans="1:13" ht="14.25" customHeight="1">
      <c r="A547" s="135" t="s">
        <v>1441</v>
      </c>
      <c r="B547" s="149" t="s">
        <v>1442</v>
      </c>
      <c r="C547" s="150"/>
      <c r="D547" s="43"/>
      <c r="E547" s="43"/>
      <c r="F547" s="43"/>
      <c r="G547" s="6">
        <v>0</v>
      </c>
      <c r="H547" s="136">
        <v>9773.65</v>
      </c>
      <c r="J547" s="120"/>
      <c r="M547" s="121"/>
    </row>
    <row r="548" spans="1:13" ht="16.5">
      <c r="A548" s="137" t="s">
        <v>1443</v>
      </c>
      <c r="B548" s="3" t="s">
        <v>1444</v>
      </c>
      <c r="C548" s="4" t="s">
        <v>1445</v>
      </c>
      <c r="D548" s="3" t="s">
        <v>13</v>
      </c>
      <c r="E548" s="3" t="s">
        <v>21</v>
      </c>
      <c r="F548" s="5">
        <v>5</v>
      </c>
      <c r="G548" s="6">
        <v>43.54</v>
      </c>
      <c r="H548" s="138">
        <v>217.7</v>
      </c>
      <c r="J548" s="120"/>
      <c r="M548" s="121"/>
    </row>
    <row r="549" spans="1:13" ht="16.5">
      <c r="A549" s="137" t="s">
        <v>1446</v>
      </c>
      <c r="B549" s="3" t="s">
        <v>1447</v>
      </c>
      <c r="C549" s="4" t="s">
        <v>1448</v>
      </c>
      <c r="D549" s="3" t="s">
        <v>13</v>
      </c>
      <c r="E549" s="3" t="s">
        <v>21</v>
      </c>
      <c r="F549" s="5">
        <v>8</v>
      </c>
      <c r="G549" s="6">
        <v>35.79</v>
      </c>
      <c r="H549" s="138">
        <v>286.32</v>
      </c>
      <c r="J549" s="120"/>
      <c r="M549" s="121"/>
    </row>
    <row r="550" spans="1:13" ht="16.5">
      <c r="A550" s="137" t="s">
        <v>1449</v>
      </c>
      <c r="B550" s="3" t="s">
        <v>1450</v>
      </c>
      <c r="C550" s="4" t="s">
        <v>1451</v>
      </c>
      <c r="D550" s="3" t="s">
        <v>13</v>
      </c>
      <c r="E550" s="3" t="s">
        <v>21</v>
      </c>
      <c r="F550" s="5">
        <v>4</v>
      </c>
      <c r="G550" s="6">
        <v>54.51</v>
      </c>
      <c r="H550" s="138">
        <v>218.04</v>
      </c>
      <c r="J550" s="120"/>
      <c r="M550" s="121"/>
    </row>
    <row r="551" spans="1:13" ht="16.5">
      <c r="A551" s="137" t="s">
        <v>1452</v>
      </c>
      <c r="B551" s="3" t="s">
        <v>1453</v>
      </c>
      <c r="C551" s="4" t="s">
        <v>1454</v>
      </c>
      <c r="D551" s="3" t="s">
        <v>13</v>
      </c>
      <c r="E551" s="3" t="s">
        <v>21</v>
      </c>
      <c r="F551" s="5">
        <v>1</v>
      </c>
      <c r="G551" s="6">
        <v>73.239999999999995</v>
      </c>
      <c r="H551" s="138">
        <v>73.239999999999995</v>
      </c>
      <c r="J551" s="120"/>
      <c r="M551" s="121"/>
    </row>
    <row r="552" spans="1:13">
      <c r="A552" s="137" t="s">
        <v>1455</v>
      </c>
      <c r="B552" s="3" t="s">
        <v>1456</v>
      </c>
      <c r="C552" s="4" t="s">
        <v>1457</v>
      </c>
      <c r="D552" s="3" t="s">
        <v>25</v>
      </c>
      <c r="E552" s="3" t="s">
        <v>21</v>
      </c>
      <c r="F552" s="5">
        <v>30</v>
      </c>
      <c r="G552" s="6">
        <v>16.059999999999999</v>
      </c>
      <c r="H552" s="138">
        <v>481.8</v>
      </c>
      <c r="J552" s="120"/>
      <c r="M552" s="121"/>
    </row>
    <row r="553" spans="1:13" ht="16.5">
      <c r="A553" s="137" t="s">
        <v>1458</v>
      </c>
      <c r="B553" s="3" t="s">
        <v>1459</v>
      </c>
      <c r="C553" s="4" t="s">
        <v>1460</v>
      </c>
      <c r="D553" s="3" t="s">
        <v>13</v>
      </c>
      <c r="E553" s="3" t="s">
        <v>21</v>
      </c>
      <c r="F553" s="5">
        <v>189</v>
      </c>
      <c r="G553" s="6">
        <v>13.2</v>
      </c>
      <c r="H553" s="138">
        <v>2494.8000000000002</v>
      </c>
      <c r="J553" s="120"/>
      <c r="M553" s="121"/>
    </row>
    <row r="554" spans="1:13" ht="16.5">
      <c r="A554" s="137" t="s">
        <v>1461</v>
      </c>
      <c r="B554" s="3" t="s">
        <v>1462</v>
      </c>
      <c r="C554" s="4" t="s">
        <v>1463</v>
      </c>
      <c r="D554" s="3" t="s">
        <v>13</v>
      </c>
      <c r="E554" s="3" t="s">
        <v>21</v>
      </c>
      <c r="F554" s="5">
        <v>27</v>
      </c>
      <c r="G554" s="6">
        <v>47.68</v>
      </c>
      <c r="H554" s="138">
        <v>1287.3599999999999</v>
      </c>
      <c r="J554" s="120"/>
      <c r="M554" s="121"/>
    </row>
    <row r="555" spans="1:13" ht="16.5">
      <c r="A555" s="137" t="s">
        <v>1464</v>
      </c>
      <c r="B555" s="3" t="s">
        <v>1465</v>
      </c>
      <c r="C555" s="4" t="s">
        <v>1466</v>
      </c>
      <c r="D555" s="3" t="s">
        <v>13</v>
      </c>
      <c r="E555" s="3" t="s">
        <v>21</v>
      </c>
      <c r="F555" s="5">
        <v>14</v>
      </c>
      <c r="G555" s="6">
        <v>55.49</v>
      </c>
      <c r="H555" s="138">
        <v>776.86</v>
      </c>
      <c r="J555" s="120"/>
      <c r="M555" s="121"/>
    </row>
    <row r="556" spans="1:13" ht="16.5">
      <c r="A556" s="137" t="s">
        <v>1467</v>
      </c>
      <c r="B556" s="3" t="s">
        <v>1468</v>
      </c>
      <c r="C556" s="4" t="s">
        <v>1469</v>
      </c>
      <c r="D556" s="3" t="s">
        <v>13</v>
      </c>
      <c r="E556" s="3" t="s">
        <v>21</v>
      </c>
      <c r="F556" s="5">
        <v>1</v>
      </c>
      <c r="G556" s="6">
        <v>67.739999999999995</v>
      </c>
      <c r="H556" s="138">
        <v>67.739999999999995</v>
      </c>
      <c r="J556" s="120"/>
      <c r="M556" s="121"/>
    </row>
    <row r="557" spans="1:13" ht="16.5">
      <c r="A557" s="137" t="s">
        <v>1470</v>
      </c>
      <c r="B557" s="3" t="s">
        <v>1471</v>
      </c>
      <c r="C557" s="4" t="s">
        <v>1472</v>
      </c>
      <c r="D557" s="3" t="s">
        <v>13</v>
      </c>
      <c r="E557" s="3" t="s">
        <v>21</v>
      </c>
      <c r="F557" s="5">
        <v>7</v>
      </c>
      <c r="G557" s="6">
        <v>66.400000000000006</v>
      </c>
      <c r="H557" s="138">
        <v>464.8</v>
      </c>
      <c r="J557" s="120"/>
      <c r="M557" s="121"/>
    </row>
    <row r="558" spans="1:13" ht="16.5">
      <c r="A558" s="137" t="s">
        <v>1473</v>
      </c>
      <c r="B558" s="3" t="s">
        <v>1474</v>
      </c>
      <c r="C558" s="4" t="s">
        <v>1475</v>
      </c>
      <c r="D558" s="3" t="s">
        <v>13</v>
      </c>
      <c r="E558" s="3" t="s">
        <v>21</v>
      </c>
      <c r="F558" s="5">
        <v>129</v>
      </c>
      <c r="G558" s="6">
        <v>24.31</v>
      </c>
      <c r="H558" s="138">
        <v>3135.99</v>
      </c>
      <c r="J558" s="120"/>
      <c r="M558" s="121"/>
    </row>
    <row r="559" spans="1:13" ht="16.5">
      <c r="A559" s="137" t="s">
        <v>1476</v>
      </c>
      <c r="B559" s="3" t="s">
        <v>1477</v>
      </c>
      <c r="C559" s="4" t="s">
        <v>1478</v>
      </c>
      <c r="D559" s="3" t="s">
        <v>13</v>
      </c>
      <c r="E559" s="3" t="s">
        <v>21</v>
      </c>
      <c r="F559" s="5">
        <v>10</v>
      </c>
      <c r="G559" s="6">
        <v>26.9</v>
      </c>
      <c r="H559" s="138">
        <v>269</v>
      </c>
      <c r="J559" s="120"/>
      <c r="M559" s="121"/>
    </row>
    <row r="560" spans="1:13" ht="14.25" customHeight="1">
      <c r="A560" s="135" t="s">
        <v>1479</v>
      </c>
      <c r="B560" s="149" t="s">
        <v>1480</v>
      </c>
      <c r="C560" s="150"/>
      <c r="D560" s="43"/>
      <c r="E560" s="43"/>
      <c r="F560" s="43"/>
      <c r="G560" s="6">
        <v>0</v>
      </c>
      <c r="H560" s="136">
        <v>27645.98</v>
      </c>
      <c r="J560" s="120"/>
      <c r="M560" s="121"/>
    </row>
    <row r="561" spans="1:13" ht="16.5">
      <c r="A561" s="137" t="s">
        <v>1481</v>
      </c>
      <c r="B561" s="3" t="s">
        <v>1482</v>
      </c>
      <c r="C561" s="4" t="s">
        <v>1483</v>
      </c>
      <c r="D561" s="3" t="s">
        <v>13</v>
      </c>
      <c r="E561" s="3" t="s">
        <v>21</v>
      </c>
      <c r="F561" s="5">
        <v>2</v>
      </c>
      <c r="G561" s="6">
        <v>136.16</v>
      </c>
      <c r="H561" s="138">
        <v>272.32</v>
      </c>
      <c r="J561" s="120"/>
      <c r="M561" s="121"/>
    </row>
    <row r="562" spans="1:13" ht="16.5">
      <c r="A562" s="137" t="s">
        <v>1484</v>
      </c>
      <c r="B562" s="3" t="s">
        <v>1485</v>
      </c>
      <c r="C562" s="4" t="s">
        <v>1486</v>
      </c>
      <c r="D562" s="3" t="s">
        <v>13</v>
      </c>
      <c r="E562" s="3" t="s">
        <v>21</v>
      </c>
      <c r="F562" s="5">
        <v>47</v>
      </c>
      <c r="G562" s="6">
        <v>21.76</v>
      </c>
      <c r="H562" s="138">
        <v>1022.72</v>
      </c>
      <c r="J562" s="120"/>
      <c r="M562" s="121"/>
    </row>
    <row r="563" spans="1:13" ht="16.5">
      <c r="A563" s="137" t="s">
        <v>1487</v>
      </c>
      <c r="B563" s="3" t="s">
        <v>1488</v>
      </c>
      <c r="C563" s="4" t="s">
        <v>1489</v>
      </c>
      <c r="D563" s="3" t="s">
        <v>13</v>
      </c>
      <c r="E563" s="3" t="s">
        <v>21</v>
      </c>
      <c r="F563" s="5">
        <v>8</v>
      </c>
      <c r="G563" s="6">
        <v>22.53</v>
      </c>
      <c r="H563" s="138">
        <v>180.24</v>
      </c>
      <c r="J563" s="120"/>
      <c r="M563" s="121"/>
    </row>
    <row r="564" spans="1:13" ht="16.5">
      <c r="A564" s="137" t="s">
        <v>1490</v>
      </c>
      <c r="B564" s="3" t="s">
        <v>1491</v>
      </c>
      <c r="C564" s="4" t="s">
        <v>1492</v>
      </c>
      <c r="D564" s="3" t="s">
        <v>13</v>
      </c>
      <c r="E564" s="3" t="s">
        <v>21</v>
      </c>
      <c r="F564" s="5">
        <v>1</v>
      </c>
      <c r="G564" s="6">
        <v>24.29</v>
      </c>
      <c r="H564" s="138">
        <v>24.29</v>
      </c>
      <c r="J564" s="120"/>
      <c r="M564" s="121"/>
    </row>
    <row r="565" spans="1:13" ht="16.5">
      <c r="A565" s="137" t="s">
        <v>1493</v>
      </c>
      <c r="B565" s="3" t="s">
        <v>1494</v>
      </c>
      <c r="C565" s="4" t="s">
        <v>1495</v>
      </c>
      <c r="D565" s="3" t="s">
        <v>13</v>
      </c>
      <c r="E565" s="3" t="s">
        <v>21</v>
      </c>
      <c r="F565" s="5">
        <v>2</v>
      </c>
      <c r="G565" s="6">
        <v>109.26</v>
      </c>
      <c r="H565" s="138">
        <v>218.52</v>
      </c>
      <c r="J565" s="120"/>
      <c r="M565" s="121"/>
    </row>
    <row r="566" spans="1:13" ht="16.5">
      <c r="A566" s="137" t="s">
        <v>1496</v>
      </c>
      <c r="B566" s="3" t="s">
        <v>1497</v>
      </c>
      <c r="C566" s="4" t="s">
        <v>1498</v>
      </c>
      <c r="D566" s="3" t="s">
        <v>13</v>
      </c>
      <c r="E566" s="3" t="s">
        <v>21</v>
      </c>
      <c r="F566" s="5">
        <v>11</v>
      </c>
      <c r="G566" s="6">
        <v>110.81</v>
      </c>
      <c r="H566" s="138">
        <v>1218.9100000000001</v>
      </c>
      <c r="J566" s="120"/>
      <c r="M566" s="121"/>
    </row>
    <row r="567" spans="1:13" ht="16.5">
      <c r="A567" s="137" t="s">
        <v>1499</v>
      </c>
      <c r="B567" s="3" t="s">
        <v>1500</v>
      </c>
      <c r="C567" s="4" t="s">
        <v>1501</v>
      </c>
      <c r="D567" s="3" t="s">
        <v>13</v>
      </c>
      <c r="E567" s="3" t="s">
        <v>21</v>
      </c>
      <c r="F567" s="5">
        <v>13</v>
      </c>
      <c r="G567" s="6">
        <v>114.31</v>
      </c>
      <c r="H567" s="138">
        <v>1486.03</v>
      </c>
      <c r="J567" s="120"/>
      <c r="M567" s="121"/>
    </row>
    <row r="568" spans="1:13" ht="16.5">
      <c r="A568" s="137" t="s">
        <v>1502</v>
      </c>
      <c r="B568" s="3" t="s">
        <v>1503</v>
      </c>
      <c r="C568" s="4" t="s">
        <v>1504</v>
      </c>
      <c r="D568" s="3" t="s">
        <v>13</v>
      </c>
      <c r="E568" s="3" t="s">
        <v>21</v>
      </c>
      <c r="F568" s="5">
        <v>6</v>
      </c>
      <c r="G568" s="6">
        <v>118.4</v>
      </c>
      <c r="H568" s="138">
        <v>710.4</v>
      </c>
      <c r="J568" s="120"/>
      <c r="M568" s="121"/>
    </row>
    <row r="569" spans="1:13" ht="16.5">
      <c r="A569" s="137" t="s">
        <v>1505</v>
      </c>
      <c r="B569" s="3" t="s">
        <v>1506</v>
      </c>
      <c r="C569" s="4" t="s">
        <v>1507</v>
      </c>
      <c r="D569" s="3" t="s">
        <v>13</v>
      </c>
      <c r="E569" s="3" t="s">
        <v>21</v>
      </c>
      <c r="F569" s="5">
        <v>4</v>
      </c>
      <c r="G569" s="6">
        <v>789.01</v>
      </c>
      <c r="H569" s="138">
        <v>3156.04</v>
      </c>
      <c r="J569" s="120"/>
      <c r="M569" s="121"/>
    </row>
    <row r="570" spans="1:13" ht="16.5">
      <c r="A570" s="137" t="s">
        <v>1508</v>
      </c>
      <c r="B570" s="3" t="s">
        <v>1509</v>
      </c>
      <c r="C570" s="4" t="s">
        <v>1510</v>
      </c>
      <c r="D570" s="3" t="s">
        <v>13</v>
      </c>
      <c r="E570" s="3" t="s">
        <v>21</v>
      </c>
      <c r="F570" s="5">
        <v>2</v>
      </c>
      <c r="G570" s="6">
        <v>138.49</v>
      </c>
      <c r="H570" s="138">
        <v>276.98</v>
      </c>
      <c r="J570" s="120"/>
      <c r="M570" s="121"/>
    </row>
    <row r="571" spans="1:13" ht="16.5">
      <c r="A571" s="137" t="s">
        <v>1511</v>
      </c>
      <c r="B571" s="3" t="s">
        <v>1512</v>
      </c>
      <c r="C571" s="4" t="s">
        <v>1513</v>
      </c>
      <c r="D571" s="3" t="s">
        <v>13</v>
      </c>
      <c r="E571" s="3" t="s">
        <v>21</v>
      </c>
      <c r="F571" s="5">
        <v>2</v>
      </c>
      <c r="G571" s="6">
        <v>1205.49</v>
      </c>
      <c r="H571" s="138">
        <v>2410.98</v>
      </c>
      <c r="J571" s="120"/>
      <c r="M571" s="121"/>
    </row>
    <row r="572" spans="1:13" ht="16.5">
      <c r="A572" s="137" t="s">
        <v>1514</v>
      </c>
      <c r="B572" s="3" t="s">
        <v>1515</v>
      </c>
      <c r="C572" s="4" t="s">
        <v>1516</v>
      </c>
      <c r="D572" s="3" t="s">
        <v>13</v>
      </c>
      <c r="E572" s="3" t="s">
        <v>21</v>
      </c>
      <c r="F572" s="5">
        <v>2</v>
      </c>
      <c r="G572" s="6">
        <v>143.75</v>
      </c>
      <c r="H572" s="138">
        <v>287.5</v>
      </c>
      <c r="J572" s="120"/>
      <c r="M572" s="121"/>
    </row>
    <row r="573" spans="1:13" ht="16.5">
      <c r="A573" s="137" t="s">
        <v>1517</v>
      </c>
      <c r="B573" s="3" t="s">
        <v>1518</v>
      </c>
      <c r="C573" s="4" t="s">
        <v>1519</v>
      </c>
      <c r="D573" s="3" t="s">
        <v>13</v>
      </c>
      <c r="E573" s="3" t="s">
        <v>21</v>
      </c>
      <c r="F573" s="5">
        <v>2</v>
      </c>
      <c r="G573" s="6">
        <v>2622.14</v>
      </c>
      <c r="H573" s="138">
        <v>5244.28</v>
      </c>
      <c r="J573" s="120"/>
      <c r="M573" s="121"/>
    </row>
    <row r="574" spans="1:13" ht="16.5">
      <c r="A574" s="137" t="s">
        <v>1520</v>
      </c>
      <c r="B574" s="3" t="s">
        <v>1521</v>
      </c>
      <c r="C574" s="4" t="s">
        <v>1522</v>
      </c>
      <c r="D574" s="3" t="s">
        <v>13</v>
      </c>
      <c r="E574" s="3" t="s">
        <v>21</v>
      </c>
      <c r="F574" s="5">
        <v>2</v>
      </c>
      <c r="G574" s="6">
        <v>170.83</v>
      </c>
      <c r="H574" s="138">
        <v>341.66</v>
      </c>
      <c r="J574" s="120"/>
      <c r="M574" s="121"/>
    </row>
    <row r="575" spans="1:13" ht="16.5">
      <c r="A575" s="137" t="s">
        <v>1523</v>
      </c>
      <c r="B575" s="3" t="s">
        <v>1524</v>
      </c>
      <c r="C575" s="4" t="s">
        <v>1525</v>
      </c>
      <c r="D575" s="3" t="s">
        <v>13</v>
      </c>
      <c r="E575" s="3" t="s">
        <v>21</v>
      </c>
      <c r="F575" s="5">
        <v>2</v>
      </c>
      <c r="G575" s="6">
        <v>280.81</v>
      </c>
      <c r="H575" s="138">
        <v>561.62</v>
      </c>
      <c r="J575" s="120"/>
      <c r="M575" s="121"/>
    </row>
    <row r="576" spans="1:13">
      <c r="A576" s="137" t="s">
        <v>1526</v>
      </c>
      <c r="B576" s="3" t="s">
        <v>1527</v>
      </c>
      <c r="C576" s="4" t="s">
        <v>1528</v>
      </c>
      <c r="D576" s="3" t="s">
        <v>25</v>
      </c>
      <c r="E576" s="3" t="s">
        <v>21</v>
      </c>
      <c r="F576" s="5">
        <v>36</v>
      </c>
      <c r="G576" s="6">
        <v>144.28</v>
      </c>
      <c r="H576" s="138">
        <v>5194.08</v>
      </c>
      <c r="J576" s="120"/>
      <c r="M576" s="121"/>
    </row>
    <row r="577" spans="1:13">
      <c r="A577" s="137" t="s">
        <v>1529</v>
      </c>
      <c r="B577" s="3" t="s">
        <v>1989</v>
      </c>
      <c r="C577" s="4" t="s">
        <v>1530</v>
      </c>
      <c r="D577" s="3" t="s">
        <v>25</v>
      </c>
      <c r="E577" s="3" t="s">
        <v>21</v>
      </c>
      <c r="F577" s="5">
        <v>2</v>
      </c>
      <c r="G577" s="6">
        <v>334.79</v>
      </c>
      <c r="H577" s="138">
        <v>669.58</v>
      </c>
      <c r="J577" s="120"/>
      <c r="M577" s="121"/>
    </row>
    <row r="578" spans="1:13">
      <c r="A578" s="137" t="s">
        <v>1531</v>
      </c>
      <c r="B578" s="3" t="s">
        <v>1989</v>
      </c>
      <c r="C578" s="4" t="s">
        <v>1532</v>
      </c>
      <c r="D578" s="3" t="s">
        <v>25</v>
      </c>
      <c r="E578" s="3" t="s">
        <v>21</v>
      </c>
      <c r="F578" s="5">
        <v>1</v>
      </c>
      <c r="G578" s="6">
        <v>335.01</v>
      </c>
      <c r="H578" s="138">
        <v>335.01</v>
      </c>
      <c r="J578" s="120"/>
      <c r="M578" s="121"/>
    </row>
    <row r="579" spans="1:13">
      <c r="A579" s="137" t="s">
        <v>1533</v>
      </c>
      <c r="B579" s="3" t="s">
        <v>1534</v>
      </c>
      <c r="C579" s="4" t="s">
        <v>1535</v>
      </c>
      <c r="D579" s="3" t="s">
        <v>25</v>
      </c>
      <c r="E579" s="3" t="s">
        <v>21</v>
      </c>
      <c r="F579" s="5">
        <v>2</v>
      </c>
      <c r="G579" s="6">
        <v>362.9</v>
      </c>
      <c r="H579" s="138">
        <v>725.8</v>
      </c>
      <c r="J579" s="120"/>
      <c r="M579" s="121"/>
    </row>
    <row r="580" spans="1:13">
      <c r="A580" s="137" t="s">
        <v>1536</v>
      </c>
      <c r="B580" s="3" t="s">
        <v>1537</v>
      </c>
      <c r="C580" s="4" t="s">
        <v>1538</v>
      </c>
      <c r="D580" s="3" t="s">
        <v>25</v>
      </c>
      <c r="E580" s="3" t="s">
        <v>21</v>
      </c>
      <c r="F580" s="5">
        <v>1</v>
      </c>
      <c r="G580" s="6">
        <v>658</v>
      </c>
      <c r="H580" s="138">
        <v>658</v>
      </c>
      <c r="J580" s="120"/>
      <c r="M580" s="121"/>
    </row>
    <row r="581" spans="1:13">
      <c r="A581" s="137" t="s">
        <v>1539</v>
      </c>
      <c r="B581" s="3" t="s">
        <v>1540</v>
      </c>
      <c r="C581" s="4" t="s">
        <v>1541</v>
      </c>
      <c r="D581" s="3" t="s">
        <v>25</v>
      </c>
      <c r="E581" s="3" t="s">
        <v>21</v>
      </c>
      <c r="F581" s="5">
        <v>1</v>
      </c>
      <c r="G581" s="6">
        <v>565.94000000000005</v>
      </c>
      <c r="H581" s="138">
        <v>565.94000000000005</v>
      </c>
      <c r="J581" s="120"/>
      <c r="M581" s="121"/>
    </row>
    <row r="582" spans="1:13">
      <c r="A582" s="137" t="s">
        <v>1542</v>
      </c>
      <c r="B582" s="3" t="s">
        <v>1543</v>
      </c>
      <c r="C582" s="4" t="s">
        <v>1544</v>
      </c>
      <c r="D582" s="3" t="s">
        <v>25</v>
      </c>
      <c r="E582" s="3" t="s">
        <v>21</v>
      </c>
      <c r="F582" s="5">
        <v>1</v>
      </c>
      <c r="G582" s="6">
        <v>653.4</v>
      </c>
      <c r="H582" s="138">
        <v>653.4</v>
      </c>
      <c r="J582" s="120"/>
      <c r="M582" s="121"/>
    </row>
    <row r="583" spans="1:13">
      <c r="A583" s="137" t="s">
        <v>1545</v>
      </c>
      <c r="B583" s="3" t="s">
        <v>1546</v>
      </c>
      <c r="C583" s="4" t="s">
        <v>1547</v>
      </c>
      <c r="D583" s="3" t="s">
        <v>25</v>
      </c>
      <c r="E583" s="3" t="s">
        <v>21</v>
      </c>
      <c r="F583" s="5">
        <v>2</v>
      </c>
      <c r="G583" s="6">
        <v>715.84</v>
      </c>
      <c r="H583" s="138">
        <v>1431.68</v>
      </c>
      <c r="J583" s="120"/>
      <c r="M583" s="121"/>
    </row>
    <row r="584" spans="1:13" ht="14.25" customHeight="1">
      <c r="A584" s="135" t="s">
        <v>1548</v>
      </c>
      <c r="B584" s="149" t="s">
        <v>1549</v>
      </c>
      <c r="C584" s="150"/>
      <c r="D584" s="43"/>
      <c r="E584" s="43"/>
      <c r="F584" s="43"/>
      <c r="G584" s="6">
        <v>0</v>
      </c>
      <c r="H584" s="136">
        <v>46998.280000000006</v>
      </c>
      <c r="J584" s="120"/>
      <c r="M584" s="121"/>
    </row>
    <row r="585" spans="1:13" ht="16.5">
      <c r="A585" s="137" t="s">
        <v>1550</v>
      </c>
      <c r="B585" s="3" t="s">
        <v>1551</v>
      </c>
      <c r="C585" s="4" t="s">
        <v>1552</v>
      </c>
      <c r="D585" s="3" t="s">
        <v>25</v>
      </c>
      <c r="E585" s="3" t="s">
        <v>29</v>
      </c>
      <c r="F585" s="5">
        <v>49</v>
      </c>
      <c r="G585" s="6">
        <v>232.74</v>
      </c>
      <c r="H585" s="138">
        <v>11404.26</v>
      </c>
      <c r="J585" s="120"/>
      <c r="M585" s="121"/>
    </row>
    <row r="586" spans="1:13" ht="16.5">
      <c r="A586" s="137" t="s">
        <v>1553</v>
      </c>
      <c r="B586" s="3" t="s">
        <v>1554</v>
      </c>
      <c r="C586" s="4" t="s">
        <v>1555</v>
      </c>
      <c r="D586" s="3" t="s">
        <v>25</v>
      </c>
      <c r="E586" s="3" t="s">
        <v>29</v>
      </c>
      <c r="F586" s="5">
        <v>102.2</v>
      </c>
      <c r="G586" s="6">
        <v>137.65</v>
      </c>
      <c r="H586" s="138">
        <v>14067.83</v>
      </c>
      <c r="J586" s="120"/>
      <c r="M586" s="121"/>
    </row>
    <row r="587" spans="1:13">
      <c r="A587" s="137" t="s">
        <v>1556</v>
      </c>
      <c r="B587" s="3" t="s">
        <v>1297</v>
      </c>
      <c r="C587" s="4" t="s">
        <v>1298</v>
      </c>
      <c r="D587" s="3" t="s">
        <v>25</v>
      </c>
      <c r="E587" s="3" t="s">
        <v>5</v>
      </c>
      <c r="F587" s="5">
        <v>68</v>
      </c>
      <c r="G587" s="6">
        <v>19.75</v>
      </c>
      <c r="H587" s="138">
        <v>1343</v>
      </c>
      <c r="J587" s="120"/>
      <c r="M587" s="121"/>
    </row>
    <row r="588" spans="1:13" ht="16.5">
      <c r="A588" s="137" t="s">
        <v>1557</v>
      </c>
      <c r="B588" s="3" t="s">
        <v>1558</v>
      </c>
      <c r="C588" s="4" t="s">
        <v>1559</v>
      </c>
      <c r="D588" s="3" t="s">
        <v>25</v>
      </c>
      <c r="E588" s="3" t="s">
        <v>21</v>
      </c>
      <c r="F588" s="5">
        <v>3</v>
      </c>
      <c r="G588" s="6">
        <v>177.44</v>
      </c>
      <c r="H588" s="138">
        <v>532.32000000000005</v>
      </c>
      <c r="J588" s="120"/>
      <c r="M588" s="121"/>
    </row>
    <row r="589" spans="1:13" ht="16.5">
      <c r="A589" s="137" t="s">
        <v>1560</v>
      </c>
      <c r="B589" s="3" t="s">
        <v>1561</v>
      </c>
      <c r="C589" s="4" t="s">
        <v>1562</v>
      </c>
      <c r="D589" s="3" t="s">
        <v>25</v>
      </c>
      <c r="E589" s="3" t="s">
        <v>21</v>
      </c>
      <c r="F589" s="5">
        <v>3</v>
      </c>
      <c r="G589" s="6">
        <v>168.3</v>
      </c>
      <c r="H589" s="138">
        <v>504.9</v>
      </c>
      <c r="J589" s="120"/>
      <c r="M589" s="121"/>
    </row>
    <row r="590" spans="1:13">
      <c r="A590" s="137" t="s">
        <v>1563</v>
      </c>
      <c r="B590" s="3" t="s">
        <v>1564</v>
      </c>
      <c r="C590" s="4" t="s">
        <v>1565</v>
      </c>
      <c r="D590" s="3" t="s">
        <v>25</v>
      </c>
      <c r="E590" s="3" t="s">
        <v>5</v>
      </c>
      <c r="F590" s="5">
        <v>1</v>
      </c>
      <c r="G590" s="6">
        <v>151.04</v>
      </c>
      <c r="H590" s="138">
        <v>151.04</v>
      </c>
      <c r="J590" s="120"/>
      <c r="M590" s="121"/>
    </row>
    <row r="591" spans="1:13">
      <c r="A591" s="137" t="s">
        <v>1566</v>
      </c>
      <c r="B591" s="3" t="s">
        <v>1567</v>
      </c>
      <c r="C591" s="4" t="s">
        <v>1568</v>
      </c>
      <c r="D591" s="3" t="s">
        <v>13</v>
      </c>
      <c r="E591" s="3" t="s">
        <v>21</v>
      </c>
      <c r="F591" s="5">
        <v>1</v>
      </c>
      <c r="G591" s="6">
        <v>18.71</v>
      </c>
      <c r="H591" s="138">
        <v>18.71</v>
      </c>
      <c r="J591" s="120"/>
      <c r="M591" s="121"/>
    </row>
    <row r="592" spans="1:13" ht="16.5">
      <c r="A592" s="137" t="s">
        <v>1569</v>
      </c>
      <c r="B592" s="3" t="s">
        <v>1570</v>
      </c>
      <c r="C592" s="4" t="s">
        <v>1571</v>
      </c>
      <c r="D592" s="3" t="s">
        <v>13</v>
      </c>
      <c r="E592" s="3" t="s">
        <v>21</v>
      </c>
      <c r="F592" s="5">
        <v>7</v>
      </c>
      <c r="G592" s="6">
        <v>10.34</v>
      </c>
      <c r="H592" s="138">
        <v>72.38</v>
      </c>
      <c r="J592" s="120"/>
      <c r="M592" s="121"/>
    </row>
    <row r="593" spans="1:13" ht="16.5">
      <c r="A593" s="137" t="s">
        <v>1572</v>
      </c>
      <c r="B593" s="3" t="s">
        <v>1573</v>
      </c>
      <c r="C593" s="4" t="s">
        <v>1574</v>
      </c>
      <c r="D593" s="3" t="s">
        <v>25</v>
      </c>
      <c r="E593" s="3" t="s">
        <v>21</v>
      </c>
      <c r="F593" s="5">
        <v>6</v>
      </c>
      <c r="G593" s="6">
        <v>174.56</v>
      </c>
      <c r="H593" s="138">
        <v>1047.3599999999999</v>
      </c>
      <c r="J593" s="120"/>
      <c r="M593" s="121"/>
    </row>
    <row r="594" spans="1:13">
      <c r="A594" s="137" t="s">
        <v>1575</v>
      </c>
      <c r="B594" s="3" t="s">
        <v>1576</v>
      </c>
      <c r="C594" s="4" t="s">
        <v>1577</v>
      </c>
      <c r="D594" s="3" t="s">
        <v>25</v>
      </c>
      <c r="E594" s="3" t="s">
        <v>21</v>
      </c>
      <c r="F594" s="5">
        <v>3</v>
      </c>
      <c r="G594" s="6">
        <v>28.08</v>
      </c>
      <c r="H594" s="138">
        <v>84.24</v>
      </c>
      <c r="J594" s="120"/>
      <c r="M594" s="121"/>
    </row>
    <row r="595" spans="1:13">
      <c r="A595" s="137" t="s">
        <v>1578</v>
      </c>
      <c r="B595" s="3" t="s">
        <v>1579</v>
      </c>
      <c r="C595" s="4" t="s">
        <v>1580</v>
      </c>
      <c r="D595" s="3" t="s">
        <v>25</v>
      </c>
      <c r="E595" s="3" t="s">
        <v>21</v>
      </c>
      <c r="F595" s="5">
        <v>1</v>
      </c>
      <c r="G595" s="6">
        <v>19.489999999999998</v>
      </c>
      <c r="H595" s="138">
        <v>19.489999999999998</v>
      </c>
      <c r="J595" s="120"/>
      <c r="M595" s="121"/>
    </row>
    <row r="596" spans="1:13" ht="16.5">
      <c r="A596" s="137" t="s">
        <v>1581</v>
      </c>
      <c r="B596" s="3" t="s">
        <v>1582</v>
      </c>
      <c r="C596" s="4" t="s">
        <v>1583</v>
      </c>
      <c r="D596" s="3" t="s">
        <v>25</v>
      </c>
      <c r="E596" s="3" t="s">
        <v>29</v>
      </c>
      <c r="F596" s="5">
        <v>67.8</v>
      </c>
      <c r="G596" s="6">
        <v>261.83999999999997</v>
      </c>
      <c r="H596" s="138">
        <v>17752.75</v>
      </c>
      <c r="J596" s="120"/>
      <c r="M596" s="121"/>
    </row>
    <row r="597" spans="1:13" ht="14.25" customHeight="1">
      <c r="A597" s="135" t="s">
        <v>1584</v>
      </c>
      <c r="B597" s="149" t="s">
        <v>1585</v>
      </c>
      <c r="C597" s="150"/>
      <c r="D597" s="43"/>
      <c r="E597" s="43"/>
      <c r="F597" s="43"/>
      <c r="G597" s="6">
        <v>0</v>
      </c>
      <c r="H597" s="136">
        <v>27552.34</v>
      </c>
      <c r="J597" s="120"/>
      <c r="M597" s="121"/>
    </row>
    <row r="598" spans="1:13" ht="16.5">
      <c r="A598" s="137" t="s">
        <v>1586</v>
      </c>
      <c r="B598" s="3" t="s">
        <v>1587</v>
      </c>
      <c r="C598" s="4" t="s">
        <v>1588</v>
      </c>
      <c r="D598" s="3" t="s">
        <v>13</v>
      </c>
      <c r="E598" s="3" t="s">
        <v>29</v>
      </c>
      <c r="F598" s="5">
        <v>107.9</v>
      </c>
      <c r="G598" s="6">
        <v>29.38</v>
      </c>
      <c r="H598" s="138">
        <v>3170.1</v>
      </c>
      <c r="J598" s="120"/>
      <c r="M598" s="121"/>
    </row>
    <row r="599" spans="1:13" ht="24.75">
      <c r="A599" s="137" t="s">
        <v>1589</v>
      </c>
      <c r="B599" s="3" t="s">
        <v>1590</v>
      </c>
      <c r="C599" s="4" t="s">
        <v>1591</v>
      </c>
      <c r="D599" s="3" t="s">
        <v>13</v>
      </c>
      <c r="E599" s="3" t="s">
        <v>29</v>
      </c>
      <c r="F599" s="5">
        <v>1526.8</v>
      </c>
      <c r="G599" s="6">
        <v>13.71</v>
      </c>
      <c r="H599" s="138">
        <v>20932.43</v>
      </c>
      <c r="J599" s="120"/>
      <c r="M599" s="121"/>
    </row>
    <row r="600" spans="1:13" ht="16.5">
      <c r="A600" s="137" t="s">
        <v>1592</v>
      </c>
      <c r="B600" s="3" t="s">
        <v>1593</v>
      </c>
      <c r="C600" s="4" t="s">
        <v>1594</v>
      </c>
      <c r="D600" s="3" t="s">
        <v>13</v>
      </c>
      <c r="E600" s="3" t="s">
        <v>29</v>
      </c>
      <c r="F600" s="5">
        <v>17.2</v>
      </c>
      <c r="G600" s="6">
        <v>11.05</v>
      </c>
      <c r="H600" s="138">
        <v>190.06</v>
      </c>
      <c r="J600" s="120"/>
      <c r="M600" s="121"/>
    </row>
    <row r="601" spans="1:13" ht="16.5">
      <c r="A601" s="137" t="s">
        <v>1595</v>
      </c>
      <c r="B601" s="3" t="s">
        <v>1596</v>
      </c>
      <c r="C601" s="4" t="s">
        <v>1597</v>
      </c>
      <c r="D601" s="3" t="s">
        <v>13</v>
      </c>
      <c r="E601" s="3" t="s">
        <v>29</v>
      </c>
      <c r="F601" s="5">
        <v>45.9</v>
      </c>
      <c r="G601" s="6">
        <v>23.25</v>
      </c>
      <c r="H601" s="138">
        <v>1067.18</v>
      </c>
      <c r="J601" s="120"/>
      <c r="M601" s="121"/>
    </row>
    <row r="602" spans="1:13" ht="16.5">
      <c r="A602" s="137" t="s">
        <v>1598</v>
      </c>
      <c r="B602" s="3" t="s">
        <v>1599</v>
      </c>
      <c r="C602" s="4" t="s">
        <v>1600</v>
      </c>
      <c r="D602" s="3" t="s">
        <v>25</v>
      </c>
      <c r="E602" s="3" t="s">
        <v>29</v>
      </c>
      <c r="F602" s="5">
        <v>36</v>
      </c>
      <c r="G602" s="6">
        <v>33.5</v>
      </c>
      <c r="H602" s="138">
        <v>1206</v>
      </c>
      <c r="J602" s="120"/>
      <c r="M602" s="121"/>
    </row>
    <row r="603" spans="1:13" ht="16.5">
      <c r="A603" s="137" t="s">
        <v>1601</v>
      </c>
      <c r="B603" s="3" t="s">
        <v>1602</v>
      </c>
      <c r="C603" s="4" t="s">
        <v>1603</v>
      </c>
      <c r="D603" s="3" t="s">
        <v>13</v>
      </c>
      <c r="E603" s="3" t="s">
        <v>29</v>
      </c>
      <c r="F603" s="5">
        <v>6</v>
      </c>
      <c r="G603" s="6">
        <v>15.53</v>
      </c>
      <c r="H603" s="138">
        <v>93.18</v>
      </c>
      <c r="J603" s="120"/>
      <c r="M603" s="121"/>
    </row>
    <row r="604" spans="1:13" ht="16.5">
      <c r="A604" s="137" t="s">
        <v>1604</v>
      </c>
      <c r="B604" s="3" t="s">
        <v>1988</v>
      </c>
      <c r="C604" s="4" t="s">
        <v>1992</v>
      </c>
      <c r="D604" s="3" t="s">
        <v>25</v>
      </c>
      <c r="E604" s="3" t="s">
        <v>29</v>
      </c>
      <c r="F604" s="5">
        <v>6</v>
      </c>
      <c r="G604" s="6">
        <v>25.43</v>
      </c>
      <c r="H604" s="138">
        <v>152.58000000000001</v>
      </c>
      <c r="J604" s="120"/>
      <c r="M604" s="121"/>
    </row>
    <row r="605" spans="1:13" ht="16.5">
      <c r="A605" s="137" t="s">
        <v>1605</v>
      </c>
      <c r="B605" s="3" t="s">
        <v>1987</v>
      </c>
      <c r="C605" s="4" t="s">
        <v>1606</v>
      </c>
      <c r="D605" s="3" t="s">
        <v>25</v>
      </c>
      <c r="E605" s="3" t="s">
        <v>29</v>
      </c>
      <c r="F605" s="5">
        <v>2.2999999999999998</v>
      </c>
      <c r="G605" s="6">
        <v>42.79</v>
      </c>
      <c r="H605" s="138">
        <v>98.42</v>
      </c>
      <c r="J605" s="120"/>
      <c r="M605" s="121"/>
    </row>
    <row r="606" spans="1:13" ht="16.5">
      <c r="A606" s="137" t="s">
        <v>1607</v>
      </c>
      <c r="B606" s="3" t="s">
        <v>1608</v>
      </c>
      <c r="C606" s="4" t="s">
        <v>1609</v>
      </c>
      <c r="D606" s="3" t="s">
        <v>13</v>
      </c>
      <c r="E606" s="3" t="s">
        <v>29</v>
      </c>
      <c r="F606" s="5">
        <v>17.8</v>
      </c>
      <c r="G606" s="6">
        <v>30</v>
      </c>
      <c r="H606" s="138">
        <v>534</v>
      </c>
      <c r="J606" s="120"/>
      <c r="M606" s="121"/>
    </row>
    <row r="607" spans="1:13" ht="16.5">
      <c r="A607" s="137" t="s">
        <v>1610</v>
      </c>
      <c r="B607" s="3" t="s">
        <v>1611</v>
      </c>
      <c r="C607" s="4" t="s">
        <v>1612</v>
      </c>
      <c r="D607" s="3" t="s">
        <v>13</v>
      </c>
      <c r="E607" s="3" t="s">
        <v>21</v>
      </c>
      <c r="F607" s="5">
        <v>3</v>
      </c>
      <c r="G607" s="6">
        <v>36.130000000000003</v>
      </c>
      <c r="H607" s="138">
        <v>108.39</v>
      </c>
      <c r="J607" s="120"/>
      <c r="M607" s="121"/>
    </row>
    <row r="608" spans="1:13" ht="14.25" customHeight="1">
      <c r="A608" s="135" t="s">
        <v>1613</v>
      </c>
      <c r="B608" s="149" t="s">
        <v>1614</v>
      </c>
      <c r="C608" s="150"/>
      <c r="D608" s="43"/>
      <c r="E608" s="43"/>
      <c r="F608" s="43"/>
      <c r="G608" s="6">
        <v>0</v>
      </c>
      <c r="H608" s="136">
        <v>5213.0599999999995</v>
      </c>
      <c r="J608" s="120"/>
      <c r="M608" s="121"/>
    </row>
    <row r="609" spans="1:13">
      <c r="A609" s="137" t="s">
        <v>1615</v>
      </c>
      <c r="B609" s="3" t="s">
        <v>1616</v>
      </c>
      <c r="C609" s="4" t="s">
        <v>1617</v>
      </c>
      <c r="D609" s="3" t="s">
        <v>25</v>
      </c>
      <c r="E609" s="3" t="s">
        <v>29</v>
      </c>
      <c r="F609" s="5">
        <v>53</v>
      </c>
      <c r="G609" s="6">
        <v>17.7</v>
      </c>
      <c r="H609" s="138">
        <v>938.1</v>
      </c>
      <c r="J609" s="120"/>
      <c r="M609" s="121"/>
    </row>
    <row r="610" spans="1:13" ht="24.75">
      <c r="A610" s="137" t="s">
        <v>1618</v>
      </c>
      <c r="B610" s="3">
        <v>104764</v>
      </c>
      <c r="C610" s="4" t="s">
        <v>1619</v>
      </c>
      <c r="D610" s="3" t="s">
        <v>13</v>
      </c>
      <c r="E610" s="3" t="s">
        <v>29</v>
      </c>
      <c r="F610" s="5">
        <v>45.3</v>
      </c>
      <c r="G610" s="6">
        <v>26.98</v>
      </c>
      <c r="H610" s="138">
        <v>1222.19</v>
      </c>
      <c r="J610" s="120"/>
      <c r="M610" s="121"/>
    </row>
    <row r="611" spans="1:13">
      <c r="A611" s="137" t="s">
        <v>1620</v>
      </c>
      <c r="B611" s="3" t="s">
        <v>1621</v>
      </c>
      <c r="C611" s="4" t="s">
        <v>1622</v>
      </c>
      <c r="D611" s="3" t="s">
        <v>25</v>
      </c>
      <c r="E611" s="3" t="s">
        <v>29</v>
      </c>
      <c r="F611" s="5">
        <v>45.3</v>
      </c>
      <c r="G611" s="6">
        <v>67.39</v>
      </c>
      <c r="H611" s="138">
        <v>3052.77</v>
      </c>
      <c r="J611" s="120"/>
      <c r="M611" s="121"/>
    </row>
    <row r="612" spans="1:13" ht="14.25" customHeight="1">
      <c r="A612" s="135" t="s">
        <v>1623</v>
      </c>
      <c r="B612" s="149" t="s">
        <v>1624</v>
      </c>
      <c r="C612" s="150"/>
      <c r="D612" s="43"/>
      <c r="E612" s="43"/>
      <c r="F612" s="43"/>
      <c r="G612" s="6">
        <v>0</v>
      </c>
      <c r="H612" s="136">
        <v>72011.16</v>
      </c>
      <c r="J612" s="120"/>
      <c r="M612" s="121"/>
    </row>
    <row r="613" spans="1:13" ht="16.5">
      <c r="A613" s="137" t="s">
        <v>1625</v>
      </c>
      <c r="B613" s="3" t="s">
        <v>1626</v>
      </c>
      <c r="C613" s="4" t="s">
        <v>1627</v>
      </c>
      <c r="D613" s="3" t="s">
        <v>13</v>
      </c>
      <c r="E613" s="3" t="s">
        <v>21</v>
      </c>
      <c r="F613" s="5">
        <v>16</v>
      </c>
      <c r="G613" s="6">
        <v>150.01</v>
      </c>
      <c r="H613" s="138">
        <v>2400.16</v>
      </c>
      <c r="J613" s="120"/>
      <c r="M613" s="121"/>
    </row>
    <row r="614" spans="1:13" ht="24.75">
      <c r="A614" s="137" t="s">
        <v>1628</v>
      </c>
      <c r="B614" s="3" t="s">
        <v>1629</v>
      </c>
      <c r="C614" s="4" t="s">
        <v>1630</v>
      </c>
      <c r="D614" s="3" t="s">
        <v>13</v>
      </c>
      <c r="E614" s="3" t="s">
        <v>21</v>
      </c>
      <c r="F614" s="5">
        <v>7</v>
      </c>
      <c r="G614" s="6">
        <v>393.71</v>
      </c>
      <c r="H614" s="138">
        <v>2755.97</v>
      </c>
      <c r="J614" s="120"/>
      <c r="M614" s="121"/>
    </row>
    <row r="615" spans="1:13" ht="16.5">
      <c r="A615" s="137" t="s">
        <v>1631</v>
      </c>
      <c r="B615" s="3" t="s">
        <v>1632</v>
      </c>
      <c r="C615" s="4" t="s">
        <v>1633</v>
      </c>
      <c r="D615" s="3" t="s">
        <v>25</v>
      </c>
      <c r="E615" s="3" t="s">
        <v>21</v>
      </c>
      <c r="F615" s="5">
        <v>14</v>
      </c>
      <c r="G615" s="6">
        <v>359.9</v>
      </c>
      <c r="H615" s="138">
        <v>5038.6000000000004</v>
      </c>
      <c r="J615" s="120"/>
      <c r="M615" s="121"/>
    </row>
    <row r="616" spans="1:13" ht="16.5">
      <c r="A616" s="137" t="s">
        <v>1634</v>
      </c>
      <c r="B616" s="3" t="s">
        <v>1635</v>
      </c>
      <c r="C616" s="4" t="s">
        <v>1636</v>
      </c>
      <c r="D616" s="3" t="s">
        <v>13</v>
      </c>
      <c r="E616" s="3" t="s">
        <v>21</v>
      </c>
      <c r="F616" s="5">
        <v>40</v>
      </c>
      <c r="G616" s="6">
        <v>359.9</v>
      </c>
      <c r="H616" s="138">
        <v>14396</v>
      </c>
      <c r="J616" s="120"/>
      <c r="M616" s="121"/>
    </row>
    <row r="617" spans="1:13" ht="16.5">
      <c r="A617" s="137" t="s">
        <v>1637</v>
      </c>
      <c r="B617" s="3" t="s">
        <v>1638</v>
      </c>
      <c r="C617" s="4" t="s">
        <v>1639</v>
      </c>
      <c r="D617" s="3" t="s">
        <v>25</v>
      </c>
      <c r="E617" s="3" t="s">
        <v>21</v>
      </c>
      <c r="F617" s="5">
        <v>105</v>
      </c>
      <c r="G617" s="6">
        <v>394.25</v>
      </c>
      <c r="H617" s="138">
        <v>41396.25</v>
      </c>
      <c r="J617" s="120"/>
      <c r="M617" s="121"/>
    </row>
    <row r="618" spans="1:13" ht="16.5">
      <c r="A618" s="137" t="s">
        <v>1640</v>
      </c>
      <c r="B618" s="3" t="s">
        <v>1641</v>
      </c>
      <c r="C618" s="4" t="s">
        <v>1642</v>
      </c>
      <c r="D618" s="3" t="s">
        <v>13</v>
      </c>
      <c r="E618" s="3" t="s">
        <v>21</v>
      </c>
      <c r="F618" s="5">
        <v>9</v>
      </c>
      <c r="G618" s="6">
        <v>428.54</v>
      </c>
      <c r="H618" s="138">
        <v>3856.86</v>
      </c>
      <c r="J618" s="120"/>
      <c r="M618" s="121"/>
    </row>
    <row r="619" spans="1:13" ht="16.5">
      <c r="A619" s="137" t="s">
        <v>1643</v>
      </c>
      <c r="B619" s="3" t="s">
        <v>1641</v>
      </c>
      <c r="C619" s="4" t="s">
        <v>1644</v>
      </c>
      <c r="D619" s="3" t="s">
        <v>13</v>
      </c>
      <c r="E619" s="3" t="s">
        <v>21</v>
      </c>
      <c r="F619" s="5">
        <v>4</v>
      </c>
      <c r="G619" s="6">
        <v>428.54</v>
      </c>
      <c r="H619" s="138">
        <v>1714.16</v>
      </c>
      <c r="J619" s="120"/>
      <c r="M619" s="121"/>
    </row>
    <row r="620" spans="1:13" ht="24.75">
      <c r="A620" s="137" t="s">
        <v>1645</v>
      </c>
      <c r="B620" s="3" t="s">
        <v>1646</v>
      </c>
      <c r="C620" s="4" t="s">
        <v>1647</v>
      </c>
      <c r="D620" s="3" t="s">
        <v>13</v>
      </c>
      <c r="E620" s="3" t="s">
        <v>21</v>
      </c>
      <c r="F620" s="5">
        <v>1</v>
      </c>
      <c r="G620" s="6">
        <v>453.16</v>
      </c>
      <c r="H620" s="138">
        <v>453.16</v>
      </c>
      <c r="J620" s="120"/>
      <c r="M620" s="121"/>
    </row>
    <row r="621" spans="1:13">
      <c r="A621" s="135" t="s">
        <v>1648</v>
      </c>
      <c r="B621" s="149" t="s">
        <v>1649</v>
      </c>
      <c r="C621" s="150"/>
      <c r="D621" s="43"/>
      <c r="E621" s="43"/>
      <c r="F621" s="43"/>
      <c r="G621" s="6">
        <v>0</v>
      </c>
      <c r="H621" s="136">
        <v>10117.129999999999</v>
      </c>
      <c r="J621" s="120"/>
      <c r="M621" s="121"/>
    </row>
    <row r="622" spans="1:13" ht="16.5">
      <c r="A622" s="137" t="s">
        <v>1650</v>
      </c>
      <c r="B622" s="3" t="s">
        <v>1651</v>
      </c>
      <c r="C622" s="4" t="s">
        <v>1652</v>
      </c>
      <c r="D622" s="3" t="s">
        <v>13</v>
      </c>
      <c r="E622" s="3" t="s">
        <v>21</v>
      </c>
      <c r="F622" s="5">
        <v>1</v>
      </c>
      <c r="G622" s="6">
        <v>190.89</v>
      </c>
      <c r="H622" s="138">
        <v>190.89</v>
      </c>
      <c r="J622" s="120"/>
      <c r="M622" s="121"/>
    </row>
    <row r="623" spans="1:13" ht="24.75">
      <c r="A623" s="137" t="s">
        <v>1653</v>
      </c>
      <c r="B623" s="3" t="s">
        <v>1654</v>
      </c>
      <c r="C623" s="4" t="s">
        <v>1655</v>
      </c>
      <c r="D623" s="3" t="s">
        <v>25</v>
      </c>
      <c r="E623" s="3" t="s">
        <v>21</v>
      </c>
      <c r="F623" s="5">
        <v>8</v>
      </c>
      <c r="G623" s="6">
        <v>1240.78</v>
      </c>
      <c r="H623" s="138">
        <v>9926.24</v>
      </c>
      <c r="J623" s="120"/>
      <c r="M623" s="121"/>
    </row>
    <row r="624" spans="1:13" ht="14.25" customHeight="1">
      <c r="A624" s="135" t="s">
        <v>1656</v>
      </c>
      <c r="B624" s="149" t="s">
        <v>1657</v>
      </c>
      <c r="C624" s="150"/>
      <c r="D624" s="43"/>
      <c r="E624" s="43"/>
      <c r="F624" s="43"/>
      <c r="G624" s="6">
        <v>0</v>
      </c>
      <c r="H624" s="136">
        <v>27113</v>
      </c>
      <c r="J624" s="120"/>
      <c r="M624" s="121"/>
    </row>
    <row r="625" spans="1:13">
      <c r="A625" s="135" t="s">
        <v>1658</v>
      </c>
      <c r="B625" s="149" t="s">
        <v>1659</v>
      </c>
      <c r="C625" s="150"/>
      <c r="D625" s="43"/>
      <c r="E625" s="43"/>
      <c r="F625" s="43"/>
      <c r="G625" s="6">
        <v>0</v>
      </c>
      <c r="H625" s="136">
        <v>22218.15</v>
      </c>
      <c r="J625" s="120"/>
      <c r="M625" s="121"/>
    </row>
    <row r="626" spans="1:13" ht="16.5">
      <c r="A626" s="137" t="s">
        <v>1660</v>
      </c>
      <c r="B626" s="3" t="s">
        <v>1661</v>
      </c>
      <c r="C626" s="4" t="s">
        <v>1662</v>
      </c>
      <c r="D626" s="3" t="s">
        <v>13</v>
      </c>
      <c r="E626" s="3" t="s">
        <v>29</v>
      </c>
      <c r="F626" s="5">
        <v>22.6</v>
      </c>
      <c r="G626" s="6">
        <v>5.35</v>
      </c>
      <c r="H626" s="138">
        <v>120.91</v>
      </c>
      <c r="J626" s="120"/>
      <c r="M626" s="121"/>
    </row>
    <row r="627" spans="1:13" ht="16.5">
      <c r="A627" s="137" t="s">
        <v>1663</v>
      </c>
      <c r="B627" s="3" t="s">
        <v>1400</v>
      </c>
      <c r="C627" s="4" t="s">
        <v>1401</v>
      </c>
      <c r="D627" s="3" t="s">
        <v>13</v>
      </c>
      <c r="E627" s="3" t="s">
        <v>29</v>
      </c>
      <c r="F627" s="5">
        <v>132.4</v>
      </c>
      <c r="G627" s="6">
        <v>7.85</v>
      </c>
      <c r="H627" s="138">
        <v>1039.3399999999999</v>
      </c>
      <c r="J627" s="120"/>
      <c r="M627" s="121"/>
    </row>
    <row r="628" spans="1:13" ht="24.75">
      <c r="A628" s="137" t="s">
        <v>1664</v>
      </c>
      <c r="B628" s="3" t="s">
        <v>1665</v>
      </c>
      <c r="C628" s="4" t="s">
        <v>1666</v>
      </c>
      <c r="D628" s="3" t="s">
        <v>13</v>
      </c>
      <c r="E628" s="3" t="s">
        <v>29</v>
      </c>
      <c r="F628" s="5">
        <v>16.899999999999999</v>
      </c>
      <c r="G628" s="6">
        <v>32.06</v>
      </c>
      <c r="H628" s="138">
        <v>541.80999999999995</v>
      </c>
      <c r="J628" s="120"/>
      <c r="M628" s="121"/>
    </row>
    <row r="629" spans="1:13" ht="24.75">
      <c r="A629" s="137" t="s">
        <v>1667</v>
      </c>
      <c r="B629" s="3" t="s">
        <v>1668</v>
      </c>
      <c r="C629" s="4" t="s">
        <v>1669</v>
      </c>
      <c r="D629" s="3" t="s">
        <v>13</v>
      </c>
      <c r="E629" s="3" t="s">
        <v>29</v>
      </c>
      <c r="F629" s="5">
        <v>154.9</v>
      </c>
      <c r="G629" s="6">
        <v>53.3</v>
      </c>
      <c r="H629" s="138">
        <v>8256.17</v>
      </c>
      <c r="J629" s="120"/>
      <c r="M629" s="121"/>
    </row>
    <row r="630" spans="1:13" ht="16.5">
      <c r="A630" s="137" t="s">
        <v>1670</v>
      </c>
      <c r="B630" s="3" t="s">
        <v>1671</v>
      </c>
      <c r="C630" s="4" t="s">
        <v>1672</v>
      </c>
      <c r="D630" s="3" t="s">
        <v>13</v>
      </c>
      <c r="E630" s="3" t="s">
        <v>29</v>
      </c>
      <c r="F630" s="5">
        <v>138</v>
      </c>
      <c r="G630" s="6">
        <v>88.84</v>
      </c>
      <c r="H630" s="138">
        <v>12259.92</v>
      </c>
      <c r="J630" s="120"/>
      <c r="M630" s="121"/>
    </row>
    <row r="631" spans="1:13">
      <c r="A631" s="135" t="s">
        <v>1673</v>
      </c>
      <c r="B631" s="149" t="s">
        <v>1674</v>
      </c>
      <c r="C631" s="150"/>
      <c r="D631" s="43"/>
      <c r="E631" s="43"/>
      <c r="F631" s="43"/>
      <c r="G631" s="6">
        <v>0</v>
      </c>
      <c r="H631" s="136">
        <v>4894.8499999999995</v>
      </c>
      <c r="J631" s="120"/>
      <c r="M631" s="121"/>
    </row>
    <row r="632" spans="1:13" ht="16.5">
      <c r="A632" s="137" t="s">
        <v>1675</v>
      </c>
      <c r="B632" s="3" t="s">
        <v>655</v>
      </c>
      <c r="C632" s="4" t="s">
        <v>656</v>
      </c>
      <c r="D632" s="3" t="s">
        <v>13</v>
      </c>
      <c r="E632" s="3" t="s">
        <v>29</v>
      </c>
      <c r="F632" s="5">
        <v>128.80000000000001</v>
      </c>
      <c r="G632" s="6">
        <v>30.9</v>
      </c>
      <c r="H632" s="138">
        <v>3979.92</v>
      </c>
      <c r="J632" s="120"/>
      <c r="M632" s="121"/>
    </row>
    <row r="633" spans="1:13" ht="16.5">
      <c r="A633" s="137" t="s">
        <v>1676</v>
      </c>
      <c r="B633" s="3" t="s">
        <v>709</v>
      </c>
      <c r="C633" s="4" t="s">
        <v>710</v>
      </c>
      <c r="D633" s="3" t="s">
        <v>13</v>
      </c>
      <c r="E633" s="3" t="s">
        <v>21</v>
      </c>
      <c r="F633" s="5">
        <v>24</v>
      </c>
      <c r="G633" s="6">
        <v>20.63</v>
      </c>
      <c r="H633" s="138">
        <v>495.12</v>
      </c>
      <c r="J633" s="120"/>
      <c r="M633" s="121"/>
    </row>
    <row r="634" spans="1:13" ht="16.5">
      <c r="A634" s="137" t="s">
        <v>1677</v>
      </c>
      <c r="B634" s="3" t="s">
        <v>697</v>
      </c>
      <c r="C634" s="4" t="s">
        <v>698</v>
      </c>
      <c r="D634" s="3" t="s">
        <v>13</v>
      </c>
      <c r="E634" s="3" t="s">
        <v>21</v>
      </c>
      <c r="F634" s="5">
        <v>19</v>
      </c>
      <c r="G634" s="6">
        <v>20.55</v>
      </c>
      <c r="H634" s="138">
        <v>390.45</v>
      </c>
      <c r="J634" s="120"/>
      <c r="M634" s="121"/>
    </row>
    <row r="635" spans="1:13" ht="16.5">
      <c r="A635" s="137" t="s">
        <v>1678</v>
      </c>
      <c r="B635" s="3" t="s">
        <v>739</v>
      </c>
      <c r="C635" s="4" t="s">
        <v>740</v>
      </c>
      <c r="D635" s="3" t="s">
        <v>13</v>
      </c>
      <c r="E635" s="3" t="s">
        <v>21</v>
      </c>
      <c r="F635" s="5">
        <v>1</v>
      </c>
      <c r="G635" s="6">
        <v>29.36</v>
      </c>
      <c r="H635" s="138">
        <v>29.36</v>
      </c>
      <c r="J635" s="120"/>
      <c r="M635" s="121"/>
    </row>
    <row r="636" spans="1:13" ht="14.25" customHeight="1">
      <c r="A636" s="135" t="s">
        <v>1679</v>
      </c>
      <c r="B636" s="149" t="s">
        <v>1680</v>
      </c>
      <c r="C636" s="150"/>
      <c r="D636" s="43"/>
      <c r="E636" s="43"/>
      <c r="F636" s="43"/>
      <c r="G636" s="6">
        <v>0</v>
      </c>
      <c r="H636" s="136">
        <v>69384.13</v>
      </c>
      <c r="J636" s="120"/>
      <c r="M636" s="121"/>
    </row>
    <row r="637" spans="1:13" ht="14.25" customHeight="1">
      <c r="A637" s="135" t="s">
        <v>1681</v>
      </c>
      <c r="B637" s="149" t="s">
        <v>1682</v>
      </c>
      <c r="C637" s="150"/>
      <c r="D637" s="43"/>
      <c r="E637" s="43"/>
      <c r="F637" s="43"/>
      <c r="G637" s="6">
        <v>0</v>
      </c>
      <c r="H637" s="136">
        <v>17285.91</v>
      </c>
      <c r="J637" s="120"/>
      <c r="M637" s="121"/>
    </row>
    <row r="638" spans="1:13">
      <c r="A638" s="137" t="s">
        <v>1683</v>
      </c>
      <c r="B638" s="3" t="s">
        <v>1684</v>
      </c>
      <c r="C638" s="4" t="s">
        <v>1685</v>
      </c>
      <c r="D638" s="3" t="s">
        <v>13</v>
      </c>
      <c r="E638" s="3" t="s">
        <v>21</v>
      </c>
      <c r="F638" s="5">
        <v>28</v>
      </c>
      <c r="G638" s="6">
        <v>55.06</v>
      </c>
      <c r="H638" s="138">
        <v>1541.68</v>
      </c>
      <c r="J638" s="120"/>
      <c r="M638" s="121"/>
    </row>
    <row r="639" spans="1:13">
      <c r="A639" s="137" t="s">
        <v>1686</v>
      </c>
      <c r="B639" s="3" t="s">
        <v>1687</v>
      </c>
      <c r="C639" s="4" t="s">
        <v>1688</v>
      </c>
      <c r="D639" s="3" t="s">
        <v>25</v>
      </c>
      <c r="E639" s="3" t="s">
        <v>21</v>
      </c>
      <c r="F639" s="5">
        <v>1</v>
      </c>
      <c r="G639" s="6">
        <v>6586.73</v>
      </c>
      <c r="H639" s="138">
        <v>6586.73</v>
      </c>
      <c r="J639" s="120"/>
      <c r="M639" s="121"/>
    </row>
    <row r="640" spans="1:13">
      <c r="A640" s="137" t="s">
        <v>1689</v>
      </c>
      <c r="B640" s="3" t="s">
        <v>1690</v>
      </c>
      <c r="C640" s="4" t="s">
        <v>1691</v>
      </c>
      <c r="D640" s="3" t="s">
        <v>25</v>
      </c>
      <c r="E640" s="3" t="s">
        <v>21</v>
      </c>
      <c r="F640" s="5">
        <v>48</v>
      </c>
      <c r="G640" s="6">
        <v>63.7</v>
      </c>
      <c r="H640" s="138">
        <v>3057.6</v>
      </c>
      <c r="J640" s="120"/>
      <c r="M640" s="121"/>
    </row>
    <row r="641" spans="1:13">
      <c r="A641" s="137" t="s">
        <v>1692</v>
      </c>
      <c r="B641" s="3" t="s">
        <v>1693</v>
      </c>
      <c r="C641" s="4" t="s">
        <v>1694</v>
      </c>
      <c r="D641" s="3" t="s">
        <v>13</v>
      </c>
      <c r="E641" s="3" t="s">
        <v>21</v>
      </c>
      <c r="F641" s="5">
        <v>3</v>
      </c>
      <c r="G641" s="6">
        <v>1361.21</v>
      </c>
      <c r="H641" s="138">
        <v>4083.63</v>
      </c>
      <c r="J641" s="120"/>
      <c r="M641" s="121"/>
    </row>
    <row r="642" spans="1:13">
      <c r="A642" s="137" t="s">
        <v>1695</v>
      </c>
      <c r="B642" s="3" t="s">
        <v>1696</v>
      </c>
      <c r="C642" s="4" t="s">
        <v>1697</v>
      </c>
      <c r="D642" s="3" t="s">
        <v>25</v>
      </c>
      <c r="E642" s="3" t="s">
        <v>21</v>
      </c>
      <c r="F642" s="5">
        <v>1</v>
      </c>
      <c r="G642" s="6">
        <v>171.6</v>
      </c>
      <c r="H642" s="138">
        <v>171.6</v>
      </c>
      <c r="J642" s="120"/>
      <c r="M642" s="121"/>
    </row>
    <row r="643" spans="1:13">
      <c r="A643" s="137" t="s">
        <v>1698</v>
      </c>
      <c r="B643" s="3" t="s">
        <v>1699</v>
      </c>
      <c r="C643" s="4" t="s">
        <v>1700</v>
      </c>
      <c r="D643" s="3" t="s">
        <v>25</v>
      </c>
      <c r="E643" s="3" t="s">
        <v>1166</v>
      </c>
      <c r="F643" s="5">
        <v>2</v>
      </c>
      <c r="G643" s="6">
        <v>31.83</v>
      </c>
      <c r="H643" s="138">
        <v>63.66</v>
      </c>
      <c r="J643" s="120"/>
      <c r="M643" s="121"/>
    </row>
    <row r="644" spans="1:13">
      <c r="A644" s="137" t="s">
        <v>1701</v>
      </c>
      <c r="B644" s="3" t="s">
        <v>1702</v>
      </c>
      <c r="C644" s="4" t="s">
        <v>1703</v>
      </c>
      <c r="D644" s="3" t="s">
        <v>25</v>
      </c>
      <c r="E644" s="3" t="s">
        <v>21</v>
      </c>
      <c r="F644" s="5">
        <v>1</v>
      </c>
      <c r="G644" s="6">
        <v>223.5</v>
      </c>
      <c r="H644" s="138">
        <v>223.5</v>
      </c>
      <c r="J644" s="120"/>
      <c r="M644" s="121"/>
    </row>
    <row r="645" spans="1:13" ht="16.5">
      <c r="A645" s="137" t="s">
        <v>1704</v>
      </c>
      <c r="B645" s="3" t="s">
        <v>1705</v>
      </c>
      <c r="C645" s="4" t="s">
        <v>1706</v>
      </c>
      <c r="D645" s="3" t="s">
        <v>13</v>
      </c>
      <c r="E645" s="3" t="s">
        <v>21</v>
      </c>
      <c r="F645" s="5">
        <v>1</v>
      </c>
      <c r="G645" s="6">
        <v>1518.78</v>
      </c>
      <c r="H645" s="138">
        <v>1518.78</v>
      </c>
      <c r="J645" s="120"/>
      <c r="M645" s="121"/>
    </row>
    <row r="646" spans="1:13">
      <c r="A646" s="137" t="s">
        <v>1707</v>
      </c>
      <c r="B646" s="3" t="s">
        <v>1708</v>
      </c>
      <c r="C646" s="4" t="s">
        <v>1709</v>
      </c>
      <c r="D646" s="3" t="s">
        <v>25</v>
      </c>
      <c r="E646" s="3" t="s">
        <v>21</v>
      </c>
      <c r="F646" s="5">
        <v>1</v>
      </c>
      <c r="G646" s="6">
        <v>38.729999999999997</v>
      </c>
      <c r="H646" s="138">
        <v>38.729999999999997</v>
      </c>
      <c r="J646" s="120"/>
      <c r="M646" s="121"/>
    </row>
    <row r="647" spans="1:13" ht="14.25" customHeight="1">
      <c r="A647" s="135" t="s">
        <v>1710</v>
      </c>
      <c r="B647" s="149" t="s">
        <v>854</v>
      </c>
      <c r="C647" s="150"/>
      <c r="D647" s="43"/>
      <c r="E647" s="43"/>
      <c r="F647" s="43"/>
      <c r="G647" s="6">
        <v>0</v>
      </c>
      <c r="H647" s="136">
        <v>7825.26</v>
      </c>
      <c r="J647" s="120"/>
      <c r="M647" s="121"/>
    </row>
    <row r="648" spans="1:13" ht="16.5">
      <c r="A648" s="137" t="s">
        <v>1711</v>
      </c>
      <c r="B648" s="3" t="s">
        <v>1308</v>
      </c>
      <c r="C648" s="4" t="s">
        <v>1309</v>
      </c>
      <c r="D648" s="3" t="s">
        <v>13</v>
      </c>
      <c r="E648" s="3" t="s">
        <v>21</v>
      </c>
      <c r="F648" s="5">
        <v>42</v>
      </c>
      <c r="G648" s="6">
        <v>14.04</v>
      </c>
      <c r="H648" s="138">
        <v>589.67999999999995</v>
      </c>
      <c r="J648" s="120"/>
      <c r="M648" s="121"/>
    </row>
    <row r="649" spans="1:13">
      <c r="A649" s="137" t="s">
        <v>1712</v>
      </c>
      <c r="B649" s="3" t="s">
        <v>1305</v>
      </c>
      <c r="C649" s="4" t="s">
        <v>1306</v>
      </c>
      <c r="D649" s="3" t="s">
        <v>25</v>
      </c>
      <c r="E649" s="3" t="s">
        <v>5</v>
      </c>
      <c r="F649" s="5">
        <v>697</v>
      </c>
      <c r="G649" s="6">
        <v>2.58</v>
      </c>
      <c r="H649" s="138">
        <v>1798.26</v>
      </c>
      <c r="J649" s="120"/>
      <c r="M649" s="121"/>
    </row>
    <row r="650" spans="1:13">
      <c r="A650" s="137" t="s">
        <v>1713</v>
      </c>
      <c r="B650" s="3" t="s">
        <v>1334</v>
      </c>
      <c r="C650" s="4" t="s">
        <v>1335</v>
      </c>
      <c r="D650" s="3" t="s">
        <v>25</v>
      </c>
      <c r="E650" s="3" t="s">
        <v>5</v>
      </c>
      <c r="F650" s="5">
        <v>23</v>
      </c>
      <c r="G650" s="6">
        <v>1.1599999999999999</v>
      </c>
      <c r="H650" s="138">
        <v>26.68</v>
      </c>
      <c r="J650" s="120"/>
      <c r="M650" s="121"/>
    </row>
    <row r="651" spans="1:13">
      <c r="A651" s="137" t="s">
        <v>1714</v>
      </c>
      <c r="B651" s="3" t="s">
        <v>1715</v>
      </c>
      <c r="C651" s="4" t="s">
        <v>1716</v>
      </c>
      <c r="D651" s="3" t="s">
        <v>25</v>
      </c>
      <c r="E651" s="3" t="s">
        <v>5</v>
      </c>
      <c r="F651" s="5">
        <v>481</v>
      </c>
      <c r="G651" s="6">
        <v>4.3</v>
      </c>
      <c r="H651" s="138">
        <v>2068.3000000000002</v>
      </c>
      <c r="J651" s="120"/>
      <c r="M651" s="121"/>
    </row>
    <row r="652" spans="1:13">
      <c r="A652" s="137" t="s">
        <v>1717</v>
      </c>
      <c r="B652" s="3" t="s">
        <v>1340</v>
      </c>
      <c r="C652" s="4" t="s">
        <v>1341</v>
      </c>
      <c r="D652" s="3" t="s">
        <v>25</v>
      </c>
      <c r="E652" s="3" t="s">
        <v>5</v>
      </c>
      <c r="F652" s="5">
        <v>593</v>
      </c>
      <c r="G652" s="6">
        <v>1.1299999999999999</v>
      </c>
      <c r="H652" s="138">
        <v>670.09</v>
      </c>
      <c r="J652" s="120"/>
      <c r="M652" s="121"/>
    </row>
    <row r="653" spans="1:13">
      <c r="A653" s="137" t="s">
        <v>1718</v>
      </c>
      <c r="B653" s="3" t="s">
        <v>1719</v>
      </c>
      <c r="C653" s="4" t="s">
        <v>1720</v>
      </c>
      <c r="D653" s="3" t="s">
        <v>13</v>
      </c>
      <c r="E653" s="3" t="s">
        <v>86</v>
      </c>
      <c r="F653" s="5">
        <v>39.24</v>
      </c>
      <c r="G653" s="6">
        <v>13.95</v>
      </c>
      <c r="H653" s="138">
        <v>547.4</v>
      </c>
      <c r="J653" s="120"/>
      <c r="M653" s="121"/>
    </row>
    <row r="654" spans="1:13" ht="16.5">
      <c r="A654" s="137" t="s">
        <v>1721</v>
      </c>
      <c r="B654" s="3" t="s">
        <v>1722</v>
      </c>
      <c r="C654" s="4" t="s">
        <v>1723</v>
      </c>
      <c r="D654" s="3" t="s">
        <v>13</v>
      </c>
      <c r="E654" s="3" t="s">
        <v>21</v>
      </c>
      <c r="F654" s="5">
        <v>65</v>
      </c>
      <c r="G654" s="6">
        <v>32.69</v>
      </c>
      <c r="H654" s="138">
        <v>2124.85</v>
      </c>
      <c r="J654" s="120"/>
      <c r="M654" s="121"/>
    </row>
    <row r="655" spans="1:13" ht="14.25" customHeight="1">
      <c r="A655" s="135" t="s">
        <v>1724</v>
      </c>
      <c r="B655" s="149" t="s">
        <v>1725</v>
      </c>
      <c r="C655" s="150"/>
      <c r="D655" s="43"/>
      <c r="E655" s="43"/>
      <c r="F655" s="43"/>
      <c r="G655" s="6">
        <v>0</v>
      </c>
      <c r="H655" s="136">
        <v>6031.6799999999994</v>
      </c>
      <c r="J655" s="120"/>
      <c r="M655" s="121"/>
    </row>
    <row r="656" spans="1:13" ht="16.5">
      <c r="A656" s="137" t="s">
        <v>1726</v>
      </c>
      <c r="B656" s="3" t="s">
        <v>1727</v>
      </c>
      <c r="C656" s="4" t="s">
        <v>1728</v>
      </c>
      <c r="D656" s="3" t="s">
        <v>25</v>
      </c>
      <c r="E656" s="3" t="s">
        <v>21</v>
      </c>
      <c r="F656" s="5">
        <v>5</v>
      </c>
      <c r="G656" s="6">
        <v>522.54</v>
      </c>
      <c r="H656" s="138">
        <v>2612.6999999999998</v>
      </c>
      <c r="J656" s="120"/>
      <c r="M656" s="121"/>
    </row>
    <row r="657" spans="1:13" ht="16.5">
      <c r="A657" s="137" t="s">
        <v>1729</v>
      </c>
      <c r="B657" s="3" t="s">
        <v>1730</v>
      </c>
      <c r="C657" s="4" t="s">
        <v>1731</v>
      </c>
      <c r="D657" s="3" t="s">
        <v>13</v>
      </c>
      <c r="E657" s="3" t="s">
        <v>21</v>
      </c>
      <c r="F657" s="5">
        <v>4</v>
      </c>
      <c r="G657" s="6">
        <v>544.54999999999995</v>
      </c>
      <c r="H657" s="138">
        <v>2178.1999999999998</v>
      </c>
      <c r="J657" s="120"/>
      <c r="M657" s="121"/>
    </row>
    <row r="658" spans="1:13" ht="24.75">
      <c r="A658" s="137" t="s">
        <v>1732</v>
      </c>
      <c r="B658" s="3" t="s">
        <v>1654</v>
      </c>
      <c r="C658" s="4" t="s">
        <v>1655</v>
      </c>
      <c r="D658" s="3" t="s">
        <v>25</v>
      </c>
      <c r="E658" s="3" t="s">
        <v>21</v>
      </c>
      <c r="F658" s="5">
        <v>1</v>
      </c>
      <c r="G658" s="6">
        <v>1240.78</v>
      </c>
      <c r="H658" s="138">
        <v>1240.78</v>
      </c>
      <c r="J658" s="120"/>
      <c r="M658" s="121"/>
    </row>
    <row r="659" spans="1:13" ht="14.25" customHeight="1">
      <c r="A659" s="135" t="s">
        <v>1733</v>
      </c>
      <c r="B659" s="149" t="s">
        <v>1734</v>
      </c>
      <c r="C659" s="150"/>
      <c r="D659" s="43"/>
      <c r="E659" s="43"/>
      <c r="F659" s="43"/>
      <c r="G659" s="6">
        <v>0</v>
      </c>
      <c r="H659" s="136">
        <v>1978.9</v>
      </c>
      <c r="J659" s="120"/>
      <c r="M659" s="121"/>
    </row>
    <row r="660" spans="1:13">
      <c r="A660" s="137" t="s">
        <v>1735</v>
      </c>
      <c r="B660" s="3" t="s">
        <v>1684</v>
      </c>
      <c r="C660" s="4" t="s">
        <v>1685</v>
      </c>
      <c r="D660" s="3" t="s">
        <v>13</v>
      </c>
      <c r="E660" s="3" t="s">
        <v>21</v>
      </c>
      <c r="F660" s="5">
        <v>28</v>
      </c>
      <c r="G660" s="6">
        <v>55.06</v>
      </c>
      <c r="H660" s="138">
        <v>1541.68</v>
      </c>
      <c r="J660" s="120"/>
      <c r="M660" s="121"/>
    </row>
    <row r="661" spans="1:13">
      <c r="A661" s="137" t="s">
        <v>1736</v>
      </c>
      <c r="B661" s="3" t="s">
        <v>1737</v>
      </c>
      <c r="C661" s="4" t="s">
        <v>1738</v>
      </c>
      <c r="D661" s="3" t="s">
        <v>25</v>
      </c>
      <c r="E661" s="3" t="s">
        <v>21</v>
      </c>
      <c r="F661" s="5">
        <v>14</v>
      </c>
      <c r="G661" s="6">
        <v>31.23</v>
      </c>
      <c r="H661" s="138">
        <v>437.22</v>
      </c>
      <c r="J661" s="120"/>
      <c r="M661" s="121"/>
    </row>
    <row r="662" spans="1:13" ht="14.25" customHeight="1">
      <c r="A662" s="135" t="s">
        <v>1739</v>
      </c>
      <c r="B662" s="149" t="s">
        <v>1740</v>
      </c>
      <c r="C662" s="150"/>
      <c r="D662" s="43"/>
      <c r="E662" s="43"/>
      <c r="F662" s="43"/>
      <c r="G662" s="6">
        <v>0</v>
      </c>
      <c r="H662" s="136">
        <v>25570.400000000001</v>
      </c>
      <c r="J662" s="120"/>
      <c r="M662" s="121"/>
    </row>
    <row r="663" spans="1:13" ht="16.5">
      <c r="A663" s="137" t="s">
        <v>1741</v>
      </c>
      <c r="B663" s="3" t="s">
        <v>1742</v>
      </c>
      <c r="C663" s="4" t="s">
        <v>1743</v>
      </c>
      <c r="D663" s="3" t="s">
        <v>25</v>
      </c>
      <c r="E663" s="3" t="s">
        <v>29</v>
      </c>
      <c r="F663" s="5">
        <v>77.599999999999994</v>
      </c>
      <c r="G663" s="6">
        <v>181.13</v>
      </c>
      <c r="H663" s="138">
        <v>14055.69</v>
      </c>
      <c r="J663" s="120"/>
      <c r="M663" s="121"/>
    </row>
    <row r="664" spans="1:13" ht="16.5">
      <c r="A664" s="137" t="s">
        <v>1744</v>
      </c>
      <c r="B664" s="3" t="s">
        <v>1587</v>
      </c>
      <c r="C664" s="4" t="s">
        <v>1588</v>
      </c>
      <c r="D664" s="3" t="s">
        <v>13</v>
      </c>
      <c r="E664" s="3" t="s">
        <v>29</v>
      </c>
      <c r="F664" s="5">
        <v>4.2</v>
      </c>
      <c r="G664" s="6">
        <v>29.38</v>
      </c>
      <c r="H664" s="138">
        <v>123.4</v>
      </c>
      <c r="J664" s="120"/>
      <c r="M664" s="121"/>
    </row>
    <row r="665" spans="1:13" ht="24.75">
      <c r="A665" s="137" t="s">
        <v>1745</v>
      </c>
      <c r="B665" s="3" t="s">
        <v>1746</v>
      </c>
      <c r="C665" s="4" t="s">
        <v>1747</v>
      </c>
      <c r="D665" s="3" t="s">
        <v>13</v>
      </c>
      <c r="E665" s="3" t="s">
        <v>29</v>
      </c>
      <c r="F665" s="5">
        <v>258.39999999999998</v>
      </c>
      <c r="G665" s="6">
        <v>23.15</v>
      </c>
      <c r="H665" s="138">
        <v>5981.96</v>
      </c>
      <c r="J665" s="120"/>
      <c r="M665" s="121"/>
    </row>
    <row r="666" spans="1:13" ht="16.5">
      <c r="A666" s="137" t="s">
        <v>1748</v>
      </c>
      <c r="B666" s="3" t="s">
        <v>1749</v>
      </c>
      <c r="C666" s="4" t="s">
        <v>1750</v>
      </c>
      <c r="D666" s="3" t="s">
        <v>13</v>
      </c>
      <c r="E666" s="3" t="s">
        <v>29</v>
      </c>
      <c r="F666" s="5">
        <v>51.8</v>
      </c>
      <c r="G666" s="6">
        <v>24</v>
      </c>
      <c r="H666" s="138">
        <v>1243.2</v>
      </c>
      <c r="J666" s="120"/>
      <c r="M666" s="121"/>
    </row>
    <row r="667" spans="1:13" ht="16.5">
      <c r="A667" s="137" t="s">
        <v>1751</v>
      </c>
      <c r="B667" s="3" t="s">
        <v>1752</v>
      </c>
      <c r="C667" s="4" t="s">
        <v>1753</v>
      </c>
      <c r="D667" s="3" t="s">
        <v>13</v>
      </c>
      <c r="E667" s="3" t="s">
        <v>29</v>
      </c>
      <c r="F667" s="5">
        <v>46.9</v>
      </c>
      <c r="G667" s="6">
        <v>60.06</v>
      </c>
      <c r="H667" s="138">
        <v>2816.81</v>
      </c>
      <c r="J667" s="120"/>
      <c r="M667" s="121"/>
    </row>
    <row r="668" spans="1:13">
      <c r="A668" s="137" t="s">
        <v>1754</v>
      </c>
      <c r="B668" s="3" t="s">
        <v>1755</v>
      </c>
      <c r="C668" s="4" t="s">
        <v>1756</v>
      </c>
      <c r="D668" s="3" t="s">
        <v>25</v>
      </c>
      <c r="E668" s="3" t="s">
        <v>5</v>
      </c>
      <c r="F668" s="5">
        <v>1</v>
      </c>
      <c r="G668" s="6">
        <v>368.51</v>
      </c>
      <c r="H668" s="138">
        <v>368.51</v>
      </c>
      <c r="J668" s="120"/>
      <c r="M668" s="121"/>
    </row>
    <row r="669" spans="1:13">
      <c r="A669" s="137" t="s">
        <v>1757</v>
      </c>
      <c r="B669" s="3" t="s">
        <v>1564</v>
      </c>
      <c r="C669" s="4" t="s">
        <v>1565</v>
      </c>
      <c r="D669" s="3" t="s">
        <v>25</v>
      </c>
      <c r="E669" s="3" t="s">
        <v>5</v>
      </c>
      <c r="F669" s="5">
        <v>3</v>
      </c>
      <c r="G669" s="6">
        <v>151.04</v>
      </c>
      <c r="H669" s="138">
        <v>453.12</v>
      </c>
      <c r="J669" s="120"/>
      <c r="M669" s="121"/>
    </row>
    <row r="670" spans="1:13">
      <c r="A670" s="137" t="s">
        <v>1758</v>
      </c>
      <c r="B670" s="3" t="s">
        <v>1297</v>
      </c>
      <c r="C670" s="4" t="s">
        <v>1298</v>
      </c>
      <c r="D670" s="3" t="s">
        <v>25</v>
      </c>
      <c r="E670" s="3" t="s">
        <v>5</v>
      </c>
      <c r="F670" s="5">
        <v>12</v>
      </c>
      <c r="G670" s="6">
        <v>19.75</v>
      </c>
      <c r="H670" s="138">
        <v>237</v>
      </c>
      <c r="J670" s="120"/>
      <c r="M670" s="121"/>
    </row>
    <row r="671" spans="1:13">
      <c r="A671" s="137" t="s">
        <v>1759</v>
      </c>
      <c r="B671" s="3" t="s">
        <v>1760</v>
      </c>
      <c r="C671" s="4" t="s">
        <v>1761</v>
      </c>
      <c r="D671" s="3" t="s">
        <v>25</v>
      </c>
      <c r="E671" s="3" t="s">
        <v>21</v>
      </c>
      <c r="F671" s="5">
        <v>5</v>
      </c>
      <c r="G671" s="6">
        <v>23.23</v>
      </c>
      <c r="H671" s="138">
        <v>116.15</v>
      </c>
      <c r="J671" s="120"/>
      <c r="M671" s="121"/>
    </row>
    <row r="672" spans="1:13" ht="16.5">
      <c r="A672" s="137" t="s">
        <v>1762</v>
      </c>
      <c r="B672" s="3" t="s">
        <v>1573</v>
      </c>
      <c r="C672" s="4" t="s">
        <v>1763</v>
      </c>
      <c r="D672" s="3" t="s">
        <v>25</v>
      </c>
      <c r="E672" s="3" t="s">
        <v>21</v>
      </c>
      <c r="F672" s="5">
        <v>1</v>
      </c>
      <c r="G672" s="6">
        <v>174.56</v>
      </c>
      <c r="H672" s="138">
        <v>174.56</v>
      </c>
      <c r="J672" s="120"/>
      <c r="M672" s="121"/>
    </row>
    <row r="673" spans="1:13" ht="14.25" customHeight="1">
      <c r="A673" s="135" t="s">
        <v>1764</v>
      </c>
      <c r="B673" s="149" t="s">
        <v>1765</v>
      </c>
      <c r="C673" s="150"/>
      <c r="D673" s="43"/>
      <c r="E673" s="43"/>
      <c r="F673" s="43"/>
      <c r="G673" s="6">
        <v>0</v>
      </c>
      <c r="H673" s="136">
        <v>10691.98</v>
      </c>
      <c r="J673" s="120"/>
      <c r="M673" s="121"/>
    </row>
    <row r="674" spans="1:13" ht="16.5">
      <c r="A674" s="137" t="s">
        <v>1766</v>
      </c>
      <c r="B674" s="3" t="s">
        <v>1767</v>
      </c>
      <c r="C674" s="4" t="s">
        <v>1768</v>
      </c>
      <c r="D674" s="3" t="s">
        <v>13</v>
      </c>
      <c r="E674" s="3" t="s">
        <v>29</v>
      </c>
      <c r="F674" s="5">
        <v>1209.5</v>
      </c>
      <c r="G674" s="6">
        <v>8.84</v>
      </c>
      <c r="H674" s="138">
        <v>10691.98</v>
      </c>
      <c r="J674" s="120"/>
      <c r="M674" s="121"/>
    </row>
    <row r="675" spans="1:13" ht="14.25" customHeight="1">
      <c r="A675" s="135" t="s">
        <v>1769</v>
      </c>
      <c r="B675" s="149" t="s">
        <v>1770</v>
      </c>
      <c r="C675" s="150"/>
      <c r="D675" s="43"/>
      <c r="E675" s="43"/>
      <c r="F675" s="43"/>
      <c r="G675" s="6">
        <v>0</v>
      </c>
      <c r="H675" s="136">
        <v>14311.45</v>
      </c>
      <c r="J675" s="120"/>
      <c r="M675" s="121"/>
    </row>
    <row r="676" spans="1:13">
      <c r="A676" s="137" t="s">
        <v>1771</v>
      </c>
      <c r="B676" s="3" t="s">
        <v>1772</v>
      </c>
      <c r="C676" s="4" t="s">
        <v>1773</v>
      </c>
      <c r="D676" s="3" t="s">
        <v>25</v>
      </c>
      <c r="E676" s="3" t="s">
        <v>21</v>
      </c>
      <c r="F676" s="5">
        <v>4</v>
      </c>
      <c r="G676" s="6">
        <v>483.41</v>
      </c>
      <c r="H676" s="138">
        <v>1933.64</v>
      </c>
      <c r="J676" s="120"/>
      <c r="M676" s="121"/>
    </row>
    <row r="677" spans="1:13">
      <c r="A677" s="137" t="s">
        <v>1774</v>
      </c>
      <c r="B677" s="3" t="s">
        <v>1775</v>
      </c>
      <c r="C677" s="4" t="s">
        <v>1776</v>
      </c>
      <c r="D677" s="3" t="s">
        <v>25</v>
      </c>
      <c r="E677" s="3" t="s">
        <v>29</v>
      </c>
      <c r="F677" s="5">
        <v>7.7</v>
      </c>
      <c r="G677" s="6">
        <v>141.74</v>
      </c>
      <c r="H677" s="138">
        <v>1091.4000000000001</v>
      </c>
      <c r="J677" s="120"/>
      <c r="M677" s="121"/>
    </row>
    <row r="678" spans="1:13">
      <c r="A678" s="137" t="s">
        <v>1777</v>
      </c>
      <c r="B678" s="3" t="s">
        <v>1778</v>
      </c>
      <c r="C678" s="4" t="s">
        <v>1779</v>
      </c>
      <c r="D678" s="3" t="s">
        <v>25</v>
      </c>
      <c r="E678" s="3" t="s">
        <v>1166</v>
      </c>
      <c r="F678" s="5">
        <v>1</v>
      </c>
      <c r="G678" s="6">
        <v>11286.41</v>
      </c>
      <c r="H678" s="138">
        <v>11286.41</v>
      </c>
      <c r="J678" s="120"/>
      <c r="M678" s="121"/>
    </row>
    <row r="679" spans="1:13" ht="14.25" customHeight="1">
      <c r="A679" s="135" t="s">
        <v>1780</v>
      </c>
      <c r="B679" s="149" t="s">
        <v>1781</v>
      </c>
      <c r="C679" s="150"/>
      <c r="D679" s="43"/>
      <c r="E679" s="43"/>
      <c r="F679" s="43"/>
      <c r="G679" s="6">
        <v>0</v>
      </c>
      <c r="H679" s="136">
        <v>35403.919999999998</v>
      </c>
      <c r="J679" s="120"/>
      <c r="M679" s="121"/>
    </row>
    <row r="680" spans="1:13" ht="16.5">
      <c r="A680" s="137" t="s">
        <v>1782</v>
      </c>
      <c r="B680" s="3" t="s">
        <v>1783</v>
      </c>
      <c r="C680" s="4" t="s">
        <v>1784</v>
      </c>
      <c r="D680" s="3" t="s">
        <v>13</v>
      </c>
      <c r="E680" s="3" t="s">
        <v>21</v>
      </c>
      <c r="F680" s="5">
        <v>15</v>
      </c>
      <c r="G680" s="6">
        <v>58.6</v>
      </c>
      <c r="H680" s="138">
        <v>879</v>
      </c>
      <c r="J680" s="120"/>
      <c r="M680" s="121"/>
    </row>
    <row r="681" spans="1:13" ht="16.5">
      <c r="A681" s="137" t="s">
        <v>1785</v>
      </c>
      <c r="B681" s="3" t="s">
        <v>1786</v>
      </c>
      <c r="C681" s="4" t="s">
        <v>1787</v>
      </c>
      <c r="D681" s="3" t="s">
        <v>13</v>
      </c>
      <c r="E681" s="3" t="s">
        <v>21</v>
      </c>
      <c r="F681" s="5">
        <v>15</v>
      </c>
      <c r="G681" s="6">
        <v>122.04</v>
      </c>
      <c r="H681" s="138">
        <v>1830.6</v>
      </c>
      <c r="J681" s="120"/>
      <c r="M681" s="121"/>
    </row>
    <row r="682" spans="1:13" ht="16.5">
      <c r="A682" s="137" t="s">
        <v>1788</v>
      </c>
      <c r="B682" s="3" t="s">
        <v>1789</v>
      </c>
      <c r="C682" s="4" t="s">
        <v>1790</v>
      </c>
      <c r="D682" s="3" t="s">
        <v>13</v>
      </c>
      <c r="E682" s="3" t="s">
        <v>21</v>
      </c>
      <c r="F682" s="5">
        <v>48</v>
      </c>
      <c r="G682" s="6">
        <v>39.590000000000003</v>
      </c>
      <c r="H682" s="138">
        <v>1900.32</v>
      </c>
      <c r="J682" s="120"/>
      <c r="M682" s="121"/>
    </row>
    <row r="683" spans="1:13" ht="16.5">
      <c r="A683" s="137" t="s">
        <v>1791</v>
      </c>
      <c r="B683" s="3" t="s">
        <v>1792</v>
      </c>
      <c r="C683" s="4" t="s">
        <v>1793</v>
      </c>
      <c r="D683" s="3" t="s">
        <v>13</v>
      </c>
      <c r="E683" s="3" t="s">
        <v>29</v>
      </c>
      <c r="F683" s="5">
        <v>310</v>
      </c>
      <c r="G683" s="6">
        <v>60.98</v>
      </c>
      <c r="H683" s="138">
        <v>18903.8</v>
      </c>
      <c r="J683" s="120"/>
      <c r="M683" s="121"/>
    </row>
    <row r="684" spans="1:13">
      <c r="A684" s="137" t="s">
        <v>1794</v>
      </c>
      <c r="B684" s="3" t="s">
        <v>1795</v>
      </c>
      <c r="C684" s="4" t="s">
        <v>1796</v>
      </c>
      <c r="D684" s="3" t="s">
        <v>25</v>
      </c>
      <c r="E684" s="3" t="s">
        <v>21</v>
      </c>
      <c r="F684" s="5">
        <v>20</v>
      </c>
      <c r="G684" s="6">
        <v>81.63</v>
      </c>
      <c r="H684" s="138">
        <v>1632.6</v>
      </c>
      <c r="J684" s="120"/>
      <c r="M684" s="121"/>
    </row>
    <row r="685" spans="1:13">
      <c r="A685" s="137" t="s">
        <v>1797</v>
      </c>
      <c r="B685" s="3" t="s">
        <v>1798</v>
      </c>
      <c r="C685" s="4" t="s">
        <v>1799</v>
      </c>
      <c r="D685" s="3" t="s">
        <v>1800</v>
      </c>
      <c r="E685" s="3" t="s">
        <v>29</v>
      </c>
      <c r="F685" s="5">
        <v>120</v>
      </c>
      <c r="G685" s="6">
        <v>16.739999999999998</v>
      </c>
      <c r="H685" s="138">
        <v>2008.8</v>
      </c>
      <c r="J685" s="120"/>
      <c r="M685" s="121"/>
    </row>
    <row r="686" spans="1:13">
      <c r="A686" s="137" t="s">
        <v>1801</v>
      </c>
      <c r="B686" s="3" t="s">
        <v>1990</v>
      </c>
      <c r="C686" s="4" t="s">
        <v>1802</v>
      </c>
      <c r="D686" s="3" t="s">
        <v>25</v>
      </c>
      <c r="E686" s="3" t="s">
        <v>21</v>
      </c>
      <c r="F686" s="5">
        <v>280</v>
      </c>
      <c r="G686" s="6">
        <v>29.46</v>
      </c>
      <c r="H686" s="138">
        <v>8248.7999999999993</v>
      </c>
      <c r="J686" s="120"/>
      <c r="M686" s="121"/>
    </row>
    <row r="687" spans="1:13" ht="14.25" customHeight="1">
      <c r="A687" s="135" t="s">
        <v>1803</v>
      </c>
      <c r="B687" s="149" t="s">
        <v>1804</v>
      </c>
      <c r="C687" s="150"/>
      <c r="D687" s="43"/>
      <c r="E687" s="43"/>
      <c r="F687" s="43"/>
      <c r="G687" s="6">
        <v>0</v>
      </c>
      <c r="H687" s="136">
        <v>177812.15</v>
      </c>
      <c r="J687" s="120"/>
      <c r="M687" s="121"/>
    </row>
    <row r="688" spans="1:13">
      <c r="A688" s="137" t="s">
        <v>1805</v>
      </c>
      <c r="B688" s="3" t="s">
        <v>1806</v>
      </c>
      <c r="C688" s="4" t="s">
        <v>1807</v>
      </c>
      <c r="D688" s="3" t="s">
        <v>25</v>
      </c>
      <c r="E688" s="3" t="s">
        <v>21</v>
      </c>
      <c r="F688" s="5">
        <v>1</v>
      </c>
      <c r="G688" s="6">
        <v>5199.2299999999996</v>
      </c>
      <c r="H688" s="138">
        <v>5199.2299999999996</v>
      </c>
      <c r="J688" s="120"/>
      <c r="M688" s="121"/>
    </row>
    <row r="689" spans="1:13" ht="16.5">
      <c r="A689" s="137" t="s">
        <v>1808</v>
      </c>
      <c r="B689" s="3" t="s">
        <v>1809</v>
      </c>
      <c r="C689" s="4" t="s">
        <v>1810</v>
      </c>
      <c r="D689" s="3" t="s">
        <v>25</v>
      </c>
      <c r="E689" s="3" t="s">
        <v>14</v>
      </c>
      <c r="F689" s="5">
        <v>64.53</v>
      </c>
      <c r="G689" s="6">
        <v>712.06</v>
      </c>
      <c r="H689" s="138">
        <v>45949.23</v>
      </c>
      <c r="J689" s="120"/>
      <c r="M689" s="121"/>
    </row>
    <row r="690" spans="1:13" ht="16.5">
      <c r="A690" s="137" t="s">
        <v>1811</v>
      </c>
      <c r="B690" s="3" t="s">
        <v>1812</v>
      </c>
      <c r="C690" s="4" t="s">
        <v>1813</v>
      </c>
      <c r="D690" s="3" t="s">
        <v>25</v>
      </c>
      <c r="E690" s="3" t="s">
        <v>14</v>
      </c>
      <c r="F690" s="5">
        <v>2.21</v>
      </c>
      <c r="G690" s="6">
        <v>712.06</v>
      </c>
      <c r="H690" s="138">
        <v>1573.65</v>
      </c>
      <c r="J690" s="120"/>
      <c r="M690" s="121"/>
    </row>
    <row r="691" spans="1:13" ht="16.5">
      <c r="A691" s="137" t="s">
        <v>1814</v>
      </c>
      <c r="B691" s="3" t="s">
        <v>1815</v>
      </c>
      <c r="C691" s="4" t="s">
        <v>1816</v>
      </c>
      <c r="D691" s="3" t="s">
        <v>25</v>
      </c>
      <c r="E691" s="3" t="s">
        <v>14</v>
      </c>
      <c r="F691" s="5">
        <v>53.79</v>
      </c>
      <c r="G691" s="6">
        <v>612.71</v>
      </c>
      <c r="H691" s="138">
        <v>32957.67</v>
      </c>
      <c r="J691" s="120"/>
      <c r="M691" s="121"/>
    </row>
    <row r="692" spans="1:13">
      <c r="A692" s="137" t="s">
        <v>1817</v>
      </c>
      <c r="B692" s="3" t="s">
        <v>1818</v>
      </c>
      <c r="C692" s="4" t="s">
        <v>1819</v>
      </c>
      <c r="D692" s="3" t="s">
        <v>25</v>
      </c>
      <c r="E692" s="3" t="s">
        <v>14</v>
      </c>
      <c r="F692" s="5">
        <v>96.67</v>
      </c>
      <c r="G692" s="6">
        <v>311.83999999999997</v>
      </c>
      <c r="H692" s="138">
        <v>30145.57</v>
      </c>
      <c r="J692" s="120"/>
      <c r="M692" s="121"/>
    </row>
    <row r="693" spans="1:13" ht="16.5">
      <c r="A693" s="137" t="s">
        <v>1820</v>
      </c>
      <c r="B693" s="3" t="s">
        <v>1821</v>
      </c>
      <c r="C693" s="4" t="s">
        <v>1822</v>
      </c>
      <c r="D693" s="3" t="s">
        <v>13</v>
      </c>
      <c r="E693" s="3" t="s">
        <v>29</v>
      </c>
      <c r="F693" s="5">
        <v>132</v>
      </c>
      <c r="G693" s="6">
        <v>143.55000000000001</v>
      </c>
      <c r="H693" s="138">
        <v>18948.599999999999</v>
      </c>
      <c r="J693" s="120"/>
      <c r="M693" s="121"/>
    </row>
    <row r="694" spans="1:13" ht="16.5">
      <c r="A694" s="137" t="s">
        <v>1823</v>
      </c>
      <c r="B694" s="3" t="s">
        <v>1824</v>
      </c>
      <c r="C694" s="4" t="s">
        <v>1825</v>
      </c>
      <c r="D694" s="3" t="s">
        <v>25</v>
      </c>
      <c r="E694" s="3" t="s">
        <v>29</v>
      </c>
      <c r="F694" s="5">
        <v>8.4499999999999993</v>
      </c>
      <c r="G694" s="6">
        <v>143.55000000000001</v>
      </c>
      <c r="H694" s="138">
        <v>1213</v>
      </c>
      <c r="J694" s="120"/>
      <c r="M694" s="121"/>
    </row>
    <row r="695" spans="1:13" ht="16.5">
      <c r="A695" s="137" t="s">
        <v>1826</v>
      </c>
      <c r="B695" s="3" t="s">
        <v>1827</v>
      </c>
      <c r="C695" s="4" t="s">
        <v>1828</v>
      </c>
      <c r="D695" s="3" t="s">
        <v>13</v>
      </c>
      <c r="E695" s="3" t="s">
        <v>21</v>
      </c>
      <c r="F695" s="5">
        <v>301</v>
      </c>
      <c r="G695" s="6">
        <v>42.91</v>
      </c>
      <c r="H695" s="138">
        <v>12915.91</v>
      </c>
      <c r="J695" s="120"/>
      <c r="M695" s="121"/>
    </row>
    <row r="696" spans="1:13">
      <c r="A696" s="137" t="s">
        <v>1829</v>
      </c>
      <c r="B696" s="3" t="s">
        <v>1991</v>
      </c>
      <c r="C696" s="4" t="s">
        <v>1830</v>
      </c>
      <c r="D696" s="3" t="s">
        <v>25</v>
      </c>
      <c r="E696" s="3" t="s">
        <v>29</v>
      </c>
      <c r="F696" s="5">
        <v>23.86</v>
      </c>
      <c r="G696" s="6">
        <v>247.96</v>
      </c>
      <c r="H696" s="138">
        <v>5916.33</v>
      </c>
      <c r="J696" s="120"/>
      <c r="M696" s="121"/>
    </row>
    <row r="697" spans="1:13">
      <c r="A697" s="137" t="s">
        <v>1831</v>
      </c>
      <c r="B697" s="3" t="s">
        <v>1832</v>
      </c>
      <c r="C697" s="4" t="s">
        <v>1833</v>
      </c>
      <c r="D697" s="3" t="s">
        <v>25</v>
      </c>
      <c r="E697" s="3" t="s">
        <v>14</v>
      </c>
      <c r="F697" s="5">
        <v>5.44</v>
      </c>
      <c r="G697" s="6">
        <v>675.99</v>
      </c>
      <c r="H697" s="138">
        <v>3677.39</v>
      </c>
      <c r="J697" s="120"/>
      <c r="M697" s="121"/>
    </row>
    <row r="698" spans="1:13">
      <c r="A698" s="137" t="s">
        <v>1834</v>
      </c>
      <c r="B698" s="3" t="s">
        <v>1835</v>
      </c>
      <c r="C698" s="4" t="s">
        <v>1836</v>
      </c>
      <c r="D698" s="3" t="s">
        <v>25</v>
      </c>
      <c r="E698" s="3" t="s">
        <v>1837</v>
      </c>
      <c r="F698" s="5">
        <v>1</v>
      </c>
      <c r="G698" s="6">
        <v>3745.24</v>
      </c>
      <c r="H698" s="138">
        <v>3745.24</v>
      </c>
      <c r="J698" s="120"/>
      <c r="M698" s="121"/>
    </row>
    <row r="699" spans="1:13">
      <c r="A699" s="137" t="s">
        <v>1838</v>
      </c>
      <c r="B699" s="3" t="s">
        <v>1839</v>
      </c>
      <c r="C699" s="4" t="s">
        <v>1840</v>
      </c>
      <c r="D699" s="3" t="s">
        <v>25</v>
      </c>
      <c r="E699" s="3" t="s">
        <v>1837</v>
      </c>
      <c r="F699" s="5">
        <v>1</v>
      </c>
      <c r="G699" s="6">
        <v>9627.7800000000007</v>
      </c>
      <c r="H699" s="138">
        <v>9627.7800000000007</v>
      </c>
      <c r="J699" s="120"/>
      <c r="M699" s="121"/>
    </row>
    <row r="700" spans="1:13">
      <c r="A700" s="137" t="s">
        <v>1841</v>
      </c>
      <c r="B700" s="3" t="s">
        <v>1842</v>
      </c>
      <c r="C700" s="4" t="s">
        <v>1843</v>
      </c>
      <c r="D700" s="3" t="s">
        <v>25</v>
      </c>
      <c r="E700" s="3" t="s">
        <v>1837</v>
      </c>
      <c r="F700" s="5">
        <v>1</v>
      </c>
      <c r="G700" s="6">
        <v>5942.55</v>
      </c>
      <c r="H700" s="138">
        <v>5942.55</v>
      </c>
      <c r="J700" s="120"/>
      <c r="M700" s="121"/>
    </row>
    <row r="701" spans="1:13" ht="14.25" customHeight="1">
      <c r="A701" s="135">
        <v>24</v>
      </c>
      <c r="B701" s="149" t="s">
        <v>1863</v>
      </c>
      <c r="C701" s="150"/>
      <c r="D701" s="43"/>
      <c r="E701" s="43"/>
      <c r="F701" s="43"/>
      <c r="G701" s="6">
        <v>0</v>
      </c>
      <c r="H701" s="136">
        <v>6028.2800000000007</v>
      </c>
      <c r="J701" s="120"/>
      <c r="M701" s="121"/>
    </row>
    <row r="702" spans="1:13">
      <c r="A702" s="137" t="s">
        <v>1844</v>
      </c>
      <c r="B702" s="3" t="s">
        <v>1865</v>
      </c>
      <c r="C702" s="4" t="s">
        <v>1866</v>
      </c>
      <c r="D702" s="3" t="s">
        <v>13</v>
      </c>
      <c r="E702" s="3" t="s">
        <v>14</v>
      </c>
      <c r="F702" s="5">
        <v>1545.99</v>
      </c>
      <c r="G702" s="6">
        <v>2.41</v>
      </c>
      <c r="H702" s="138">
        <v>3725.84</v>
      </c>
      <c r="J702" s="120"/>
      <c r="M702" s="121"/>
    </row>
    <row r="703" spans="1:13" ht="16.5">
      <c r="A703" s="137" t="s">
        <v>1845</v>
      </c>
      <c r="B703" s="3" t="s">
        <v>11</v>
      </c>
      <c r="C703" s="4" t="s">
        <v>12</v>
      </c>
      <c r="D703" s="3" t="s">
        <v>13</v>
      </c>
      <c r="E703" s="3" t="s">
        <v>14</v>
      </c>
      <c r="F703" s="5">
        <v>6</v>
      </c>
      <c r="G703" s="6">
        <v>383.74</v>
      </c>
      <c r="H703" s="138">
        <v>2302.44</v>
      </c>
      <c r="J703" s="120"/>
      <c r="M703" s="121"/>
    </row>
    <row r="704" spans="1:13">
      <c r="A704" s="145"/>
      <c r="B704" s="124"/>
      <c r="C704" s="124"/>
      <c r="D704" s="124"/>
      <c r="E704" s="124"/>
      <c r="F704" s="170" t="s">
        <v>2014</v>
      </c>
      <c r="G704" s="170"/>
      <c r="H704" s="146">
        <v>5438036.0499999989</v>
      </c>
      <c r="J704" s="120"/>
      <c r="M704" s="121"/>
    </row>
    <row r="705" spans="1:13" ht="15" thickBot="1">
      <c r="A705" s="147"/>
      <c r="B705" s="125"/>
      <c r="C705" s="125"/>
      <c r="D705" s="125"/>
      <c r="E705" s="125"/>
      <c r="F705" s="126"/>
      <c r="G705" s="126"/>
      <c r="H705" s="148"/>
      <c r="J705" s="120"/>
      <c r="M705" s="121"/>
    </row>
    <row r="706" spans="1:13">
      <c r="A706" s="127"/>
      <c r="B706" s="128"/>
      <c r="C706" s="128"/>
      <c r="D706" s="128"/>
      <c r="E706" s="128"/>
      <c r="F706" s="129"/>
      <c r="G706" s="129"/>
      <c r="H706" s="130"/>
      <c r="J706" s="120"/>
      <c r="M706" s="121"/>
    </row>
    <row r="707" spans="1:13">
      <c r="A707" s="131"/>
      <c r="B707" s="132"/>
      <c r="C707" s="132"/>
      <c r="D707" s="132"/>
      <c r="E707" s="132"/>
      <c r="F707" s="133"/>
      <c r="G707" s="133"/>
      <c r="H707" s="134"/>
      <c r="J707" s="120"/>
      <c r="M707" s="121"/>
    </row>
    <row r="708" spans="1:13" ht="14.25" customHeight="1">
      <c r="A708" s="135">
        <v>25</v>
      </c>
      <c r="B708" s="149" t="s">
        <v>1897</v>
      </c>
      <c r="C708" s="150"/>
      <c r="D708" s="43"/>
      <c r="E708" s="43"/>
      <c r="F708" s="43"/>
      <c r="G708" s="6"/>
      <c r="H708" s="136">
        <v>704885.33999999985</v>
      </c>
      <c r="J708" s="120"/>
      <c r="M708" s="121"/>
    </row>
    <row r="709" spans="1:13" ht="14.25" customHeight="1">
      <c r="A709" s="135" t="s">
        <v>1864</v>
      </c>
      <c r="B709" s="149" t="s">
        <v>44</v>
      </c>
      <c r="C709" s="150"/>
      <c r="D709" s="43"/>
      <c r="E709" s="43"/>
      <c r="F709" s="43"/>
      <c r="G709" s="6"/>
      <c r="H709" s="136">
        <v>1871.4899999999998</v>
      </c>
      <c r="J709" s="120"/>
      <c r="M709" s="121"/>
    </row>
    <row r="710" spans="1:13" ht="16.5">
      <c r="A710" s="137" t="s">
        <v>1903</v>
      </c>
      <c r="B710" s="3" t="s">
        <v>59</v>
      </c>
      <c r="C710" s="4" t="s">
        <v>60</v>
      </c>
      <c r="D710" s="3" t="s">
        <v>13</v>
      </c>
      <c r="E710" s="3" t="s">
        <v>14</v>
      </c>
      <c r="F710" s="5">
        <v>36.54</v>
      </c>
      <c r="G710" s="6">
        <v>3.74</v>
      </c>
      <c r="H710" s="138">
        <v>136.66</v>
      </c>
      <c r="J710" s="120"/>
      <c r="M710" s="121"/>
    </row>
    <row r="711" spans="1:13" ht="33">
      <c r="A711" s="137" t="s">
        <v>1904</v>
      </c>
      <c r="B711" s="3" t="s">
        <v>62</v>
      </c>
      <c r="C711" s="4" t="s">
        <v>63</v>
      </c>
      <c r="D711" s="3" t="s">
        <v>13</v>
      </c>
      <c r="E711" s="3" t="s">
        <v>51</v>
      </c>
      <c r="F711" s="5">
        <v>14.59</v>
      </c>
      <c r="G711" s="6">
        <v>16.21</v>
      </c>
      <c r="H711" s="138">
        <v>236.5</v>
      </c>
      <c r="J711" s="120"/>
      <c r="M711" s="121"/>
    </row>
    <row r="712" spans="1:13" ht="24.75">
      <c r="A712" s="137" t="s">
        <v>1905</v>
      </c>
      <c r="B712" s="3" t="s">
        <v>53</v>
      </c>
      <c r="C712" s="4" t="s">
        <v>54</v>
      </c>
      <c r="D712" s="3" t="s">
        <v>13</v>
      </c>
      <c r="E712" s="3" t="s">
        <v>51</v>
      </c>
      <c r="F712" s="5">
        <v>29.23</v>
      </c>
      <c r="G712" s="6">
        <v>51.26</v>
      </c>
      <c r="H712" s="138">
        <v>1498.33</v>
      </c>
      <c r="J712" s="120"/>
      <c r="M712" s="121"/>
    </row>
    <row r="713" spans="1:13">
      <c r="A713" s="137"/>
      <c r="B713" s="3"/>
      <c r="C713" s="4"/>
      <c r="D713" s="3"/>
      <c r="E713" s="3"/>
      <c r="F713" s="5"/>
      <c r="G713" s="6"/>
      <c r="H713" s="138"/>
      <c r="J713" s="120"/>
      <c r="M713" s="121"/>
    </row>
    <row r="714" spans="1:13" ht="14.25" customHeight="1">
      <c r="A714" s="135" t="s">
        <v>1867</v>
      </c>
      <c r="B714" s="149" t="s">
        <v>1898</v>
      </c>
      <c r="C714" s="150"/>
      <c r="D714" s="43"/>
      <c r="E714" s="43"/>
      <c r="F714" s="43"/>
      <c r="G714" s="6"/>
      <c r="H714" s="136">
        <v>240184.27999999997</v>
      </c>
      <c r="J714" s="120"/>
      <c r="M714" s="121"/>
    </row>
    <row r="715" spans="1:13" ht="16.5">
      <c r="A715" s="137" t="s">
        <v>1906</v>
      </c>
      <c r="B715" s="3" t="s">
        <v>75</v>
      </c>
      <c r="C715" s="4" t="s">
        <v>76</v>
      </c>
      <c r="D715" s="3" t="s">
        <v>13</v>
      </c>
      <c r="E715" s="3" t="s">
        <v>14</v>
      </c>
      <c r="F715" s="5">
        <v>1.83</v>
      </c>
      <c r="G715" s="6">
        <v>49.69</v>
      </c>
      <c r="H715" s="138">
        <v>90.93</v>
      </c>
      <c r="J715" s="120"/>
      <c r="M715" s="121"/>
    </row>
    <row r="716" spans="1:13" ht="24.75">
      <c r="A716" s="137" t="s">
        <v>1907</v>
      </c>
      <c r="B716" s="3">
        <v>101097</v>
      </c>
      <c r="C716" s="4" t="s">
        <v>1899</v>
      </c>
      <c r="D716" s="3" t="s">
        <v>13</v>
      </c>
      <c r="E716" s="3" t="s">
        <v>51</v>
      </c>
      <c r="F716" s="5">
        <v>126.58</v>
      </c>
      <c r="G716" s="6">
        <v>1562.41</v>
      </c>
      <c r="H716" s="138">
        <v>197769.86</v>
      </c>
      <c r="J716" s="120"/>
      <c r="M716" s="121"/>
    </row>
    <row r="717" spans="1:13" ht="16.5">
      <c r="A717" s="137" t="s">
        <v>1908</v>
      </c>
      <c r="B717" s="3" t="s">
        <v>97</v>
      </c>
      <c r="C717" s="4" t="s">
        <v>98</v>
      </c>
      <c r="D717" s="3" t="s">
        <v>13</v>
      </c>
      <c r="E717" s="3" t="s">
        <v>51</v>
      </c>
      <c r="F717" s="5">
        <v>14.76</v>
      </c>
      <c r="G717" s="6">
        <v>1012.49</v>
      </c>
      <c r="H717" s="138">
        <v>14944.35</v>
      </c>
      <c r="J717" s="120"/>
      <c r="M717" s="121"/>
    </row>
    <row r="718" spans="1:13" ht="16.5">
      <c r="A718" s="137" t="s">
        <v>1909</v>
      </c>
      <c r="B718" s="3" t="s">
        <v>81</v>
      </c>
      <c r="C718" s="4" t="s">
        <v>82</v>
      </c>
      <c r="D718" s="3" t="s">
        <v>13</v>
      </c>
      <c r="E718" s="3" t="s">
        <v>14</v>
      </c>
      <c r="F718" s="5">
        <v>89.74</v>
      </c>
      <c r="G718" s="6">
        <v>93.71</v>
      </c>
      <c r="H718" s="138">
        <v>8409.5400000000009</v>
      </c>
      <c r="J718" s="120"/>
      <c r="M718" s="121"/>
    </row>
    <row r="719" spans="1:13">
      <c r="A719" s="137" t="s">
        <v>1910</v>
      </c>
      <c r="B719" s="3" t="s">
        <v>1846</v>
      </c>
      <c r="C719" s="4" t="s">
        <v>1847</v>
      </c>
      <c r="D719" s="3" t="s">
        <v>13</v>
      </c>
      <c r="E719" s="3" t="s">
        <v>86</v>
      </c>
      <c r="F719" s="5">
        <v>585.54</v>
      </c>
      <c r="G719" s="6">
        <v>18.59</v>
      </c>
      <c r="H719" s="138">
        <v>10885.19</v>
      </c>
      <c r="J719" s="120"/>
      <c r="M719" s="121"/>
    </row>
    <row r="720" spans="1:13">
      <c r="A720" s="137" t="s">
        <v>1911</v>
      </c>
      <c r="B720" s="3" t="s">
        <v>101</v>
      </c>
      <c r="C720" s="4" t="s">
        <v>102</v>
      </c>
      <c r="D720" s="3" t="s">
        <v>13</v>
      </c>
      <c r="E720" s="3" t="s">
        <v>86</v>
      </c>
      <c r="F720" s="5">
        <v>352.14</v>
      </c>
      <c r="G720" s="6">
        <v>16.16</v>
      </c>
      <c r="H720" s="138">
        <v>5690.58</v>
      </c>
      <c r="J720" s="120"/>
      <c r="M720" s="121"/>
    </row>
    <row r="721" spans="1:13" ht="24.75">
      <c r="A721" s="137" t="s">
        <v>1912</v>
      </c>
      <c r="B721" s="3" t="s">
        <v>91</v>
      </c>
      <c r="C721" s="4" t="s">
        <v>92</v>
      </c>
      <c r="D721" s="3" t="s">
        <v>13</v>
      </c>
      <c r="E721" s="3" t="s">
        <v>86</v>
      </c>
      <c r="F721" s="5">
        <v>95.58</v>
      </c>
      <c r="G721" s="6">
        <v>19.61</v>
      </c>
      <c r="H721" s="138">
        <v>1874.32</v>
      </c>
      <c r="J721" s="120"/>
      <c r="M721" s="121"/>
    </row>
    <row r="722" spans="1:13" ht="16.5">
      <c r="A722" s="137" t="s">
        <v>1913</v>
      </c>
      <c r="B722" s="3" t="s">
        <v>110</v>
      </c>
      <c r="C722" s="4" t="s">
        <v>111</v>
      </c>
      <c r="D722" s="3" t="s">
        <v>13</v>
      </c>
      <c r="E722" s="3" t="s">
        <v>86</v>
      </c>
      <c r="F722" s="5">
        <v>14.55</v>
      </c>
      <c r="G722" s="6">
        <v>12.39</v>
      </c>
      <c r="H722" s="138">
        <v>180.27</v>
      </c>
      <c r="J722" s="120"/>
      <c r="M722" s="121"/>
    </row>
    <row r="723" spans="1:13" ht="16.5">
      <c r="A723" s="137" t="s">
        <v>1914</v>
      </c>
      <c r="B723" s="3" t="s">
        <v>113</v>
      </c>
      <c r="C723" s="4" t="s">
        <v>114</v>
      </c>
      <c r="D723" s="3" t="s">
        <v>13</v>
      </c>
      <c r="E723" s="3" t="s">
        <v>86</v>
      </c>
      <c r="F723" s="5">
        <v>29.22</v>
      </c>
      <c r="G723" s="6">
        <v>11.61</v>
      </c>
      <c r="H723" s="138">
        <v>339.24</v>
      </c>
      <c r="J723" s="120"/>
      <c r="M723" s="121"/>
    </row>
    <row r="724" spans="1:13" ht="14.25" customHeight="1">
      <c r="A724" s="135" t="s">
        <v>1915</v>
      </c>
      <c r="B724" s="149" t="s">
        <v>119</v>
      </c>
      <c r="C724" s="150"/>
      <c r="D724" s="43"/>
      <c r="E724" s="43"/>
      <c r="F724" s="43"/>
      <c r="G724" s="6"/>
      <c r="H724" s="136">
        <v>360806.15</v>
      </c>
      <c r="J724" s="120"/>
      <c r="M724" s="121"/>
    </row>
    <row r="725" spans="1:13" ht="14.25" customHeight="1">
      <c r="A725" s="135" t="s">
        <v>1916</v>
      </c>
      <c r="B725" s="149" t="s">
        <v>121</v>
      </c>
      <c r="C725" s="150"/>
      <c r="D725" s="43"/>
      <c r="E725" s="43"/>
      <c r="F725" s="43"/>
      <c r="G725" s="6"/>
      <c r="H725" s="136">
        <v>254563.72</v>
      </c>
      <c r="J725" s="120"/>
      <c r="M725" s="121"/>
    </row>
    <row r="726" spans="1:13" ht="24.75">
      <c r="A726" s="137" t="s">
        <v>1917</v>
      </c>
      <c r="B726" s="3" t="s">
        <v>123</v>
      </c>
      <c r="C726" s="4" t="s">
        <v>124</v>
      </c>
      <c r="D726" s="3" t="s">
        <v>13</v>
      </c>
      <c r="E726" s="3" t="s">
        <v>14</v>
      </c>
      <c r="F726" s="5">
        <v>911.02400000000011</v>
      </c>
      <c r="G726" s="6">
        <v>57.34</v>
      </c>
      <c r="H726" s="138">
        <v>52238.12</v>
      </c>
      <c r="J726" s="120"/>
      <c r="M726" s="121"/>
    </row>
    <row r="727" spans="1:13" ht="16.5">
      <c r="A727" s="137" t="s">
        <v>1918</v>
      </c>
      <c r="B727" s="3" t="s">
        <v>126</v>
      </c>
      <c r="C727" s="4" t="s">
        <v>127</v>
      </c>
      <c r="D727" s="3" t="s">
        <v>13</v>
      </c>
      <c r="E727" s="3" t="s">
        <v>86</v>
      </c>
      <c r="F727" s="5">
        <v>4648.4141000000009</v>
      </c>
      <c r="G727" s="6">
        <v>12.58</v>
      </c>
      <c r="H727" s="138">
        <v>58477.05</v>
      </c>
      <c r="J727" s="120"/>
      <c r="M727" s="121"/>
    </row>
    <row r="728" spans="1:13" ht="16.5">
      <c r="A728" s="137" t="s">
        <v>1919</v>
      </c>
      <c r="B728" s="3" t="s">
        <v>132</v>
      </c>
      <c r="C728" s="4" t="s">
        <v>133</v>
      </c>
      <c r="D728" s="3" t="s">
        <v>13</v>
      </c>
      <c r="E728" s="3" t="s">
        <v>86</v>
      </c>
      <c r="F728" s="5">
        <v>173.04</v>
      </c>
      <c r="G728" s="6">
        <v>16.329999999999998</v>
      </c>
      <c r="H728" s="138">
        <v>2825.74</v>
      </c>
      <c r="J728" s="120"/>
      <c r="M728" s="121"/>
    </row>
    <row r="729" spans="1:13" ht="16.5">
      <c r="A729" s="137" t="s">
        <v>1920</v>
      </c>
      <c r="B729" s="3">
        <v>92760</v>
      </c>
      <c r="C729" s="4" t="s">
        <v>143</v>
      </c>
      <c r="D729" s="3" t="s">
        <v>13</v>
      </c>
      <c r="E729" s="3" t="s">
        <v>86</v>
      </c>
      <c r="F729" s="5">
        <v>1407.9047</v>
      </c>
      <c r="G729" s="6">
        <v>15.23</v>
      </c>
      <c r="H729" s="138">
        <v>21442.39</v>
      </c>
      <c r="J729" s="120"/>
      <c r="M729" s="121"/>
    </row>
    <row r="730" spans="1:13" ht="16.5">
      <c r="A730" s="137" t="s">
        <v>1921</v>
      </c>
      <c r="B730" s="3" t="s">
        <v>135</v>
      </c>
      <c r="C730" s="4" t="s">
        <v>136</v>
      </c>
      <c r="D730" s="3" t="s">
        <v>13</v>
      </c>
      <c r="E730" s="3" t="s">
        <v>51</v>
      </c>
      <c r="F730" s="5">
        <v>131.5626</v>
      </c>
      <c r="G730" s="6">
        <v>908.8</v>
      </c>
      <c r="H730" s="138">
        <v>119564.09</v>
      </c>
      <c r="J730" s="120"/>
      <c r="M730" s="121"/>
    </row>
    <row r="731" spans="1:13" ht="16.5">
      <c r="A731" s="137" t="s">
        <v>1922</v>
      </c>
      <c r="B731" s="3" t="s">
        <v>132</v>
      </c>
      <c r="C731" s="4" t="s">
        <v>133</v>
      </c>
      <c r="D731" s="3" t="s">
        <v>13</v>
      </c>
      <c r="E731" s="3" t="s">
        <v>86</v>
      </c>
      <c r="F731" s="5">
        <v>1</v>
      </c>
      <c r="G731" s="6">
        <v>16.329999999999998</v>
      </c>
      <c r="H731" s="138">
        <v>16.329999999999998</v>
      </c>
      <c r="J731" s="120"/>
      <c r="M731" s="121"/>
    </row>
    <row r="732" spans="1:13" ht="14.25" customHeight="1">
      <c r="A732" s="135" t="s">
        <v>1923</v>
      </c>
      <c r="B732" s="149" t="s">
        <v>138</v>
      </c>
      <c r="C732" s="150"/>
      <c r="D732" s="43"/>
      <c r="E732" s="43"/>
      <c r="F732" s="43"/>
      <c r="G732" s="6"/>
      <c r="H732" s="136">
        <v>106242.43</v>
      </c>
      <c r="J732" s="120"/>
      <c r="M732" s="121"/>
    </row>
    <row r="733" spans="1:13" ht="16.5">
      <c r="A733" s="137" t="s">
        <v>1924</v>
      </c>
      <c r="B733" s="3" t="s">
        <v>75</v>
      </c>
      <c r="C733" s="4" t="s">
        <v>76</v>
      </c>
      <c r="D733" s="3" t="s">
        <v>13</v>
      </c>
      <c r="E733" s="3" t="s">
        <v>14</v>
      </c>
      <c r="F733" s="5">
        <v>40.299999999999997</v>
      </c>
      <c r="G733" s="6">
        <v>49.69</v>
      </c>
      <c r="H733" s="138">
        <v>2002.51</v>
      </c>
      <c r="J733" s="120"/>
      <c r="M733" s="121"/>
    </row>
    <row r="734" spans="1:13" ht="24.75">
      <c r="A734" s="137" t="s">
        <v>1925</v>
      </c>
      <c r="B734" s="3" t="s">
        <v>123</v>
      </c>
      <c r="C734" s="4" t="s">
        <v>124</v>
      </c>
      <c r="D734" s="3" t="s">
        <v>13</v>
      </c>
      <c r="E734" s="3" t="s">
        <v>14</v>
      </c>
      <c r="F734" s="5">
        <v>436.21875</v>
      </c>
      <c r="G734" s="6">
        <v>57.34</v>
      </c>
      <c r="H734" s="138">
        <v>25012.78</v>
      </c>
      <c r="J734" s="120"/>
      <c r="M734" s="121"/>
    </row>
    <row r="735" spans="1:13" ht="16.5">
      <c r="A735" s="137" t="s">
        <v>1926</v>
      </c>
      <c r="B735" s="3">
        <v>92760</v>
      </c>
      <c r="C735" s="4" t="s">
        <v>143</v>
      </c>
      <c r="D735" s="3" t="s">
        <v>13</v>
      </c>
      <c r="E735" s="3" t="s">
        <v>86</v>
      </c>
      <c r="F735" s="5">
        <v>437.81150000000002</v>
      </c>
      <c r="G735" s="6">
        <v>15.23</v>
      </c>
      <c r="H735" s="138">
        <v>6667.87</v>
      </c>
      <c r="J735" s="120"/>
      <c r="M735" s="121"/>
    </row>
    <row r="736" spans="1:13" ht="16.5">
      <c r="A736" s="137" t="s">
        <v>1927</v>
      </c>
      <c r="B736" s="3">
        <v>92761</v>
      </c>
      <c r="C736" s="4" t="s">
        <v>146</v>
      </c>
      <c r="D736" s="3" t="s">
        <v>13</v>
      </c>
      <c r="E736" s="3" t="s">
        <v>86</v>
      </c>
      <c r="F736" s="5">
        <v>541.39</v>
      </c>
      <c r="G736" s="6">
        <v>14.14</v>
      </c>
      <c r="H736" s="138">
        <v>7655.25</v>
      </c>
      <c r="J736" s="120"/>
      <c r="M736" s="121"/>
    </row>
    <row r="737" spans="1:13" ht="16.5">
      <c r="A737" s="137" t="s">
        <v>1928</v>
      </c>
      <c r="B737" s="3" t="s">
        <v>126</v>
      </c>
      <c r="C737" s="4" t="s">
        <v>127</v>
      </c>
      <c r="D737" s="3" t="s">
        <v>13</v>
      </c>
      <c r="E737" s="3" t="s">
        <v>86</v>
      </c>
      <c r="F737" s="5">
        <v>782.15560000000005</v>
      </c>
      <c r="G737" s="6">
        <v>12.58</v>
      </c>
      <c r="H737" s="138">
        <v>9839.52</v>
      </c>
      <c r="J737" s="120"/>
      <c r="M737" s="121"/>
    </row>
    <row r="738" spans="1:13" ht="16.5">
      <c r="A738" s="137" t="s">
        <v>1929</v>
      </c>
      <c r="B738" s="3" t="s">
        <v>129</v>
      </c>
      <c r="C738" s="4" t="s">
        <v>130</v>
      </c>
      <c r="D738" s="3" t="s">
        <v>13</v>
      </c>
      <c r="E738" s="3" t="s">
        <v>86</v>
      </c>
      <c r="F738" s="5">
        <v>8.51</v>
      </c>
      <c r="G738" s="6">
        <v>10.55</v>
      </c>
      <c r="H738" s="138">
        <v>89.78</v>
      </c>
      <c r="J738" s="120"/>
      <c r="M738" s="121"/>
    </row>
    <row r="739" spans="1:13" ht="16.5">
      <c r="A739" s="137" t="s">
        <v>1930</v>
      </c>
      <c r="B739" s="3" t="s">
        <v>150</v>
      </c>
      <c r="C739" s="4" t="s">
        <v>151</v>
      </c>
      <c r="D739" s="3" t="s">
        <v>13</v>
      </c>
      <c r="E739" s="3" t="s">
        <v>86</v>
      </c>
      <c r="F739" s="5">
        <v>40.21</v>
      </c>
      <c r="G739" s="6">
        <v>10.19</v>
      </c>
      <c r="H739" s="138">
        <v>409.74</v>
      </c>
      <c r="J739" s="120"/>
      <c r="M739" s="121"/>
    </row>
    <row r="740" spans="1:13" ht="16.5">
      <c r="A740" s="137" t="s">
        <v>1931</v>
      </c>
      <c r="B740" s="3" t="s">
        <v>132</v>
      </c>
      <c r="C740" s="4" t="s">
        <v>133</v>
      </c>
      <c r="D740" s="3" t="s">
        <v>13</v>
      </c>
      <c r="E740" s="3" t="s">
        <v>86</v>
      </c>
      <c r="F740" s="5">
        <v>202.39</v>
      </c>
      <c r="G740" s="6">
        <v>16.329999999999998</v>
      </c>
      <c r="H740" s="138">
        <v>3305.03</v>
      </c>
      <c r="J740" s="120"/>
      <c r="M740" s="121"/>
    </row>
    <row r="741" spans="1:13" ht="24.75">
      <c r="A741" s="137" t="s">
        <v>1932</v>
      </c>
      <c r="B741" s="3" t="s">
        <v>157</v>
      </c>
      <c r="C741" s="4" t="s">
        <v>158</v>
      </c>
      <c r="D741" s="3" t="s">
        <v>13</v>
      </c>
      <c r="E741" s="3" t="s">
        <v>51</v>
      </c>
      <c r="F741" s="5">
        <v>56.296825999999996</v>
      </c>
      <c r="G741" s="6">
        <v>910.53</v>
      </c>
      <c r="H741" s="138">
        <v>51259.95</v>
      </c>
      <c r="J741" s="120"/>
      <c r="M741" s="121"/>
    </row>
    <row r="742" spans="1:13" ht="14.25" customHeight="1">
      <c r="A742" s="135" t="s">
        <v>1933</v>
      </c>
      <c r="B742" s="149" t="s">
        <v>447</v>
      </c>
      <c r="C742" s="150"/>
      <c r="D742" s="43"/>
      <c r="E742" s="43"/>
      <c r="F742" s="43"/>
      <c r="G742" s="6"/>
      <c r="H742" s="136">
        <v>5496.44</v>
      </c>
      <c r="J742" s="120"/>
      <c r="M742" s="121"/>
    </row>
    <row r="743" spans="1:13">
      <c r="A743" s="137" t="s">
        <v>1934</v>
      </c>
      <c r="B743" s="3" t="s">
        <v>449</v>
      </c>
      <c r="C743" s="4" t="s">
        <v>450</v>
      </c>
      <c r="D743" s="3" t="s">
        <v>25</v>
      </c>
      <c r="E743" s="3" t="s">
        <v>14</v>
      </c>
      <c r="F743" s="5">
        <v>106.81</v>
      </c>
      <c r="G743" s="6">
        <v>51.46</v>
      </c>
      <c r="H743" s="138">
        <v>5496.44</v>
      </c>
      <c r="J743" s="120"/>
      <c r="M743" s="121"/>
    </row>
    <row r="744" spans="1:13" ht="14.25" customHeight="1">
      <c r="A744" s="135" t="s">
        <v>1935</v>
      </c>
      <c r="B744" s="149" t="s">
        <v>1848</v>
      </c>
      <c r="C744" s="150"/>
      <c r="D744" s="43"/>
      <c r="E744" s="43"/>
      <c r="F744" s="43"/>
      <c r="G744" s="6"/>
      <c r="H744" s="136">
        <v>42012.340000000004</v>
      </c>
      <c r="J744" s="120"/>
      <c r="M744" s="121"/>
    </row>
    <row r="745" spans="1:13" ht="24.75">
      <c r="A745" s="137" t="s">
        <v>1849</v>
      </c>
      <c r="B745" s="3" t="s">
        <v>237</v>
      </c>
      <c r="C745" s="4" t="s">
        <v>238</v>
      </c>
      <c r="D745" s="3" t="s">
        <v>13</v>
      </c>
      <c r="E745" s="3" t="s">
        <v>14</v>
      </c>
      <c r="F745" s="5">
        <v>330.6</v>
      </c>
      <c r="G745" s="6">
        <v>93.86</v>
      </c>
      <c r="H745" s="138">
        <v>31030.12</v>
      </c>
      <c r="J745" s="120"/>
      <c r="M745" s="121"/>
    </row>
    <row r="746" spans="1:13" ht="16.5">
      <c r="A746" s="137" t="s">
        <v>1850</v>
      </c>
      <c r="B746" s="3">
        <v>103320</v>
      </c>
      <c r="C746" s="4" t="s">
        <v>1900</v>
      </c>
      <c r="D746" s="3" t="s">
        <v>13</v>
      </c>
      <c r="E746" s="3" t="s">
        <v>14</v>
      </c>
      <c r="F746" s="5">
        <v>65.344999999999999</v>
      </c>
      <c r="G746" s="6">
        <v>146.47999999999999</v>
      </c>
      <c r="H746" s="138">
        <v>9571.74</v>
      </c>
      <c r="J746" s="120"/>
      <c r="M746" s="121"/>
    </row>
    <row r="747" spans="1:13" ht="16.5">
      <c r="A747" s="137" t="s">
        <v>1936</v>
      </c>
      <c r="B747" s="3" t="s">
        <v>246</v>
      </c>
      <c r="C747" s="4" t="s">
        <v>247</v>
      </c>
      <c r="D747" s="3" t="s">
        <v>13</v>
      </c>
      <c r="E747" s="3" t="s">
        <v>29</v>
      </c>
      <c r="F747" s="5">
        <v>171.8</v>
      </c>
      <c r="G747" s="6">
        <v>8.2100000000000009</v>
      </c>
      <c r="H747" s="138">
        <v>1410.48</v>
      </c>
      <c r="J747" s="120"/>
      <c r="M747" s="121"/>
    </row>
    <row r="748" spans="1:13" ht="14.25" customHeight="1">
      <c r="A748" s="135" t="s">
        <v>1937</v>
      </c>
      <c r="B748" s="149" t="s">
        <v>1851</v>
      </c>
      <c r="C748" s="150"/>
      <c r="D748" s="43"/>
      <c r="E748" s="43"/>
      <c r="F748" s="43"/>
      <c r="G748" s="6"/>
      <c r="H748" s="136">
        <v>44742.100000000006</v>
      </c>
      <c r="J748" s="120"/>
      <c r="M748" s="121"/>
    </row>
    <row r="749" spans="1:13" ht="24.75">
      <c r="A749" s="137" t="s">
        <v>1938</v>
      </c>
      <c r="B749" s="3" t="s">
        <v>471</v>
      </c>
      <c r="C749" s="4" t="s">
        <v>472</v>
      </c>
      <c r="D749" s="3" t="s">
        <v>25</v>
      </c>
      <c r="E749" s="3" t="s">
        <v>14</v>
      </c>
      <c r="F749" s="5">
        <v>330.6</v>
      </c>
      <c r="G749" s="6">
        <v>5.43</v>
      </c>
      <c r="H749" s="138">
        <v>1795.16</v>
      </c>
      <c r="J749" s="120"/>
      <c r="M749" s="121"/>
    </row>
    <row r="750" spans="1:13" ht="24.75">
      <c r="A750" s="137" t="s">
        <v>1939</v>
      </c>
      <c r="B750" s="3" t="s">
        <v>1852</v>
      </c>
      <c r="C750" s="4" t="s">
        <v>1853</v>
      </c>
      <c r="D750" s="3" t="s">
        <v>25</v>
      </c>
      <c r="E750" s="3" t="s">
        <v>14</v>
      </c>
      <c r="F750" s="5">
        <v>330.6</v>
      </c>
      <c r="G750" s="6">
        <v>5.43</v>
      </c>
      <c r="H750" s="138">
        <v>1795.16</v>
      </c>
      <c r="J750" s="120"/>
      <c r="M750" s="121"/>
    </row>
    <row r="751" spans="1:13" ht="24.75">
      <c r="A751" s="137" t="s">
        <v>1940</v>
      </c>
      <c r="B751" s="3" t="s">
        <v>1854</v>
      </c>
      <c r="C751" s="4" t="s">
        <v>1855</v>
      </c>
      <c r="D751" s="3" t="s">
        <v>25</v>
      </c>
      <c r="E751" s="3" t="s">
        <v>14</v>
      </c>
      <c r="F751" s="5">
        <v>330.6</v>
      </c>
      <c r="G751" s="6">
        <v>48.76</v>
      </c>
      <c r="H751" s="138">
        <v>16120.06</v>
      </c>
      <c r="J751" s="120"/>
      <c r="M751" s="121"/>
    </row>
    <row r="752" spans="1:13" ht="24.75">
      <c r="A752" s="137" t="s">
        <v>1941</v>
      </c>
      <c r="B752" s="3" t="s">
        <v>1856</v>
      </c>
      <c r="C752" s="4" t="s">
        <v>1857</v>
      </c>
      <c r="D752" s="3" t="s">
        <v>25</v>
      </c>
      <c r="E752" s="3" t="s">
        <v>14</v>
      </c>
      <c r="F752" s="5">
        <v>330.6</v>
      </c>
      <c r="G752" s="6">
        <v>48.76</v>
      </c>
      <c r="H752" s="138">
        <v>16120.06</v>
      </c>
      <c r="J752" s="120"/>
      <c r="M752" s="121"/>
    </row>
    <row r="753" spans="1:13">
      <c r="A753" s="137" t="s">
        <v>1942</v>
      </c>
      <c r="B753" s="3" t="s">
        <v>444</v>
      </c>
      <c r="C753" s="4" t="s">
        <v>445</v>
      </c>
      <c r="D753" s="3" t="s">
        <v>13</v>
      </c>
      <c r="E753" s="3" t="s">
        <v>29</v>
      </c>
      <c r="F753" s="5">
        <v>177.7</v>
      </c>
      <c r="G753" s="6">
        <v>50.15</v>
      </c>
      <c r="H753" s="138">
        <v>8911.66</v>
      </c>
      <c r="J753" s="120"/>
      <c r="M753" s="121"/>
    </row>
    <row r="754" spans="1:13">
      <c r="A754" s="135" t="s">
        <v>1943</v>
      </c>
      <c r="B754" s="149" t="s">
        <v>1858</v>
      </c>
      <c r="C754" s="150"/>
      <c r="D754" s="43"/>
      <c r="E754" s="43"/>
      <c r="F754" s="43"/>
      <c r="G754" s="6"/>
      <c r="H754" s="136">
        <v>9772.5400000000009</v>
      </c>
      <c r="J754" s="120"/>
      <c r="M754" s="121"/>
    </row>
    <row r="755" spans="1:13" ht="16.5">
      <c r="A755" s="137" t="s">
        <v>1944</v>
      </c>
      <c r="B755" s="3" t="s">
        <v>1859</v>
      </c>
      <c r="C755" s="4" t="s">
        <v>1860</v>
      </c>
      <c r="D755" s="3" t="s">
        <v>25</v>
      </c>
      <c r="E755" s="3" t="s">
        <v>14</v>
      </c>
      <c r="F755" s="5">
        <v>330.6</v>
      </c>
      <c r="G755" s="6">
        <v>14.78</v>
      </c>
      <c r="H755" s="138">
        <v>4886.2700000000004</v>
      </c>
      <c r="J755" s="120"/>
      <c r="M755" s="121"/>
    </row>
    <row r="756" spans="1:13" ht="16.5">
      <c r="A756" s="137" t="s">
        <v>1945</v>
      </c>
      <c r="B756" s="3" t="s">
        <v>1861</v>
      </c>
      <c r="C756" s="4" t="s">
        <v>1862</v>
      </c>
      <c r="D756" s="3" t="s">
        <v>25</v>
      </c>
      <c r="E756" s="3" t="s">
        <v>14</v>
      </c>
      <c r="F756" s="5">
        <v>330.6</v>
      </c>
      <c r="G756" s="6">
        <v>14.78</v>
      </c>
      <c r="H756" s="138">
        <v>4886.2700000000004</v>
      </c>
      <c r="J756" s="120"/>
      <c r="M756" s="121"/>
    </row>
    <row r="757" spans="1:13" ht="14.25" customHeight="1">
      <c r="A757" s="135">
        <v>26</v>
      </c>
      <c r="B757" s="149" t="s">
        <v>1999</v>
      </c>
      <c r="C757" s="150"/>
      <c r="D757" s="43"/>
      <c r="E757" s="43"/>
      <c r="F757" s="43"/>
      <c r="G757" s="6"/>
      <c r="H757" s="136">
        <v>90449.1</v>
      </c>
      <c r="J757" s="120"/>
      <c r="M757" s="121"/>
    </row>
    <row r="758" spans="1:13" ht="16.5">
      <c r="A758" s="137" t="s">
        <v>2000</v>
      </c>
      <c r="B758" s="3" t="s">
        <v>1125</v>
      </c>
      <c r="C758" s="4" t="s">
        <v>2009</v>
      </c>
      <c r="D758" s="3" t="s">
        <v>13</v>
      </c>
      <c r="E758" s="3" t="s">
        <v>21</v>
      </c>
      <c r="F758" s="5">
        <v>10</v>
      </c>
      <c r="G758" s="6">
        <v>245.1</v>
      </c>
      <c r="H758" s="138">
        <v>2451</v>
      </c>
      <c r="J758" s="120"/>
      <c r="M758" s="121"/>
    </row>
    <row r="759" spans="1:13" ht="16.5">
      <c r="A759" s="137" t="s">
        <v>2001</v>
      </c>
      <c r="B759" s="3" t="s">
        <v>380</v>
      </c>
      <c r="C759" s="4" t="s">
        <v>381</v>
      </c>
      <c r="D759" s="3" t="s">
        <v>25</v>
      </c>
      <c r="E759" s="3" t="s">
        <v>14</v>
      </c>
      <c r="F759" s="5">
        <v>12.77</v>
      </c>
      <c r="G759" s="6">
        <v>864.23</v>
      </c>
      <c r="H759" s="138">
        <v>11036.22</v>
      </c>
      <c r="J759" s="120"/>
      <c r="M759" s="121"/>
    </row>
    <row r="760" spans="1:13" ht="16.5">
      <c r="A760" s="137" t="s">
        <v>390</v>
      </c>
      <c r="B760" s="3" t="s">
        <v>391</v>
      </c>
      <c r="C760" s="4" t="s">
        <v>392</v>
      </c>
      <c r="D760" s="3" t="s">
        <v>25</v>
      </c>
      <c r="E760" s="3" t="s">
        <v>14</v>
      </c>
      <c r="F760" s="5">
        <v>2.94</v>
      </c>
      <c r="G760" s="6">
        <v>881.94</v>
      </c>
      <c r="H760" s="138">
        <v>2592.9</v>
      </c>
      <c r="J760" s="120"/>
      <c r="M760" s="121"/>
    </row>
    <row r="761" spans="1:13" ht="24.75">
      <c r="A761" s="137" t="s">
        <v>2002</v>
      </c>
      <c r="B761" s="3" t="s">
        <v>406</v>
      </c>
      <c r="C761" s="4" t="s">
        <v>407</v>
      </c>
      <c r="D761" s="3" t="s">
        <v>25</v>
      </c>
      <c r="E761" s="3" t="s">
        <v>14</v>
      </c>
      <c r="F761" s="5">
        <v>19.43</v>
      </c>
      <c r="G761" s="6">
        <v>1368.11</v>
      </c>
      <c r="H761" s="138">
        <v>26582.38</v>
      </c>
      <c r="J761" s="120"/>
      <c r="M761" s="121"/>
    </row>
    <row r="762" spans="1:13" ht="24.75">
      <c r="A762" s="137" t="s">
        <v>414</v>
      </c>
      <c r="B762" s="3" t="s">
        <v>415</v>
      </c>
      <c r="C762" s="4" t="s">
        <v>416</v>
      </c>
      <c r="D762" s="3" t="s">
        <v>25</v>
      </c>
      <c r="E762" s="3" t="s">
        <v>14</v>
      </c>
      <c r="F762" s="5">
        <v>2.4500000000000002</v>
      </c>
      <c r="G762" s="6">
        <v>1368.11</v>
      </c>
      <c r="H762" s="138">
        <v>3351.87</v>
      </c>
      <c r="J762" s="120"/>
      <c r="M762" s="121"/>
    </row>
    <row r="763" spans="1:13" ht="16.5">
      <c r="A763" s="137" t="s">
        <v>2003</v>
      </c>
      <c r="B763" s="3" t="s">
        <v>424</v>
      </c>
      <c r="C763" s="4" t="s">
        <v>425</v>
      </c>
      <c r="D763" s="3" t="s">
        <v>25</v>
      </c>
      <c r="E763" s="3" t="s">
        <v>14</v>
      </c>
      <c r="F763" s="5">
        <v>34.65</v>
      </c>
      <c r="G763" s="6">
        <v>890.49</v>
      </c>
      <c r="H763" s="138">
        <v>30855.48</v>
      </c>
      <c r="J763" s="120"/>
      <c r="M763" s="121"/>
    </row>
    <row r="764" spans="1:13" ht="33">
      <c r="A764" s="137" t="s">
        <v>2004</v>
      </c>
      <c r="B764" s="3" t="s">
        <v>429</v>
      </c>
      <c r="C764" s="4" t="s">
        <v>430</v>
      </c>
      <c r="D764" s="3" t="s">
        <v>25</v>
      </c>
      <c r="E764" s="3" t="s">
        <v>14</v>
      </c>
      <c r="F764" s="5">
        <v>23</v>
      </c>
      <c r="G764" s="6">
        <v>187.01</v>
      </c>
      <c r="H764" s="138">
        <v>4301.2299999999996</v>
      </c>
      <c r="J764" s="120"/>
      <c r="M764" s="121"/>
    </row>
    <row r="765" spans="1:13" ht="24.75">
      <c r="A765" s="137" t="s">
        <v>2005</v>
      </c>
      <c r="B765" s="3" t="s">
        <v>203</v>
      </c>
      <c r="C765" s="4" t="s">
        <v>204</v>
      </c>
      <c r="D765" s="3" t="s">
        <v>13</v>
      </c>
      <c r="E765" s="3" t="s">
        <v>86</v>
      </c>
      <c r="F765" s="5">
        <v>258</v>
      </c>
      <c r="G765" s="6">
        <v>16.91</v>
      </c>
      <c r="H765" s="138">
        <v>4362.78</v>
      </c>
      <c r="J765" s="120"/>
      <c r="M765" s="121"/>
    </row>
    <row r="766" spans="1:13" ht="16.5">
      <c r="A766" s="137" t="s">
        <v>2006</v>
      </c>
      <c r="B766" s="3" t="s">
        <v>1281</v>
      </c>
      <c r="C766" s="4" t="s">
        <v>1282</v>
      </c>
      <c r="D766" s="3" t="s">
        <v>13</v>
      </c>
      <c r="E766" s="3" t="s">
        <v>21</v>
      </c>
      <c r="F766" s="5">
        <v>12</v>
      </c>
      <c r="G766" s="6">
        <v>29.61</v>
      </c>
      <c r="H766" s="138">
        <v>355.32</v>
      </c>
      <c r="J766" s="120"/>
      <c r="M766" s="121"/>
    </row>
    <row r="767" spans="1:13" ht="16.5">
      <c r="A767" s="137" t="s">
        <v>1411</v>
      </c>
      <c r="B767" s="3" t="s">
        <v>1412</v>
      </c>
      <c r="C767" s="4" t="s">
        <v>1413</v>
      </c>
      <c r="D767" s="3" t="s">
        <v>13</v>
      </c>
      <c r="E767" s="3" t="s">
        <v>29</v>
      </c>
      <c r="F767" s="5">
        <v>240</v>
      </c>
      <c r="G767" s="6">
        <v>3.33</v>
      </c>
      <c r="H767" s="138">
        <v>799.2</v>
      </c>
      <c r="J767" s="120"/>
      <c r="M767" s="121"/>
    </row>
    <row r="768" spans="1:13" ht="16.5">
      <c r="A768" s="137" t="s">
        <v>1473</v>
      </c>
      <c r="B768" s="3" t="s">
        <v>1474</v>
      </c>
      <c r="C768" s="4" t="s">
        <v>1475</v>
      </c>
      <c r="D768" s="3" t="s">
        <v>13</v>
      </c>
      <c r="E768" s="3" t="s">
        <v>21</v>
      </c>
      <c r="F768" s="5">
        <v>12</v>
      </c>
      <c r="G768" s="6">
        <v>24.31</v>
      </c>
      <c r="H768" s="138">
        <v>291.72000000000003</v>
      </c>
      <c r="J768" s="120"/>
      <c r="M768" s="121"/>
    </row>
    <row r="769" spans="1:13">
      <c r="A769" s="137" t="s">
        <v>2007</v>
      </c>
      <c r="B769" s="3" t="s">
        <v>1284</v>
      </c>
      <c r="C769" s="4" t="s">
        <v>1285</v>
      </c>
      <c r="D769" s="3" t="s">
        <v>25</v>
      </c>
      <c r="E769" s="3" t="s">
        <v>21</v>
      </c>
      <c r="F769" s="5">
        <v>16</v>
      </c>
      <c r="G769" s="6">
        <v>56.75</v>
      </c>
      <c r="H769" s="138">
        <v>908</v>
      </c>
      <c r="J769" s="120"/>
      <c r="M769" s="121"/>
    </row>
    <row r="770" spans="1:13" ht="16.5">
      <c r="A770" s="137" t="s">
        <v>2008</v>
      </c>
      <c r="B770" s="3" t="s">
        <v>1287</v>
      </c>
      <c r="C770" s="4" t="s">
        <v>1288</v>
      </c>
      <c r="D770" s="3" t="s">
        <v>13</v>
      </c>
      <c r="E770" s="3" t="s">
        <v>14</v>
      </c>
      <c r="F770" s="5">
        <v>26</v>
      </c>
      <c r="G770" s="6">
        <v>98.5</v>
      </c>
      <c r="H770" s="138">
        <v>2561</v>
      </c>
      <c r="J770" s="120"/>
      <c r="M770" s="121"/>
    </row>
    <row r="771" spans="1:13" ht="24.75" customHeight="1">
      <c r="A771" s="131"/>
      <c r="B771" s="132"/>
      <c r="C771" s="132"/>
      <c r="D771" s="132"/>
      <c r="E771" s="132"/>
      <c r="F771" s="163" t="s">
        <v>1868</v>
      </c>
      <c r="G771" s="163"/>
      <c r="H771" s="136">
        <v>795334.43999999983</v>
      </c>
      <c r="J771" s="120"/>
      <c r="M771" s="121"/>
    </row>
    <row r="772" spans="1:13" ht="24.75" customHeight="1" thickBot="1">
      <c r="A772" s="131"/>
      <c r="B772" s="132"/>
      <c r="C772" s="132"/>
      <c r="D772" s="132"/>
      <c r="E772" s="132"/>
      <c r="F772" s="164" t="s">
        <v>1901</v>
      </c>
      <c r="G772" s="165"/>
      <c r="H772" s="139">
        <v>795334.43999999983</v>
      </c>
      <c r="J772" s="120"/>
      <c r="M772" s="121"/>
    </row>
    <row r="773" spans="1:13" ht="27.75" customHeight="1" thickBot="1">
      <c r="A773" s="116"/>
      <c r="B773" s="114"/>
      <c r="C773" s="114"/>
      <c r="D773" s="114"/>
      <c r="E773" s="114"/>
      <c r="F773" s="166" t="s">
        <v>1902</v>
      </c>
      <c r="G773" s="167"/>
      <c r="H773" s="44">
        <v>6233370.4899999984</v>
      </c>
      <c r="J773" s="120"/>
      <c r="M773" s="121"/>
    </row>
    <row r="774" spans="1:13">
      <c r="A774" s="62"/>
      <c r="B774" s="63"/>
      <c r="C774" s="63"/>
      <c r="D774" s="63"/>
      <c r="E774" s="63"/>
      <c r="F774" s="63"/>
      <c r="G774" s="111"/>
      <c r="H774" s="112"/>
      <c r="J774" s="120"/>
    </row>
    <row r="775" spans="1:13" ht="74.25" customHeight="1">
      <c r="A775" s="64"/>
      <c r="B775" s="155"/>
      <c r="C775" s="155"/>
      <c r="D775" s="151" t="s">
        <v>1966</v>
      </c>
      <c r="E775" s="151"/>
      <c r="F775" s="67"/>
      <c r="G775" s="86"/>
      <c r="H775" s="113"/>
      <c r="J775" s="120"/>
    </row>
    <row r="776" spans="1:13">
      <c r="A776" s="153" t="s">
        <v>1967</v>
      </c>
      <c r="B776" s="154"/>
      <c r="C776" s="154"/>
      <c r="D776" s="152" t="s">
        <v>1968</v>
      </c>
      <c r="E776" s="152"/>
      <c r="F776" s="72"/>
      <c r="G776" s="86"/>
      <c r="H776" s="113"/>
      <c r="J776" s="120"/>
    </row>
    <row r="777" spans="1:13">
      <c r="A777" s="73"/>
      <c r="B777" s="74"/>
      <c r="C777" s="71"/>
      <c r="D777" s="71"/>
      <c r="E777" s="69"/>
      <c r="F777" s="69"/>
      <c r="G777" s="86"/>
      <c r="H777" s="113"/>
      <c r="J777" s="120"/>
    </row>
    <row r="778" spans="1:13" ht="57" customHeight="1">
      <c r="A778" s="75"/>
      <c r="B778" s="155"/>
      <c r="C778" s="155"/>
      <c r="D778" s="77"/>
      <c r="E778" s="78"/>
      <c r="F778" s="69"/>
      <c r="G778" s="86"/>
      <c r="H778" s="113"/>
      <c r="J778" s="120"/>
    </row>
    <row r="779" spans="1:13" ht="33.75" customHeight="1" thickBot="1">
      <c r="A779" s="79"/>
      <c r="B779" s="156" t="s">
        <v>2010</v>
      </c>
      <c r="C779" s="156"/>
      <c r="D779" s="81"/>
      <c r="E779" s="82"/>
      <c r="F779" s="82"/>
      <c r="G779" s="114"/>
      <c r="H779" s="115"/>
      <c r="J779" s="120"/>
    </row>
    <row r="780" spans="1:13">
      <c r="J780" s="120"/>
    </row>
  </sheetData>
  <mergeCells count="120">
    <mergeCell ref="B655:C655"/>
    <mergeCell ref="B659:C659"/>
    <mergeCell ref="F771:G771"/>
    <mergeCell ref="F772:G772"/>
    <mergeCell ref="F773:G773"/>
    <mergeCell ref="A9:F9"/>
    <mergeCell ref="F704:G704"/>
    <mergeCell ref="A8:H8"/>
    <mergeCell ref="A2:H2"/>
    <mergeCell ref="A3:H3"/>
    <mergeCell ref="A4:H4"/>
    <mergeCell ref="A5:H5"/>
    <mergeCell ref="A6:H6"/>
    <mergeCell ref="A12:H12"/>
    <mergeCell ref="G10:H10"/>
    <mergeCell ref="G9:H9"/>
    <mergeCell ref="A10:F10"/>
    <mergeCell ref="A11:F11"/>
    <mergeCell ref="B608:C608"/>
    <mergeCell ref="B612:C612"/>
    <mergeCell ref="B621:C621"/>
    <mergeCell ref="B624:C624"/>
    <mergeCell ref="B625:C625"/>
    <mergeCell ref="B631:C631"/>
    <mergeCell ref="B636:C636"/>
    <mergeCell ref="B637:C637"/>
    <mergeCell ref="B647:C647"/>
    <mergeCell ref="B493:C493"/>
    <mergeCell ref="B496:C496"/>
    <mergeCell ref="B507:C507"/>
    <mergeCell ref="B525:C525"/>
    <mergeCell ref="B543:C543"/>
    <mergeCell ref="B547:C547"/>
    <mergeCell ref="B560:C560"/>
    <mergeCell ref="B584:C584"/>
    <mergeCell ref="B597:C597"/>
    <mergeCell ref="B302:C302"/>
    <mergeCell ref="B380:C380"/>
    <mergeCell ref="B368:C368"/>
    <mergeCell ref="B431:C431"/>
    <mergeCell ref="B434:C434"/>
    <mergeCell ref="B437:C437"/>
    <mergeCell ref="B452:C452"/>
    <mergeCell ref="B488:C488"/>
    <mergeCell ref="B492:C492"/>
    <mergeCell ref="D775:E775"/>
    <mergeCell ref="D776:E776"/>
    <mergeCell ref="A776:C776"/>
    <mergeCell ref="B775:C775"/>
    <mergeCell ref="B779:C779"/>
    <mergeCell ref="B778:C778"/>
    <mergeCell ref="F16:H16"/>
    <mergeCell ref="B22:G22"/>
    <mergeCell ref="B34:C34"/>
    <mergeCell ref="B24:C24"/>
    <mergeCell ref="B42:C42"/>
    <mergeCell ref="B43:C43"/>
    <mergeCell ref="B49:C49"/>
    <mergeCell ref="B56:C56"/>
    <mergeCell ref="B66:C66"/>
    <mergeCell ref="B67:C67"/>
    <mergeCell ref="B235:C235"/>
    <mergeCell ref="B236:C236"/>
    <mergeCell ref="B245:C245"/>
    <mergeCell ref="B248:C248"/>
    <mergeCell ref="B252:C252"/>
    <mergeCell ref="B260:C260"/>
    <mergeCell ref="B261:C261"/>
    <mergeCell ref="B263:C263"/>
    <mergeCell ref="B115:C115"/>
    <mergeCell ref="B122:C122"/>
    <mergeCell ref="B126:C126"/>
    <mergeCell ref="B127:C127"/>
    <mergeCell ref="B134:C134"/>
    <mergeCell ref="B139:C139"/>
    <mergeCell ref="B147:C147"/>
    <mergeCell ref="B73:C73"/>
    <mergeCell ref="B84:C84"/>
    <mergeCell ref="B91:C91"/>
    <mergeCell ref="B99:C99"/>
    <mergeCell ref="B101:C101"/>
    <mergeCell ref="B102:C102"/>
    <mergeCell ref="B107:C107"/>
    <mergeCell ref="B112:C112"/>
    <mergeCell ref="B113:C113"/>
    <mergeCell ref="B165:C165"/>
    <mergeCell ref="B168:C168"/>
    <mergeCell ref="B182:C182"/>
    <mergeCell ref="B189:C189"/>
    <mergeCell ref="B196:C196"/>
    <mergeCell ref="B197:C197"/>
    <mergeCell ref="B212:C212"/>
    <mergeCell ref="B213:C213"/>
    <mergeCell ref="B226:C226"/>
    <mergeCell ref="B310:C310"/>
    <mergeCell ref="B312:C312"/>
    <mergeCell ref="B317:C317"/>
    <mergeCell ref="B318:C318"/>
    <mergeCell ref="B334:C334"/>
    <mergeCell ref="B337:C337"/>
    <mergeCell ref="B338:C338"/>
    <mergeCell ref="B417:C417"/>
    <mergeCell ref="B430:C430"/>
    <mergeCell ref="B724:C724"/>
    <mergeCell ref="B725:C725"/>
    <mergeCell ref="B732:C732"/>
    <mergeCell ref="B742:C742"/>
    <mergeCell ref="B744:C744"/>
    <mergeCell ref="B748:C748"/>
    <mergeCell ref="B754:C754"/>
    <mergeCell ref="B757:C757"/>
    <mergeCell ref="B662:C662"/>
    <mergeCell ref="B673:C673"/>
    <mergeCell ref="B675:C675"/>
    <mergeCell ref="B679:C679"/>
    <mergeCell ref="B687:C687"/>
    <mergeCell ref="B701:C701"/>
    <mergeCell ref="B708:C708"/>
    <mergeCell ref="B709:C709"/>
    <mergeCell ref="B714:C714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0" fitToHeight="12" orientation="portrait" r:id="rId1"/>
  <drawing r:id="rId2"/>
  <legacyDrawing r:id="rId3"/>
  <oleObjects>
    <mc:AlternateContent xmlns:mc="http://schemas.openxmlformats.org/markup-compatibility/2006">
      <mc:Choice Requires="x14">
        <oleObject progId="Photoshop.Image.7" shapeId="7169" r:id="rId4">
          <objectPr defaultSize="0" autoPict="0" r:id="rId5">
            <anchor moveWithCells="1" sizeWithCells="1">
              <from>
                <xdr:col>0</xdr:col>
                <xdr:colOff>257175</xdr:colOff>
                <xdr:row>1</xdr:row>
                <xdr:rowOff>104775</xdr:rowOff>
              </from>
              <to>
                <xdr:col>2</xdr:col>
                <xdr:colOff>66675</xdr:colOff>
                <xdr:row>6</xdr:row>
                <xdr:rowOff>133350</xdr:rowOff>
              </to>
            </anchor>
          </objectPr>
        </oleObject>
      </mc:Choice>
      <mc:Fallback>
        <oleObject progId="Photoshop.Image.7" shapeId="716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Y73"/>
  <sheetViews>
    <sheetView zoomScaleNormal="100" workbookViewId="0">
      <selection activeCell="B75" sqref="B75"/>
    </sheetView>
  </sheetViews>
  <sheetFormatPr defaultRowHeight="14.25"/>
  <cols>
    <col min="1" max="1" width="10.625" style="47" customWidth="1"/>
    <col min="2" max="2" width="32" style="47" customWidth="1"/>
    <col min="3" max="4" width="19.375" style="83" customWidth="1"/>
    <col min="5" max="14" width="12.625" style="47" customWidth="1"/>
    <col min="15" max="15" width="16.25" style="47" customWidth="1"/>
    <col min="16" max="256" width="9" style="47"/>
    <col min="257" max="257" width="10.625" style="47" customWidth="1"/>
    <col min="258" max="258" width="32" style="47" customWidth="1"/>
    <col min="259" max="268" width="19.375" style="47" customWidth="1"/>
    <col min="269" max="512" width="9" style="47"/>
    <col min="513" max="513" width="10.625" style="47" customWidth="1"/>
    <col min="514" max="514" width="32" style="47" customWidth="1"/>
    <col min="515" max="524" width="19.375" style="47" customWidth="1"/>
    <col min="525" max="768" width="9" style="47"/>
    <col min="769" max="769" width="10.625" style="47" customWidth="1"/>
    <col min="770" max="770" width="32" style="47" customWidth="1"/>
    <col min="771" max="780" width="19.375" style="47" customWidth="1"/>
    <col min="781" max="1024" width="9" style="47"/>
    <col min="1025" max="1025" width="10.625" style="47" customWidth="1"/>
    <col min="1026" max="1026" width="32" style="47" customWidth="1"/>
    <col min="1027" max="1036" width="19.375" style="47" customWidth="1"/>
    <col min="1037" max="1280" width="9" style="47"/>
    <col min="1281" max="1281" width="10.625" style="47" customWidth="1"/>
    <col min="1282" max="1282" width="32" style="47" customWidth="1"/>
    <col min="1283" max="1292" width="19.375" style="47" customWidth="1"/>
    <col min="1293" max="1536" width="9" style="47"/>
    <col min="1537" max="1537" width="10.625" style="47" customWidth="1"/>
    <col min="1538" max="1538" width="32" style="47" customWidth="1"/>
    <col min="1539" max="1548" width="19.375" style="47" customWidth="1"/>
    <col min="1549" max="1792" width="9" style="47"/>
    <col min="1793" max="1793" width="10.625" style="47" customWidth="1"/>
    <col min="1794" max="1794" width="32" style="47" customWidth="1"/>
    <col min="1795" max="1804" width="19.375" style="47" customWidth="1"/>
    <col min="1805" max="2048" width="9" style="47"/>
    <col min="2049" max="2049" width="10.625" style="47" customWidth="1"/>
    <col min="2050" max="2050" width="32" style="47" customWidth="1"/>
    <col min="2051" max="2060" width="19.375" style="47" customWidth="1"/>
    <col min="2061" max="2304" width="9" style="47"/>
    <col min="2305" max="2305" width="10.625" style="47" customWidth="1"/>
    <col min="2306" max="2306" width="32" style="47" customWidth="1"/>
    <col min="2307" max="2316" width="19.375" style="47" customWidth="1"/>
    <col min="2317" max="2560" width="9" style="47"/>
    <col min="2561" max="2561" width="10.625" style="47" customWidth="1"/>
    <col min="2562" max="2562" width="32" style="47" customWidth="1"/>
    <col min="2563" max="2572" width="19.375" style="47" customWidth="1"/>
    <col min="2573" max="2816" width="9" style="47"/>
    <col min="2817" max="2817" width="10.625" style="47" customWidth="1"/>
    <col min="2818" max="2818" width="32" style="47" customWidth="1"/>
    <col min="2819" max="2828" width="19.375" style="47" customWidth="1"/>
    <col min="2829" max="3072" width="9" style="47"/>
    <col min="3073" max="3073" width="10.625" style="47" customWidth="1"/>
    <col min="3074" max="3074" width="32" style="47" customWidth="1"/>
    <col min="3075" max="3084" width="19.375" style="47" customWidth="1"/>
    <col min="3085" max="3328" width="9" style="47"/>
    <col min="3329" max="3329" width="10.625" style="47" customWidth="1"/>
    <col min="3330" max="3330" width="32" style="47" customWidth="1"/>
    <col min="3331" max="3340" width="19.375" style="47" customWidth="1"/>
    <col min="3341" max="3584" width="9" style="47"/>
    <col min="3585" max="3585" width="10.625" style="47" customWidth="1"/>
    <col min="3586" max="3586" width="32" style="47" customWidth="1"/>
    <col min="3587" max="3596" width="19.375" style="47" customWidth="1"/>
    <col min="3597" max="3840" width="9" style="47"/>
    <col min="3841" max="3841" width="10.625" style="47" customWidth="1"/>
    <col min="3842" max="3842" width="32" style="47" customWidth="1"/>
    <col min="3843" max="3852" width="19.375" style="47" customWidth="1"/>
    <col min="3853" max="4096" width="9" style="47"/>
    <col min="4097" max="4097" width="10.625" style="47" customWidth="1"/>
    <col min="4098" max="4098" width="32" style="47" customWidth="1"/>
    <col min="4099" max="4108" width="19.375" style="47" customWidth="1"/>
    <col min="4109" max="4352" width="9" style="47"/>
    <col min="4353" max="4353" width="10.625" style="47" customWidth="1"/>
    <col min="4354" max="4354" width="32" style="47" customWidth="1"/>
    <col min="4355" max="4364" width="19.375" style="47" customWidth="1"/>
    <col min="4365" max="4608" width="9" style="47"/>
    <col min="4609" max="4609" width="10.625" style="47" customWidth="1"/>
    <col min="4610" max="4610" width="32" style="47" customWidth="1"/>
    <col min="4611" max="4620" width="19.375" style="47" customWidth="1"/>
    <col min="4621" max="4864" width="9" style="47"/>
    <col min="4865" max="4865" width="10.625" style="47" customWidth="1"/>
    <col min="4866" max="4866" width="32" style="47" customWidth="1"/>
    <col min="4867" max="4876" width="19.375" style="47" customWidth="1"/>
    <col min="4877" max="5120" width="9" style="47"/>
    <col min="5121" max="5121" width="10.625" style="47" customWidth="1"/>
    <col min="5122" max="5122" width="32" style="47" customWidth="1"/>
    <col min="5123" max="5132" width="19.375" style="47" customWidth="1"/>
    <col min="5133" max="5376" width="9" style="47"/>
    <col min="5377" max="5377" width="10.625" style="47" customWidth="1"/>
    <col min="5378" max="5378" width="32" style="47" customWidth="1"/>
    <col min="5379" max="5388" width="19.375" style="47" customWidth="1"/>
    <col min="5389" max="5632" width="9" style="47"/>
    <col min="5633" max="5633" width="10.625" style="47" customWidth="1"/>
    <col min="5634" max="5634" width="32" style="47" customWidth="1"/>
    <col min="5635" max="5644" width="19.375" style="47" customWidth="1"/>
    <col min="5645" max="5888" width="9" style="47"/>
    <col min="5889" max="5889" width="10.625" style="47" customWidth="1"/>
    <col min="5890" max="5890" width="32" style="47" customWidth="1"/>
    <col min="5891" max="5900" width="19.375" style="47" customWidth="1"/>
    <col min="5901" max="6144" width="9" style="47"/>
    <col min="6145" max="6145" width="10.625" style="47" customWidth="1"/>
    <col min="6146" max="6146" width="32" style="47" customWidth="1"/>
    <col min="6147" max="6156" width="19.375" style="47" customWidth="1"/>
    <col min="6157" max="6400" width="9" style="47"/>
    <col min="6401" max="6401" width="10.625" style="47" customWidth="1"/>
    <col min="6402" max="6402" width="32" style="47" customWidth="1"/>
    <col min="6403" max="6412" width="19.375" style="47" customWidth="1"/>
    <col min="6413" max="6656" width="9" style="47"/>
    <col min="6657" max="6657" width="10.625" style="47" customWidth="1"/>
    <col min="6658" max="6658" width="32" style="47" customWidth="1"/>
    <col min="6659" max="6668" width="19.375" style="47" customWidth="1"/>
    <col min="6669" max="6912" width="9" style="47"/>
    <col min="6913" max="6913" width="10.625" style="47" customWidth="1"/>
    <col min="6914" max="6914" width="32" style="47" customWidth="1"/>
    <col min="6915" max="6924" width="19.375" style="47" customWidth="1"/>
    <col min="6925" max="7168" width="9" style="47"/>
    <col min="7169" max="7169" width="10.625" style="47" customWidth="1"/>
    <col min="7170" max="7170" width="32" style="47" customWidth="1"/>
    <col min="7171" max="7180" width="19.375" style="47" customWidth="1"/>
    <col min="7181" max="7424" width="9" style="47"/>
    <col min="7425" max="7425" width="10.625" style="47" customWidth="1"/>
    <col min="7426" max="7426" width="32" style="47" customWidth="1"/>
    <col min="7427" max="7436" width="19.375" style="47" customWidth="1"/>
    <col min="7437" max="7680" width="9" style="47"/>
    <col min="7681" max="7681" width="10.625" style="47" customWidth="1"/>
    <col min="7682" max="7682" width="32" style="47" customWidth="1"/>
    <col min="7683" max="7692" width="19.375" style="47" customWidth="1"/>
    <col min="7693" max="7936" width="9" style="47"/>
    <col min="7937" max="7937" width="10.625" style="47" customWidth="1"/>
    <col min="7938" max="7938" width="32" style="47" customWidth="1"/>
    <col min="7939" max="7948" width="19.375" style="47" customWidth="1"/>
    <col min="7949" max="8192" width="9" style="47"/>
    <col min="8193" max="8193" width="10.625" style="47" customWidth="1"/>
    <col min="8194" max="8194" width="32" style="47" customWidth="1"/>
    <col min="8195" max="8204" width="19.375" style="47" customWidth="1"/>
    <col min="8205" max="8448" width="9" style="47"/>
    <col min="8449" max="8449" width="10.625" style="47" customWidth="1"/>
    <col min="8450" max="8450" width="32" style="47" customWidth="1"/>
    <col min="8451" max="8460" width="19.375" style="47" customWidth="1"/>
    <col min="8461" max="8704" width="9" style="47"/>
    <col min="8705" max="8705" width="10.625" style="47" customWidth="1"/>
    <col min="8706" max="8706" width="32" style="47" customWidth="1"/>
    <col min="8707" max="8716" width="19.375" style="47" customWidth="1"/>
    <col min="8717" max="8960" width="9" style="47"/>
    <col min="8961" max="8961" width="10.625" style="47" customWidth="1"/>
    <col min="8962" max="8962" width="32" style="47" customWidth="1"/>
    <col min="8963" max="8972" width="19.375" style="47" customWidth="1"/>
    <col min="8973" max="9216" width="9" style="47"/>
    <col min="9217" max="9217" width="10.625" style="47" customWidth="1"/>
    <col min="9218" max="9218" width="32" style="47" customWidth="1"/>
    <col min="9219" max="9228" width="19.375" style="47" customWidth="1"/>
    <col min="9229" max="9472" width="9" style="47"/>
    <col min="9473" max="9473" width="10.625" style="47" customWidth="1"/>
    <col min="9474" max="9474" width="32" style="47" customWidth="1"/>
    <col min="9475" max="9484" width="19.375" style="47" customWidth="1"/>
    <col min="9485" max="9728" width="9" style="47"/>
    <col min="9729" max="9729" width="10.625" style="47" customWidth="1"/>
    <col min="9730" max="9730" width="32" style="47" customWidth="1"/>
    <col min="9731" max="9740" width="19.375" style="47" customWidth="1"/>
    <col min="9741" max="9984" width="9" style="47"/>
    <col min="9985" max="9985" width="10.625" style="47" customWidth="1"/>
    <col min="9986" max="9986" width="32" style="47" customWidth="1"/>
    <col min="9987" max="9996" width="19.375" style="47" customWidth="1"/>
    <col min="9997" max="10240" width="9" style="47"/>
    <col min="10241" max="10241" width="10.625" style="47" customWidth="1"/>
    <col min="10242" max="10242" width="32" style="47" customWidth="1"/>
    <col min="10243" max="10252" width="19.375" style="47" customWidth="1"/>
    <col min="10253" max="10496" width="9" style="47"/>
    <col min="10497" max="10497" width="10.625" style="47" customWidth="1"/>
    <col min="10498" max="10498" width="32" style="47" customWidth="1"/>
    <col min="10499" max="10508" width="19.375" style="47" customWidth="1"/>
    <col min="10509" max="10752" width="9" style="47"/>
    <col min="10753" max="10753" width="10.625" style="47" customWidth="1"/>
    <col min="10754" max="10754" width="32" style="47" customWidth="1"/>
    <col min="10755" max="10764" width="19.375" style="47" customWidth="1"/>
    <col min="10765" max="11008" width="9" style="47"/>
    <col min="11009" max="11009" width="10.625" style="47" customWidth="1"/>
    <col min="11010" max="11010" width="32" style="47" customWidth="1"/>
    <col min="11011" max="11020" width="19.375" style="47" customWidth="1"/>
    <col min="11021" max="11264" width="9" style="47"/>
    <col min="11265" max="11265" width="10.625" style="47" customWidth="1"/>
    <col min="11266" max="11266" width="32" style="47" customWidth="1"/>
    <col min="11267" max="11276" width="19.375" style="47" customWidth="1"/>
    <col min="11277" max="11520" width="9" style="47"/>
    <col min="11521" max="11521" width="10.625" style="47" customWidth="1"/>
    <col min="11522" max="11522" width="32" style="47" customWidth="1"/>
    <col min="11523" max="11532" width="19.375" style="47" customWidth="1"/>
    <col min="11533" max="11776" width="9" style="47"/>
    <col min="11777" max="11777" width="10.625" style="47" customWidth="1"/>
    <col min="11778" max="11778" width="32" style="47" customWidth="1"/>
    <col min="11779" max="11788" width="19.375" style="47" customWidth="1"/>
    <col min="11789" max="12032" width="9" style="47"/>
    <col min="12033" max="12033" width="10.625" style="47" customWidth="1"/>
    <col min="12034" max="12034" width="32" style="47" customWidth="1"/>
    <col min="12035" max="12044" width="19.375" style="47" customWidth="1"/>
    <col min="12045" max="12288" width="9" style="47"/>
    <col min="12289" max="12289" width="10.625" style="47" customWidth="1"/>
    <col min="12290" max="12290" width="32" style="47" customWidth="1"/>
    <col min="12291" max="12300" width="19.375" style="47" customWidth="1"/>
    <col min="12301" max="12544" width="9" style="47"/>
    <col min="12545" max="12545" width="10.625" style="47" customWidth="1"/>
    <col min="12546" max="12546" width="32" style="47" customWidth="1"/>
    <col min="12547" max="12556" width="19.375" style="47" customWidth="1"/>
    <col min="12557" max="12800" width="9" style="47"/>
    <col min="12801" max="12801" width="10.625" style="47" customWidth="1"/>
    <col min="12802" max="12802" width="32" style="47" customWidth="1"/>
    <col min="12803" max="12812" width="19.375" style="47" customWidth="1"/>
    <col min="12813" max="13056" width="9" style="47"/>
    <col min="13057" max="13057" width="10.625" style="47" customWidth="1"/>
    <col min="13058" max="13058" width="32" style="47" customWidth="1"/>
    <col min="13059" max="13068" width="19.375" style="47" customWidth="1"/>
    <col min="13069" max="13312" width="9" style="47"/>
    <col min="13313" max="13313" width="10.625" style="47" customWidth="1"/>
    <col min="13314" max="13314" width="32" style="47" customWidth="1"/>
    <col min="13315" max="13324" width="19.375" style="47" customWidth="1"/>
    <col min="13325" max="13568" width="9" style="47"/>
    <col min="13569" max="13569" width="10.625" style="47" customWidth="1"/>
    <col min="13570" max="13570" width="32" style="47" customWidth="1"/>
    <col min="13571" max="13580" width="19.375" style="47" customWidth="1"/>
    <col min="13581" max="13824" width="9" style="47"/>
    <col min="13825" max="13825" width="10.625" style="47" customWidth="1"/>
    <col min="13826" max="13826" width="32" style="47" customWidth="1"/>
    <col min="13827" max="13836" width="19.375" style="47" customWidth="1"/>
    <col min="13837" max="14080" width="9" style="47"/>
    <col min="14081" max="14081" width="10.625" style="47" customWidth="1"/>
    <col min="14082" max="14082" width="32" style="47" customWidth="1"/>
    <col min="14083" max="14092" width="19.375" style="47" customWidth="1"/>
    <col min="14093" max="14336" width="9" style="47"/>
    <col min="14337" max="14337" width="10.625" style="47" customWidth="1"/>
    <col min="14338" max="14338" width="32" style="47" customWidth="1"/>
    <col min="14339" max="14348" width="19.375" style="47" customWidth="1"/>
    <col min="14349" max="14592" width="9" style="47"/>
    <col min="14593" max="14593" width="10.625" style="47" customWidth="1"/>
    <col min="14594" max="14594" width="32" style="47" customWidth="1"/>
    <col min="14595" max="14604" width="19.375" style="47" customWidth="1"/>
    <col min="14605" max="14848" width="9" style="47"/>
    <col min="14849" max="14849" width="10.625" style="47" customWidth="1"/>
    <col min="14850" max="14850" width="32" style="47" customWidth="1"/>
    <col min="14851" max="14860" width="19.375" style="47" customWidth="1"/>
    <col min="14861" max="15104" width="9" style="47"/>
    <col min="15105" max="15105" width="10.625" style="47" customWidth="1"/>
    <col min="15106" max="15106" width="32" style="47" customWidth="1"/>
    <col min="15107" max="15116" width="19.375" style="47" customWidth="1"/>
    <col min="15117" max="15360" width="9" style="47"/>
    <col min="15361" max="15361" width="10.625" style="47" customWidth="1"/>
    <col min="15362" max="15362" width="32" style="47" customWidth="1"/>
    <col min="15363" max="15372" width="19.375" style="47" customWidth="1"/>
    <col min="15373" max="15616" width="9" style="47"/>
    <col min="15617" max="15617" width="10.625" style="47" customWidth="1"/>
    <col min="15618" max="15618" width="32" style="47" customWidth="1"/>
    <col min="15619" max="15628" width="19.375" style="47" customWidth="1"/>
    <col min="15629" max="15872" width="9" style="47"/>
    <col min="15873" max="15873" width="10.625" style="47" customWidth="1"/>
    <col min="15874" max="15874" width="32" style="47" customWidth="1"/>
    <col min="15875" max="15884" width="19.375" style="47" customWidth="1"/>
    <col min="15885" max="16128" width="9" style="47"/>
    <col min="16129" max="16129" width="10.625" style="47" customWidth="1"/>
    <col min="16130" max="16130" width="32" style="47" customWidth="1"/>
    <col min="16131" max="16140" width="19.375" style="47" customWidth="1"/>
    <col min="16141" max="16384" width="9" style="47"/>
  </cols>
  <sheetData>
    <row r="1" spans="1:25" s="45" customFormat="1" ht="18.75" customHeight="1">
      <c r="A1" s="98"/>
      <c r="B1" s="195" t="s">
        <v>1946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6"/>
      <c r="P1" s="46"/>
      <c r="Q1" s="46"/>
      <c r="R1" s="46"/>
      <c r="S1" s="46"/>
      <c r="T1" s="46"/>
      <c r="U1" s="46"/>
      <c r="V1" s="46"/>
      <c r="W1" s="46"/>
      <c r="X1" s="46"/>
      <c r="Y1" s="46"/>
    </row>
    <row r="2" spans="1:25" s="45" customFormat="1" ht="21" customHeight="1">
      <c r="A2" s="99"/>
      <c r="B2" s="197" t="s">
        <v>1986</v>
      </c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8"/>
      <c r="P2" s="46"/>
      <c r="Q2" s="46"/>
      <c r="R2" s="46"/>
      <c r="S2" s="46"/>
      <c r="T2" s="46"/>
      <c r="U2" s="46"/>
      <c r="V2" s="46"/>
      <c r="W2" s="46"/>
      <c r="X2" s="46"/>
      <c r="Y2" s="46"/>
    </row>
    <row r="3" spans="1:25" s="45" customFormat="1" ht="24.75" customHeight="1">
      <c r="A3" s="99"/>
      <c r="B3" s="199" t="s">
        <v>1983</v>
      </c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46"/>
      <c r="Q3" s="46"/>
      <c r="R3" s="46"/>
      <c r="S3" s="46"/>
      <c r="T3" s="46"/>
      <c r="U3" s="46"/>
      <c r="V3" s="46"/>
      <c r="W3" s="46"/>
      <c r="X3" s="46"/>
      <c r="Y3" s="46"/>
    </row>
    <row r="4" spans="1:25" s="45" customFormat="1" ht="21" customHeight="1">
      <c r="A4" s="99"/>
      <c r="B4" s="202" t="s">
        <v>1984</v>
      </c>
      <c r="C4" s="203"/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4"/>
      <c r="P4" s="46"/>
      <c r="Q4" s="46"/>
      <c r="R4" s="46"/>
      <c r="S4" s="46"/>
      <c r="T4" s="46"/>
      <c r="U4" s="46"/>
      <c r="V4" s="46"/>
      <c r="W4" s="46"/>
      <c r="X4" s="46"/>
      <c r="Y4" s="46"/>
    </row>
    <row r="5" spans="1:25" s="45" customFormat="1" ht="22.5" customHeight="1" thickBot="1">
      <c r="A5" s="205" t="s">
        <v>1985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4"/>
      <c r="P5" s="46"/>
      <c r="Q5" s="46"/>
      <c r="R5" s="46"/>
      <c r="S5" s="46"/>
      <c r="T5" s="46"/>
      <c r="U5" s="46"/>
      <c r="V5" s="46"/>
      <c r="W5" s="46"/>
      <c r="X5" s="46"/>
      <c r="Y5" s="46"/>
    </row>
    <row r="6" spans="1:25" ht="18" customHeight="1" thickBot="1">
      <c r="A6" s="221" t="s">
        <v>1948</v>
      </c>
      <c r="B6" s="222"/>
      <c r="C6" s="222"/>
      <c r="D6" s="222"/>
      <c r="E6" s="222"/>
      <c r="F6" s="222"/>
      <c r="G6" s="222"/>
      <c r="H6" s="222"/>
      <c r="I6" s="222"/>
      <c r="J6" s="222"/>
      <c r="K6" s="222"/>
      <c r="L6" s="222"/>
      <c r="M6" s="222"/>
      <c r="N6" s="222"/>
      <c r="O6" s="223"/>
    </row>
    <row r="7" spans="1:25" ht="18" customHeight="1" thickBot="1">
      <c r="A7" s="210" t="s">
        <v>1949</v>
      </c>
      <c r="B7" s="211"/>
      <c r="C7" s="211"/>
      <c r="D7" s="212"/>
      <c r="E7" s="213" t="s">
        <v>1950</v>
      </c>
      <c r="F7" s="214"/>
      <c r="G7" s="215"/>
      <c r="H7" s="216">
        <f>D63</f>
        <v>6233370.4900000002</v>
      </c>
      <c r="I7" s="217"/>
      <c r="J7" s="221" t="s">
        <v>2011</v>
      </c>
      <c r="K7" s="222"/>
      <c r="L7" s="222"/>
      <c r="M7" s="222"/>
      <c r="N7" s="222"/>
      <c r="O7" s="223"/>
    </row>
    <row r="8" spans="1:25" ht="18" customHeight="1" thickBot="1">
      <c r="A8" s="218" t="s">
        <v>1995</v>
      </c>
      <c r="B8" s="219"/>
      <c r="C8" s="219"/>
      <c r="D8" s="220"/>
      <c r="E8" s="218" t="s">
        <v>1996</v>
      </c>
      <c r="F8" s="219"/>
      <c r="G8" s="219"/>
      <c r="H8" s="219"/>
      <c r="I8" s="220"/>
      <c r="J8" s="221" t="s">
        <v>1979</v>
      </c>
      <c r="K8" s="222"/>
      <c r="L8" s="222"/>
      <c r="M8" s="222"/>
      <c r="N8" s="222"/>
      <c r="O8" s="223"/>
    </row>
    <row r="9" spans="1:25" ht="36" customHeight="1">
      <c r="A9" s="48" t="s">
        <v>1</v>
      </c>
      <c r="B9" s="49" t="s">
        <v>1951</v>
      </c>
      <c r="C9" s="50" t="s">
        <v>1952</v>
      </c>
      <c r="D9" s="50" t="s">
        <v>1953</v>
      </c>
      <c r="E9" s="49" t="s">
        <v>1954</v>
      </c>
      <c r="F9" s="49" t="s">
        <v>1955</v>
      </c>
      <c r="G9" s="49" t="s">
        <v>1956</v>
      </c>
      <c r="H9" s="49" t="s">
        <v>1957</v>
      </c>
      <c r="I9" s="49" t="s">
        <v>1958</v>
      </c>
      <c r="J9" s="49" t="s">
        <v>1959</v>
      </c>
      <c r="K9" s="49" t="s">
        <v>1960</v>
      </c>
      <c r="L9" s="49" t="s">
        <v>1980</v>
      </c>
      <c r="M9" s="49" t="s">
        <v>1981</v>
      </c>
      <c r="N9" s="49" t="s">
        <v>1982</v>
      </c>
      <c r="O9" s="51" t="s">
        <v>1961</v>
      </c>
    </row>
    <row r="10" spans="1:25" ht="12" customHeight="1">
      <c r="A10" s="206">
        <v>1</v>
      </c>
      <c r="B10" s="208" t="s">
        <v>9</v>
      </c>
      <c r="C10" s="52" t="s">
        <v>1962</v>
      </c>
      <c r="D10" s="53">
        <f>D11/$D$63</f>
        <v>0.10046808400121264</v>
      </c>
      <c r="E10" s="53">
        <v>0.21329999999999999</v>
      </c>
      <c r="F10" s="53">
        <v>8.7400000000000005E-2</v>
      </c>
      <c r="G10" s="53">
        <v>8.7400000000000005E-2</v>
      </c>
      <c r="H10" s="53">
        <v>8.7400000000000005E-2</v>
      </c>
      <c r="I10" s="53">
        <v>8.7400000000000005E-2</v>
      </c>
      <c r="J10" s="53">
        <v>8.7400000000000005E-2</v>
      </c>
      <c r="K10" s="53">
        <v>8.7400000000000005E-2</v>
      </c>
      <c r="L10" s="53">
        <v>8.7400000000000005E-2</v>
      </c>
      <c r="M10" s="53">
        <v>8.7400000000000005E-2</v>
      </c>
      <c r="N10" s="53">
        <v>8.7499999999999994E-2</v>
      </c>
      <c r="O10" s="54">
        <f t="shared" ref="O10:O41" si="0">SUM(E10:N10)</f>
        <v>1.0000000000000002</v>
      </c>
    </row>
    <row r="11" spans="1:25" ht="12" customHeight="1">
      <c r="A11" s="207"/>
      <c r="B11" s="209"/>
      <c r="C11" s="55" t="s">
        <v>1963</v>
      </c>
      <c r="D11" s="56">
        <f>'Planilha Licitação Válida'!H24</f>
        <v>626254.79</v>
      </c>
      <c r="E11" s="56">
        <f>E10*$D$11</f>
        <v>133580.14670700001</v>
      </c>
      <c r="F11" s="56">
        <f t="shared" ref="F11:N11" si="1">F10*$D$11</f>
        <v>54734.668646000006</v>
      </c>
      <c r="G11" s="56">
        <f t="shared" si="1"/>
        <v>54734.668646000006</v>
      </c>
      <c r="H11" s="56">
        <f t="shared" si="1"/>
        <v>54734.668646000006</v>
      </c>
      <c r="I11" s="56">
        <f t="shared" si="1"/>
        <v>54734.668646000006</v>
      </c>
      <c r="J11" s="56">
        <f t="shared" si="1"/>
        <v>54734.668646000006</v>
      </c>
      <c r="K11" s="56">
        <f t="shared" si="1"/>
        <v>54734.668646000006</v>
      </c>
      <c r="L11" s="56">
        <f t="shared" si="1"/>
        <v>54734.668646000006</v>
      </c>
      <c r="M11" s="56">
        <f t="shared" si="1"/>
        <v>54734.668646000006</v>
      </c>
      <c r="N11" s="56">
        <f t="shared" si="1"/>
        <v>54797.294125</v>
      </c>
      <c r="O11" s="57">
        <f t="shared" si="0"/>
        <v>626254.78999999992</v>
      </c>
    </row>
    <row r="12" spans="1:25" ht="12" customHeight="1">
      <c r="A12" s="206">
        <v>2</v>
      </c>
      <c r="B12" s="208" t="s">
        <v>44</v>
      </c>
      <c r="C12" s="52" t="s">
        <v>1962</v>
      </c>
      <c r="D12" s="53">
        <f>D13/$D$63</f>
        <v>1.3413698116313953E-2</v>
      </c>
      <c r="E12" s="53">
        <v>1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4">
        <f t="shared" si="0"/>
        <v>1</v>
      </c>
    </row>
    <row r="13" spans="1:25" ht="12" customHeight="1">
      <c r="A13" s="207"/>
      <c r="B13" s="209"/>
      <c r="C13" s="55" t="s">
        <v>1963</v>
      </c>
      <c r="D13" s="56">
        <f>'Planilha Licitação Válida'!H34</f>
        <v>83612.549999999988</v>
      </c>
      <c r="E13" s="56">
        <f>E12*$D$13</f>
        <v>83612.549999999988</v>
      </c>
      <c r="F13" s="56">
        <f t="shared" ref="F13:N13" si="2">F12*$D$13</f>
        <v>0</v>
      </c>
      <c r="G13" s="56">
        <f t="shared" si="2"/>
        <v>0</v>
      </c>
      <c r="H13" s="56">
        <f t="shared" si="2"/>
        <v>0</v>
      </c>
      <c r="I13" s="56">
        <f t="shared" si="2"/>
        <v>0</v>
      </c>
      <c r="J13" s="56">
        <f t="shared" si="2"/>
        <v>0</v>
      </c>
      <c r="K13" s="56">
        <f t="shared" si="2"/>
        <v>0</v>
      </c>
      <c r="L13" s="56">
        <f t="shared" si="2"/>
        <v>0</v>
      </c>
      <c r="M13" s="56">
        <f t="shared" si="2"/>
        <v>0</v>
      </c>
      <c r="N13" s="56">
        <f t="shared" si="2"/>
        <v>0</v>
      </c>
      <c r="O13" s="57">
        <f t="shared" si="0"/>
        <v>83612.549999999988</v>
      </c>
    </row>
    <row r="14" spans="1:25" ht="12" customHeight="1">
      <c r="A14" s="206">
        <v>3</v>
      </c>
      <c r="B14" s="208" t="s">
        <v>68</v>
      </c>
      <c r="C14" s="52" t="s">
        <v>1962</v>
      </c>
      <c r="D14" s="53">
        <f>D15/$D$63</f>
        <v>5.9412908408721911E-2</v>
      </c>
      <c r="E14" s="53">
        <v>1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4">
        <f t="shared" si="0"/>
        <v>1</v>
      </c>
    </row>
    <row r="15" spans="1:25" ht="12" customHeight="1">
      <c r="A15" s="207"/>
      <c r="B15" s="209"/>
      <c r="C15" s="55" t="s">
        <v>1963</v>
      </c>
      <c r="D15" s="56">
        <f>'Planilha Licitação Válida'!H42</f>
        <v>370342.67000000004</v>
      </c>
      <c r="E15" s="56">
        <f>E14*$D$15</f>
        <v>370342.67000000004</v>
      </c>
      <c r="F15" s="56">
        <f t="shared" ref="F15:N15" si="3">F14*$D$15</f>
        <v>0</v>
      </c>
      <c r="G15" s="56">
        <f t="shared" si="3"/>
        <v>0</v>
      </c>
      <c r="H15" s="56">
        <f t="shared" si="3"/>
        <v>0</v>
      </c>
      <c r="I15" s="56">
        <f t="shared" si="3"/>
        <v>0</v>
      </c>
      <c r="J15" s="56">
        <f t="shared" si="3"/>
        <v>0</v>
      </c>
      <c r="K15" s="56">
        <f t="shared" si="3"/>
        <v>0</v>
      </c>
      <c r="L15" s="56">
        <f t="shared" si="3"/>
        <v>0</v>
      </c>
      <c r="M15" s="56">
        <f t="shared" si="3"/>
        <v>0</v>
      </c>
      <c r="N15" s="56">
        <f t="shared" si="3"/>
        <v>0</v>
      </c>
      <c r="O15" s="57">
        <f t="shared" si="0"/>
        <v>370342.67000000004</v>
      </c>
    </row>
    <row r="16" spans="1:25" ht="12" customHeight="1">
      <c r="A16" s="206">
        <v>4</v>
      </c>
      <c r="B16" s="208" t="s">
        <v>119</v>
      </c>
      <c r="C16" s="55" t="s">
        <v>1962</v>
      </c>
      <c r="D16" s="53">
        <f>D17/$D$63</f>
        <v>0.1497384106234956</v>
      </c>
      <c r="E16" s="53">
        <v>0</v>
      </c>
      <c r="F16" s="53">
        <v>1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4">
        <f t="shared" si="0"/>
        <v>1</v>
      </c>
    </row>
    <row r="17" spans="1:15" ht="12" customHeight="1">
      <c r="A17" s="207"/>
      <c r="B17" s="209"/>
      <c r="C17" s="55" t="s">
        <v>1963</v>
      </c>
      <c r="D17" s="56">
        <f>'Planilha Licitação Válida'!H66</f>
        <v>933374.99000000011</v>
      </c>
      <c r="E17" s="56">
        <f>E16*$D$17</f>
        <v>0</v>
      </c>
      <c r="F17" s="56">
        <f t="shared" ref="F17:N17" si="4">F16*$D$17</f>
        <v>933374.99000000011</v>
      </c>
      <c r="G17" s="56">
        <f t="shared" si="4"/>
        <v>0</v>
      </c>
      <c r="H17" s="56">
        <f t="shared" si="4"/>
        <v>0</v>
      </c>
      <c r="I17" s="56">
        <f t="shared" si="4"/>
        <v>0</v>
      </c>
      <c r="J17" s="56">
        <f t="shared" si="4"/>
        <v>0</v>
      </c>
      <c r="K17" s="56">
        <f t="shared" si="4"/>
        <v>0</v>
      </c>
      <c r="L17" s="56">
        <f t="shared" si="4"/>
        <v>0</v>
      </c>
      <c r="M17" s="56">
        <f t="shared" si="4"/>
        <v>0</v>
      </c>
      <c r="N17" s="56">
        <f t="shared" si="4"/>
        <v>0</v>
      </c>
      <c r="O17" s="57">
        <f t="shared" si="0"/>
        <v>933374.99000000011</v>
      </c>
    </row>
    <row r="18" spans="1:15" ht="12" customHeight="1">
      <c r="A18" s="206">
        <v>5</v>
      </c>
      <c r="B18" s="208" t="s">
        <v>228</v>
      </c>
      <c r="C18" s="55" t="s">
        <v>1962</v>
      </c>
      <c r="D18" s="53">
        <f>D19/$D$63</f>
        <v>2.6714425248289708E-2</v>
      </c>
      <c r="E18" s="53">
        <v>0</v>
      </c>
      <c r="F18" s="53">
        <v>0</v>
      </c>
      <c r="G18" s="53">
        <v>1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4">
        <f t="shared" si="0"/>
        <v>1</v>
      </c>
    </row>
    <row r="19" spans="1:15" ht="12" customHeight="1">
      <c r="A19" s="207"/>
      <c r="B19" s="209"/>
      <c r="C19" s="55" t="s">
        <v>1963</v>
      </c>
      <c r="D19" s="56">
        <f>'Planilha Licitação Válida'!H112</f>
        <v>166520.91</v>
      </c>
      <c r="E19" s="56">
        <f>E18*$D$19</f>
        <v>0</v>
      </c>
      <c r="F19" s="56">
        <f t="shared" ref="F19:N19" si="5">F18*$D$19</f>
        <v>0</v>
      </c>
      <c r="G19" s="56">
        <f t="shared" si="5"/>
        <v>166520.91</v>
      </c>
      <c r="H19" s="56">
        <f t="shared" si="5"/>
        <v>0</v>
      </c>
      <c r="I19" s="56">
        <f t="shared" si="5"/>
        <v>0</v>
      </c>
      <c r="J19" s="56">
        <f t="shared" si="5"/>
        <v>0</v>
      </c>
      <c r="K19" s="56">
        <f t="shared" si="5"/>
        <v>0</v>
      </c>
      <c r="L19" s="56">
        <f t="shared" si="5"/>
        <v>0</v>
      </c>
      <c r="M19" s="56">
        <f t="shared" si="5"/>
        <v>0</v>
      </c>
      <c r="N19" s="56">
        <f t="shared" si="5"/>
        <v>0</v>
      </c>
      <c r="O19" s="57">
        <f t="shared" si="0"/>
        <v>166520.91</v>
      </c>
    </row>
    <row r="20" spans="1:15" ht="12" customHeight="1">
      <c r="A20" s="206">
        <v>6</v>
      </c>
      <c r="B20" s="208" t="s">
        <v>265</v>
      </c>
      <c r="C20" s="55" t="s">
        <v>1962</v>
      </c>
      <c r="D20" s="53">
        <f>D21/$D$63</f>
        <v>8.6179396983027706E-2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1</v>
      </c>
      <c r="M20" s="53">
        <v>0</v>
      </c>
      <c r="N20" s="53">
        <v>0</v>
      </c>
      <c r="O20" s="54">
        <f t="shared" si="0"/>
        <v>1</v>
      </c>
    </row>
    <row r="21" spans="1:15" ht="12" customHeight="1">
      <c r="A21" s="207"/>
      <c r="B21" s="209"/>
      <c r="C21" s="55" t="s">
        <v>1963</v>
      </c>
      <c r="D21" s="56">
        <f>'Planilha Licitação Válida'!H126</f>
        <v>537188.11</v>
      </c>
      <c r="E21" s="56">
        <f>E20*$D$21</f>
        <v>0</v>
      </c>
      <c r="F21" s="56">
        <f t="shared" ref="F21:N21" si="6">F20*$D$21</f>
        <v>0</v>
      </c>
      <c r="G21" s="56">
        <f t="shared" si="6"/>
        <v>0</v>
      </c>
      <c r="H21" s="56">
        <f t="shared" si="6"/>
        <v>0</v>
      </c>
      <c r="I21" s="56">
        <f t="shared" si="6"/>
        <v>0</v>
      </c>
      <c r="J21" s="56">
        <f t="shared" si="6"/>
        <v>0</v>
      </c>
      <c r="K21" s="56">
        <f t="shared" si="6"/>
        <v>0</v>
      </c>
      <c r="L21" s="56">
        <f t="shared" si="6"/>
        <v>537188.11</v>
      </c>
      <c r="M21" s="56">
        <f t="shared" si="6"/>
        <v>0</v>
      </c>
      <c r="N21" s="56">
        <f t="shared" si="6"/>
        <v>0</v>
      </c>
      <c r="O21" s="57">
        <f t="shared" si="0"/>
        <v>537188.11</v>
      </c>
    </row>
    <row r="22" spans="1:15" ht="12" customHeight="1">
      <c r="A22" s="206">
        <v>7</v>
      </c>
      <c r="B22" s="208" t="s">
        <v>427</v>
      </c>
      <c r="C22" s="55" t="s">
        <v>1962</v>
      </c>
      <c r="D22" s="53">
        <f>D23/$D$63</f>
        <v>5.7755148771848466E-2</v>
      </c>
      <c r="E22" s="53">
        <v>0</v>
      </c>
      <c r="F22" s="53">
        <v>0</v>
      </c>
      <c r="G22" s="53">
        <v>0</v>
      </c>
      <c r="H22" s="53">
        <v>1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4">
        <f t="shared" si="0"/>
        <v>1</v>
      </c>
    </row>
    <row r="23" spans="1:15" ht="12" customHeight="1">
      <c r="A23" s="207"/>
      <c r="B23" s="209"/>
      <c r="C23" s="55" t="s">
        <v>1963</v>
      </c>
      <c r="D23" s="56">
        <f>'Planilha Licitação Válida'!H182</f>
        <v>360009.24</v>
      </c>
      <c r="E23" s="56">
        <f>E22*$D$23</f>
        <v>0</v>
      </c>
      <c r="F23" s="56">
        <f t="shared" ref="F23:N23" si="7">F22*$D$23</f>
        <v>0</v>
      </c>
      <c r="G23" s="56">
        <f t="shared" si="7"/>
        <v>0</v>
      </c>
      <c r="H23" s="56">
        <f t="shared" si="7"/>
        <v>360009.24</v>
      </c>
      <c r="I23" s="56">
        <f t="shared" si="7"/>
        <v>0</v>
      </c>
      <c r="J23" s="56">
        <f t="shared" si="7"/>
        <v>0</v>
      </c>
      <c r="K23" s="56">
        <f t="shared" si="7"/>
        <v>0</v>
      </c>
      <c r="L23" s="56">
        <f t="shared" si="7"/>
        <v>0</v>
      </c>
      <c r="M23" s="56">
        <f t="shared" si="7"/>
        <v>0</v>
      </c>
      <c r="N23" s="56">
        <f t="shared" si="7"/>
        <v>0</v>
      </c>
      <c r="O23" s="57">
        <f t="shared" si="0"/>
        <v>360009.24</v>
      </c>
    </row>
    <row r="24" spans="1:15" ht="12" customHeight="1">
      <c r="A24" s="206">
        <v>8</v>
      </c>
      <c r="B24" s="208" t="s">
        <v>447</v>
      </c>
      <c r="C24" s="55" t="s">
        <v>1962</v>
      </c>
      <c r="D24" s="53">
        <f>D25/$D$63</f>
        <v>1.2031235768884966E-2</v>
      </c>
      <c r="E24" s="53">
        <v>0.8</v>
      </c>
      <c r="F24" s="53">
        <v>0</v>
      </c>
      <c r="G24" s="53">
        <v>0.2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4">
        <f t="shared" si="0"/>
        <v>1</v>
      </c>
    </row>
    <row r="25" spans="1:15" ht="12" customHeight="1">
      <c r="A25" s="207"/>
      <c r="B25" s="209"/>
      <c r="C25" s="55" t="s">
        <v>1963</v>
      </c>
      <c r="D25" s="56">
        <f>'Planilha Licitação Válida'!H189</f>
        <v>74995.150000000009</v>
      </c>
      <c r="E25" s="56">
        <f>E24*$D$25</f>
        <v>59996.12000000001</v>
      </c>
      <c r="F25" s="56">
        <f t="shared" ref="F25:N25" si="8">F24*$D$25</f>
        <v>0</v>
      </c>
      <c r="G25" s="56">
        <f t="shared" si="8"/>
        <v>14999.030000000002</v>
      </c>
      <c r="H25" s="56">
        <f t="shared" si="8"/>
        <v>0</v>
      </c>
      <c r="I25" s="56">
        <f t="shared" si="8"/>
        <v>0</v>
      </c>
      <c r="J25" s="56">
        <f t="shared" si="8"/>
        <v>0</v>
      </c>
      <c r="K25" s="56">
        <f t="shared" si="8"/>
        <v>0</v>
      </c>
      <c r="L25" s="56">
        <f t="shared" si="8"/>
        <v>0</v>
      </c>
      <c r="M25" s="56">
        <f t="shared" si="8"/>
        <v>0</v>
      </c>
      <c r="N25" s="56">
        <f t="shared" si="8"/>
        <v>0</v>
      </c>
      <c r="O25" s="57">
        <f t="shared" si="0"/>
        <v>74995.150000000009</v>
      </c>
    </row>
    <row r="26" spans="1:15" ht="12" customHeight="1">
      <c r="A26" s="206">
        <v>9</v>
      </c>
      <c r="B26" s="208" t="s">
        <v>467</v>
      </c>
      <c r="C26" s="55" t="s">
        <v>1962</v>
      </c>
      <c r="D26" s="53">
        <f>D27/$D$63</f>
        <v>8.5148113825655181E-2</v>
      </c>
      <c r="E26" s="53">
        <v>0</v>
      </c>
      <c r="F26" s="53">
        <v>0</v>
      </c>
      <c r="G26" s="53">
        <v>0</v>
      </c>
      <c r="H26" s="53">
        <v>0</v>
      </c>
      <c r="I26" s="53">
        <v>0.5</v>
      </c>
      <c r="J26" s="53">
        <v>0.5</v>
      </c>
      <c r="K26" s="53">
        <v>0</v>
      </c>
      <c r="L26" s="53">
        <v>0</v>
      </c>
      <c r="M26" s="53">
        <v>0</v>
      </c>
      <c r="N26" s="53">
        <v>0</v>
      </c>
      <c r="O26" s="54">
        <f t="shared" si="0"/>
        <v>1</v>
      </c>
    </row>
    <row r="27" spans="1:15" ht="12" customHeight="1">
      <c r="A27" s="207"/>
      <c r="B27" s="209"/>
      <c r="C27" s="55" t="s">
        <v>1963</v>
      </c>
      <c r="D27" s="56">
        <f>'Planilha Licitação Válida'!H196</f>
        <v>530759.74</v>
      </c>
      <c r="E27" s="56">
        <f t="shared" ref="E27:N27" si="9">E26*$D$27</f>
        <v>0</v>
      </c>
      <c r="F27" s="56">
        <f t="shared" si="9"/>
        <v>0</v>
      </c>
      <c r="G27" s="56">
        <f t="shared" si="9"/>
        <v>0</v>
      </c>
      <c r="H27" s="56">
        <f t="shared" si="9"/>
        <v>0</v>
      </c>
      <c r="I27" s="56">
        <f t="shared" si="9"/>
        <v>265379.87</v>
      </c>
      <c r="J27" s="56">
        <f t="shared" si="9"/>
        <v>265379.87</v>
      </c>
      <c r="K27" s="56">
        <f t="shared" si="9"/>
        <v>0</v>
      </c>
      <c r="L27" s="56">
        <f t="shared" si="9"/>
        <v>0</v>
      </c>
      <c r="M27" s="56">
        <f t="shared" si="9"/>
        <v>0</v>
      </c>
      <c r="N27" s="56">
        <f t="shared" si="9"/>
        <v>0</v>
      </c>
      <c r="O27" s="57">
        <f t="shared" si="0"/>
        <v>530759.74</v>
      </c>
    </row>
    <row r="28" spans="1:15" ht="12" customHeight="1">
      <c r="A28" s="206">
        <v>10</v>
      </c>
      <c r="B28" s="208" t="s">
        <v>513</v>
      </c>
      <c r="C28" s="55" t="s">
        <v>1962</v>
      </c>
      <c r="D28" s="53">
        <f>D29/$D$63</f>
        <v>5.8462846157568915E-2</v>
      </c>
      <c r="E28" s="53"/>
      <c r="F28" s="53">
        <v>0</v>
      </c>
      <c r="G28" s="53">
        <v>0</v>
      </c>
      <c r="H28" s="53">
        <v>0</v>
      </c>
      <c r="I28" s="53">
        <v>0.5</v>
      </c>
      <c r="J28" s="53">
        <v>0.5</v>
      </c>
      <c r="K28" s="53">
        <v>0</v>
      </c>
      <c r="L28" s="53">
        <v>0</v>
      </c>
      <c r="M28" s="53">
        <v>0</v>
      </c>
      <c r="N28" s="53">
        <v>0</v>
      </c>
      <c r="O28" s="54">
        <f t="shared" si="0"/>
        <v>1</v>
      </c>
    </row>
    <row r="29" spans="1:15" ht="12" customHeight="1">
      <c r="A29" s="207"/>
      <c r="B29" s="209"/>
      <c r="C29" s="55" t="s">
        <v>1963</v>
      </c>
      <c r="D29" s="56">
        <f>'Planilha Licitação Válida'!H212</f>
        <v>364420.57999999996</v>
      </c>
      <c r="E29" s="56">
        <f>E28*$D$29</f>
        <v>0</v>
      </c>
      <c r="F29" s="56">
        <f t="shared" ref="F29:N29" si="10">F28*$D$29</f>
        <v>0</v>
      </c>
      <c r="G29" s="56">
        <f t="shared" si="10"/>
        <v>0</v>
      </c>
      <c r="H29" s="56">
        <f t="shared" si="10"/>
        <v>0</v>
      </c>
      <c r="I29" s="56">
        <f t="shared" si="10"/>
        <v>182210.28999999998</v>
      </c>
      <c r="J29" s="56">
        <f t="shared" si="10"/>
        <v>182210.28999999998</v>
      </c>
      <c r="K29" s="56">
        <f t="shared" si="10"/>
        <v>0</v>
      </c>
      <c r="L29" s="56">
        <f t="shared" si="10"/>
        <v>0</v>
      </c>
      <c r="M29" s="56">
        <f t="shared" si="10"/>
        <v>0</v>
      </c>
      <c r="N29" s="56">
        <f t="shared" si="10"/>
        <v>0</v>
      </c>
      <c r="O29" s="57">
        <f t="shared" si="0"/>
        <v>364420.57999999996</v>
      </c>
    </row>
    <row r="30" spans="1:15" ht="12" customHeight="1">
      <c r="A30" s="206">
        <v>11</v>
      </c>
      <c r="B30" s="208" t="s">
        <v>579</v>
      </c>
      <c r="C30" s="55" t="s">
        <v>1962</v>
      </c>
      <c r="D30" s="53">
        <f>D31/$D$63</f>
        <v>3.0998773506241563E-2</v>
      </c>
      <c r="E30" s="53">
        <v>0</v>
      </c>
      <c r="F30" s="53">
        <v>0</v>
      </c>
      <c r="G30" s="53">
        <v>0</v>
      </c>
      <c r="H30" s="5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0.5</v>
      </c>
      <c r="N30" s="53">
        <v>0.5</v>
      </c>
      <c r="O30" s="54">
        <f t="shared" si="0"/>
        <v>1</v>
      </c>
    </row>
    <row r="31" spans="1:15" ht="12" customHeight="1">
      <c r="A31" s="207"/>
      <c r="B31" s="209"/>
      <c r="C31" s="55" t="s">
        <v>1963</v>
      </c>
      <c r="D31" s="56">
        <f>'Planilha Licitação Válida'!H235</f>
        <v>193226.84</v>
      </c>
      <c r="E31" s="56">
        <f t="shared" ref="E31:N31" si="11">E30*$D$31</f>
        <v>0</v>
      </c>
      <c r="F31" s="56">
        <f t="shared" si="11"/>
        <v>0</v>
      </c>
      <c r="G31" s="56">
        <f t="shared" si="11"/>
        <v>0</v>
      </c>
      <c r="H31" s="56">
        <f t="shared" si="11"/>
        <v>0</v>
      </c>
      <c r="I31" s="56">
        <f t="shared" si="11"/>
        <v>0</v>
      </c>
      <c r="J31" s="56">
        <f t="shared" si="11"/>
        <v>0</v>
      </c>
      <c r="K31" s="56">
        <f t="shared" si="11"/>
        <v>0</v>
      </c>
      <c r="L31" s="56">
        <f t="shared" si="11"/>
        <v>0</v>
      </c>
      <c r="M31" s="56">
        <f t="shared" si="11"/>
        <v>96613.42</v>
      </c>
      <c r="N31" s="56">
        <f t="shared" si="11"/>
        <v>96613.42</v>
      </c>
      <c r="O31" s="57">
        <f t="shared" si="0"/>
        <v>193226.84</v>
      </c>
    </row>
    <row r="32" spans="1:15" ht="12" customHeight="1">
      <c r="A32" s="206">
        <v>12</v>
      </c>
      <c r="B32" s="208" t="s">
        <v>648</v>
      </c>
      <c r="C32" s="55" t="s">
        <v>1962</v>
      </c>
      <c r="D32" s="53">
        <f>D33/$D$63</f>
        <v>2.3128525768087303E-2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0.5</v>
      </c>
      <c r="L32" s="53">
        <v>0.5</v>
      </c>
      <c r="M32" s="53">
        <v>0</v>
      </c>
      <c r="N32" s="53">
        <v>0</v>
      </c>
      <c r="O32" s="54">
        <f t="shared" si="0"/>
        <v>1</v>
      </c>
    </row>
    <row r="33" spans="1:15" ht="12" customHeight="1">
      <c r="A33" s="207"/>
      <c r="B33" s="209"/>
      <c r="C33" s="55" t="s">
        <v>1963</v>
      </c>
      <c r="D33" s="56">
        <f>'Planilha Licitação Válida'!H263</f>
        <v>144168.66999999998</v>
      </c>
      <c r="E33" s="56">
        <f>E32*$D$33</f>
        <v>0</v>
      </c>
      <c r="F33" s="56">
        <f t="shared" ref="F33:N33" si="12">F32*$D$33</f>
        <v>0</v>
      </c>
      <c r="G33" s="56">
        <f t="shared" si="12"/>
        <v>0</v>
      </c>
      <c r="H33" s="56">
        <f t="shared" si="12"/>
        <v>0</v>
      </c>
      <c r="I33" s="56">
        <f t="shared" si="12"/>
        <v>0</v>
      </c>
      <c r="J33" s="56">
        <f t="shared" si="12"/>
        <v>0</v>
      </c>
      <c r="K33" s="56">
        <f t="shared" si="12"/>
        <v>72084.334999999992</v>
      </c>
      <c r="L33" s="56">
        <f t="shared" si="12"/>
        <v>72084.334999999992</v>
      </c>
      <c r="M33" s="56">
        <f t="shared" si="12"/>
        <v>0</v>
      </c>
      <c r="N33" s="56">
        <f t="shared" si="12"/>
        <v>0</v>
      </c>
      <c r="O33" s="57">
        <f t="shared" si="0"/>
        <v>144168.66999999998</v>
      </c>
    </row>
    <row r="34" spans="1:15" ht="12" customHeight="1">
      <c r="A34" s="206">
        <v>13</v>
      </c>
      <c r="B34" s="208" t="s">
        <v>805</v>
      </c>
      <c r="C34" s="55" t="s">
        <v>1962</v>
      </c>
      <c r="D34" s="53">
        <f>D35/$D$63</f>
        <v>7.0358532467079482E-3</v>
      </c>
      <c r="E34" s="53">
        <v>0</v>
      </c>
      <c r="F34" s="53">
        <v>0</v>
      </c>
      <c r="G34" s="53">
        <v>0</v>
      </c>
      <c r="H34" s="53">
        <v>0</v>
      </c>
      <c r="I34" s="53">
        <v>1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4">
        <f t="shared" si="0"/>
        <v>1</v>
      </c>
    </row>
    <row r="35" spans="1:15" ht="12" customHeight="1">
      <c r="A35" s="207"/>
      <c r="B35" s="209"/>
      <c r="C35" s="55" t="s">
        <v>1963</v>
      </c>
      <c r="D35" s="56">
        <f>'Planilha Licitação Válida'!H317</f>
        <v>43857.080000000016</v>
      </c>
      <c r="E35" s="56">
        <f>E34*$D$35</f>
        <v>0</v>
      </c>
      <c r="F35" s="56">
        <f t="shared" ref="F35:N35" si="13">F34*$D$35</f>
        <v>0</v>
      </c>
      <c r="G35" s="56">
        <f t="shared" si="13"/>
        <v>0</v>
      </c>
      <c r="H35" s="56">
        <f t="shared" si="13"/>
        <v>0</v>
      </c>
      <c r="I35" s="56">
        <f t="shared" si="13"/>
        <v>43857.080000000016</v>
      </c>
      <c r="J35" s="56">
        <f t="shared" si="13"/>
        <v>0</v>
      </c>
      <c r="K35" s="56">
        <f t="shared" si="13"/>
        <v>0</v>
      </c>
      <c r="L35" s="56">
        <f t="shared" si="13"/>
        <v>0</v>
      </c>
      <c r="M35" s="56">
        <f t="shared" si="13"/>
        <v>0</v>
      </c>
      <c r="N35" s="56">
        <f t="shared" si="13"/>
        <v>0</v>
      </c>
      <c r="O35" s="57">
        <f t="shared" si="0"/>
        <v>43857.080000000016</v>
      </c>
    </row>
    <row r="36" spans="1:15" ht="12" customHeight="1">
      <c r="A36" s="206">
        <v>14</v>
      </c>
      <c r="B36" s="208" t="s">
        <v>862</v>
      </c>
      <c r="C36" s="55" t="s">
        <v>1962</v>
      </c>
      <c r="D36" s="53">
        <f>D37/$D$63</f>
        <v>1.0474269114076036E-2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0.5</v>
      </c>
      <c r="K36" s="53">
        <v>0.5</v>
      </c>
      <c r="L36" s="53">
        <v>0</v>
      </c>
      <c r="M36" s="53">
        <v>0</v>
      </c>
      <c r="N36" s="53">
        <v>0</v>
      </c>
      <c r="O36" s="54">
        <f t="shared" si="0"/>
        <v>1</v>
      </c>
    </row>
    <row r="37" spans="1:15" ht="12" customHeight="1">
      <c r="A37" s="207"/>
      <c r="B37" s="209"/>
      <c r="C37" s="55" t="s">
        <v>1963</v>
      </c>
      <c r="D37" s="56">
        <f>'Planilha Licitação Válida'!H337</f>
        <v>65290.000000000007</v>
      </c>
      <c r="E37" s="56">
        <f>E36*$D$37</f>
        <v>0</v>
      </c>
      <c r="F37" s="56">
        <f t="shared" ref="F37:N37" si="14">F36*$D$37</f>
        <v>0</v>
      </c>
      <c r="G37" s="56">
        <f t="shared" si="14"/>
        <v>0</v>
      </c>
      <c r="H37" s="56">
        <f t="shared" si="14"/>
        <v>0</v>
      </c>
      <c r="I37" s="56">
        <f t="shared" si="14"/>
        <v>0</v>
      </c>
      <c r="J37" s="56">
        <f t="shared" si="14"/>
        <v>32645.000000000004</v>
      </c>
      <c r="K37" s="56">
        <f t="shared" si="14"/>
        <v>32645.000000000004</v>
      </c>
      <c r="L37" s="56">
        <f t="shared" si="14"/>
        <v>0</v>
      </c>
      <c r="M37" s="56">
        <f t="shared" si="14"/>
        <v>0</v>
      </c>
      <c r="N37" s="56">
        <f t="shared" si="14"/>
        <v>0</v>
      </c>
      <c r="O37" s="57">
        <f t="shared" si="0"/>
        <v>65290.000000000007</v>
      </c>
    </row>
    <row r="38" spans="1:15" ht="12" customHeight="1">
      <c r="A38" s="206">
        <v>15</v>
      </c>
      <c r="B38" s="208" t="s">
        <v>970</v>
      </c>
      <c r="C38" s="55" t="s">
        <v>1962</v>
      </c>
      <c r="D38" s="53">
        <f>D39/$D$63</f>
        <v>1.7419001513577604E-2</v>
      </c>
      <c r="E38" s="5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0.5</v>
      </c>
      <c r="M38" s="53">
        <v>0.5</v>
      </c>
      <c r="N38" s="53">
        <v>0</v>
      </c>
      <c r="O38" s="54">
        <f t="shared" si="0"/>
        <v>1</v>
      </c>
    </row>
    <row r="39" spans="1:15" ht="12" customHeight="1">
      <c r="A39" s="207"/>
      <c r="B39" s="209"/>
      <c r="C39" s="55" t="s">
        <v>1963</v>
      </c>
      <c r="D39" s="56">
        <f>'Planilha Licitação Válida'!H380</f>
        <v>108579.08999999998</v>
      </c>
      <c r="E39" s="56">
        <f>E38*$D$39</f>
        <v>0</v>
      </c>
      <c r="F39" s="56">
        <f t="shared" ref="F39:N39" si="15">F38*$D$39</f>
        <v>0</v>
      </c>
      <c r="G39" s="56">
        <f t="shared" si="15"/>
        <v>0</v>
      </c>
      <c r="H39" s="56">
        <f t="shared" si="15"/>
        <v>0</v>
      </c>
      <c r="I39" s="56">
        <f t="shared" si="15"/>
        <v>0</v>
      </c>
      <c r="J39" s="56">
        <f t="shared" si="15"/>
        <v>0</v>
      </c>
      <c r="K39" s="56">
        <f t="shared" si="15"/>
        <v>0</v>
      </c>
      <c r="L39" s="56">
        <f t="shared" si="15"/>
        <v>54289.544999999991</v>
      </c>
      <c r="M39" s="56">
        <f t="shared" si="15"/>
        <v>54289.544999999991</v>
      </c>
      <c r="N39" s="56">
        <f t="shared" si="15"/>
        <v>0</v>
      </c>
      <c r="O39" s="57">
        <f t="shared" si="0"/>
        <v>108579.08999999998</v>
      </c>
    </row>
    <row r="40" spans="1:15" ht="12" customHeight="1">
      <c r="A40" s="206">
        <v>16</v>
      </c>
      <c r="B40" s="208" t="s">
        <v>1080</v>
      </c>
      <c r="C40" s="55" t="s">
        <v>1962</v>
      </c>
      <c r="D40" s="53">
        <f>D41/$D$63</f>
        <v>8.4563560090906759E-4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1</v>
      </c>
      <c r="O40" s="54">
        <f t="shared" si="0"/>
        <v>1</v>
      </c>
    </row>
    <row r="41" spans="1:15" ht="12" customHeight="1">
      <c r="A41" s="207"/>
      <c r="B41" s="209"/>
      <c r="C41" s="55" t="s">
        <v>1963</v>
      </c>
      <c r="D41" s="56">
        <f>'Planilha Licitação Válida'!H417</f>
        <v>5271.1599999999989</v>
      </c>
      <c r="E41" s="56">
        <f>E40*$D$41</f>
        <v>0</v>
      </c>
      <c r="F41" s="56">
        <f t="shared" ref="F41:N41" si="16">F40*$D$41</f>
        <v>0</v>
      </c>
      <c r="G41" s="56">
        <f t="shared" si="16"/>
        <v>0</v>
      </c>
      <c r="H41" s="56">
        <f t="shared" si="16"/>
        <v>0</v>
      </c>
      <c r="I41" s="56">
        <f t="shared" si="16"/>
        <v>0</v>
      </c>
      <c r="J41" s="56">
        <f t="shared" si="16"/>
        <v>0</v>
      </c>
      <c r="K41" s="56">
        <f t="shared" si="16"/>
        <v>0</v>
      </c>
      <c r="L41" s="56">
        <f t="shared" si="16"/>
        <v>0</v>
      </c>
      <c r="M41" s="56">
        <f t="shared" si="16"/>
        <v>0</v>
      </c>
      <c r="N41" s="56">
        <f t="shared" si="16"/>
        <v>5271.1599999999989</v>
      </c>
      <c r="O41" s="57">
        <f t="shared" si="0"/>
        <v>5271.1599999999989</v>
      </c>
    </row>
    <row r="42" spans="1:15" ht="12" customHeight="1">
      <c r="A42" s="206">
        <v>17</v>
      </c>
      <c r="B42" s="208" t="s">
        <v>1118</v>
      </c>
      <c r="C42" s="55" t="s">
        <v>1962</v>
      </c>
      <c r="D42" s="53">
        <f>D43/$D$63</f>
        <v>1.1469092060979036E-2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0.5</v>
      </c>
      <c r="M42" s="53">
        <v>0.5</v>
      </c>
      <c r="N42" s="53">
        <v>0</v>
      </c>
      <c r="O42" s="54">
        <f t="shared" ref="O42:O59" si="17">SUM(E42:N42)</f>
        <v>1</v>
      </c>
    </row>
    <row r="43" spans="1:15" ht="12" customHeight="1">
      <c r="A43" s="207"/>
      <c r="B43" s="209"/>
      <c r="C43" s="55" t="s">
        <v>1963</v>
      </c>
      <c r="D43" s="56">
        <f>'Planilha Licitação Válida'!H430</f>
        <v>71491.100000000006</v>
      </c>
      <c r="E43" s="56">
        <f>E42*$D$43</f>
        <v>0</v>
      </c>
      <c r="F43" s="56">
        <f t="shared" ref="F43:N43" si="18">F42*$D$43</f>
        <v>0</v>
      </c>
      <c r="G43" s="56">
        <f t="shared" si="18"/>
        <v>0</v>
      </c>
      <c r="H43" s="56">
        <f t="shared" si="18"/>
        <v>0</v>
      </c>
      <c r="I43" s="56">
        <f t="shared" si="18"/>
        <v>0</v>
      </c>
      <c r="J43" s="56">
        <f t="shared" si="18"/>
        <v>0</v>
      </c>
      <c r="K43" s="56">
        <f t="shared" si="18"/>
        <v>0</v>
      </c>
      <c r="L43" s="56">
        <f t="shared" si="18"/>
        <v>35745.550000000003</v>
      </c>
      <c r="M43" s="56">
        <f t="shared" si="18"/>
        <v>35745.550000000003</v>
      </c>
      <c r="N43" s="56">
        <f t="shared" si="18"/>
        <v>0</v>
      </c>
      <c r="O43" s="57">
        <f t="shared" si="17"/>
        <v>71491.100000000006</v>
      </c>
    </row>
    <row r="44" spans="1:15" ht="12" customHeight="1">
      <c r="A44" s="206">
        <v>18</v>
      </c>
      <c r="B44" s="208" t="s">
        <v>1290</v>
      </c>
      <c r="C44" s="55" t="s">
        <v>1962</v>
      </c>
      <c r="D44" s="53">
        <f>D45/$D$63</f>
        <v>6.8762229148359194E-2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0.25</v>
      </c>
      <c r="K44" s="53">
        <v>0.25</v>
      </c>
      <c r="L44" s="53">
        <v>0.25</v>
      </c>
      <c r="M44" s="53">
        <v>0.25</v>
      </c>
      <c r="N44" s="53">
        <v>0</v>
      </c>
      <c r="O44" s="54">
        <f t="shared" si="17"/>
        <v>1</v>
      </c>
    </row>
    <row r="45" spans="1:15" ht="12" customHeight="1">
      <c r="A45" s="207"/>
      <c r="B45" s="209"/>
      <c r="C45" s="55" t="s">
        <v>1963</v>
      </c>
      <c r="D45" s="56">
        <f>'Planilha Licitação Válida'!H492</f>
        <v>428620.45000000007</v>
      </c>
      <c r="E45" s="56">
        <f>E44*$D$45</f>
        <v>0</v>
      </c>
      <c r="F45" s="56">
        <f t="shared" ref="F45:N45" si="19">F44*$D$45</f>
        <v>0</v>
      </c>
      <c r="G45" s="56">
        <f t="shared" si="19"/>
        <v>0</v>
      </c>
      <c r="H45" s="56">
        <f t="shared" si="19"/>
        <v>0</v>
      </c>
      <c r="I45" s="56">
        <f t="shared" si="19"/>
        <v>0</v>
      </c>
      <c r="J45" s="56">
        <f t="shared" si="19"/>
        <v>107155.11250000002</v>
      </c>
      <c r="K45" s="56">
        <f t="shared" si="19"/>
        <v>107155.11250000002</v>
      </c>
      <c r="L45" s="56">
        <f t="shared" si="19"/>
        <v>107155.11250000002</v>
      </c>
      <c r="M45" s="56">
        <f t="shared" si="19"/>
        <v>107155.11250000002</v>
      </c>
      <c r="N45" s="56">
        <f t="shared" si="19"/>
        <v>0</v>
      </c>
      <c r="O45" s="57">
        <f t="shared" si="17"/>
        <v>428620.45000000007</v>
      </c>
    </row>
    <row r="46" spans="1:15" ht="12" customHeight="1">
      <c r="A46" s="206">
        <v>19</v>
      </c>
      <c r="B46" s="208" t="s">
        <v>1657</v>
      </c>
      <c r="C46" s="55" t="s">
        <v>1962</v>
      </c>
      <c r="D46" s="53">
        <f>D47/$D$63</f>
        <v>4.3496532162650261E-3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1</v>
      </c>
      <c r="O46" s="54">
        <f t="shared" si="17"/>
        <v>1</v>
      </c>
    </row>
    <row r="47" spans="1:15" ht="12" customHeight="1">
      <c r="A47" s="207"/>
      <c r="B47" s="209"/>
      <c r="C47" s="55" t="s">
        <v>1963</v>
      </c>
      <c r="D47" s="56">
        <f>'Planilha Licitação Válida'!H624</f>
        <v>27113</v>
      </c>
      <c r="E47" s="56">
        <f>E46*$D$47</f>
        <v>0</v>
      </c>
      <c r="F47" s="56">
        <f t="shared" ref="F47:N47" si="20">F46*$D$47</f>
        <v>0</v>
      </c>
      <c r="G47" s="56">
        <f t="shared" si="20"/>
        <v>0</v>
      </c>
      <c r="H47" s="56">
        <f t="shared" si="20"/>
        <v>0</v>
      </c>
      <c r="I47" s="56">
        <f t="shared" si="20"/>
        <v>0</v>
      </c>
      <c r="J47" s="56">
        <f t="shared" si="20"/>
        <v>0</v>
      </c>
      <c r="K47" s="56">
        <f t="shared" si="20"/>
        <v>0</v>
      </c>
      <c r="L47" s="56">
        <f t="shared" si="20"/>
        <v>0</v>
      </c>
      <c r="M47" s="56">
        <f t="shared" si="20"/>
        <v>0</v>
      </c>
      <c r="N47" s="56">
        <f t="shared" si="20"/>
        <v>27113</v>
      </c>
      <c r="O47" s="57">
        <f t="shared" si="17"/>
        <v>27113</v>
      </c>
    </row>
    <row r="48" spans="1:15" ht="12" customHeight="1">
      <c r="A48" s="206">
        <v>20</v>
      </c>
      <c r="B48" s="208" t="s">
        <v>1680</v>
      </c>
      <c r="C48" s="55" t="s">
        <v>1962</v>
      </c>
      <c r="D48" s="53">
        <f>D49/$D$63</f>
        <v>1.1131077498331084E-2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0.5</v>
      </c>
      <c r="L48" s="53">
        <v>0.5</v>
      </c>
      <c r="M48" s="53">
        <v>0</v>
      </c>
      <c r="N48" s="53">
        <v>0</v>
      </c>
      <c r="O48" s="54">
        <f t="shared" si="17"/>
        <v>1</v>
      </c>
    </row>
    <row r="49" spans="1:15" ht="12" customHeight="1">
      <c r="A49" s="207"/>
      <c r="B49" s="209"/>
      <c r="C49" s="55" t="s">
        <v>1963</v>
      </c>
      <c r="D49" s="56">
        <f>'Planilha Licitação Válida'!H636</f>
        <v>69384.13</v>
      </c>
      <c r="E49" s="56">
        <f>E48*$D$49</f>
        <v>0</v>
      </c>
      <c r="F49" s="56">
        <f t="shared" ref="F49:N49" si="21">F48*$D$49</f>
        <v>0</v>
      </c>
      <c r="G49" s="56">
        <f t="shared" si="21"/>
        <v>0</v>
      </c>
      <c r="H49" s="56">
        <f t="shared" si="21"/>
        <v>0</v>
      </c>
      <c r="I49" s="56">
        <f t="shared" si="21"/>
        <v>0</v>
      </c>
      <c r="J49" s="56">
        <f t="shared" si="21"/>
        <v>0</v>
      </c>
      <c r="K49" s="56">
        <f t="shared" si="21"/>
        <v>34692.065000000002</v>
      </c>
      <c r="L49" s="56">
        <f t="shared" si="21"/>
        <v>34692.065000000002</v>
      </c>
      <c r="M49" s="56">
        <f t="shared" si="21"/>
        <v>0</v>
      </c>
      <c r="N49" s="56">
        <f t="shared" si="21"/>
        <v>0</v>
      </c>
      <c r="O49" s="57">
        <f t="shared" si="17"/>
        <v>69384.13</v>
      </c>
    </row>
    <row r="50" spans="1:15" ht="12" customHeight="1">
      <c r="A50" s="206">
        <v>21</v>
      </c>
      <c r="B50" s="208" t="s">
        <v>1770</v>
      </c>
      <c r="C50" s="55" t="s">
        <v>1962</v>
      </c>
      <c r="D50" s="53">
        <f>D51/$D$63</f>
        <v>2.2959408594370265E-3</v>
      </c>
      <c r="E50" s="53">
        <v>0</v>
      </c>
      <c r="F50" s="53">
        <v>0</v>
      </c>
      <c r="G50" s="53">
        <v>0</v>
      </c>
      <c r="H50" s="53">
        <v>0</v>
      </c>
      <c r="I50" s="53">
        <v>0</v>
      </c>
      <c r="J50" s="53">
        <v>0</v>
      </c>
      <c r="K50" s="53">
        <v>0</v>
      </c>
      <c r="L50" s="53">
        <v>0</v>
      </c>
      <c r="M50" s="53">
        <v>0</v>
      </c>
      <c r="N50" s="53">
        <v>1</v>
      </c>
      <c r="O50" s="54">
        <f t="shared" si="17"/>
        <v>1</v>
      </c>
    </row>
    <row r="51" spans="1:15" ht="12" customHeight="1">
      <c r="A51" s="207"/>
      <c r="B51" s="209"/>
      <c r="C51" s="55" t="s">
        <v>1963</v>
      </c>
      <c r="D51" s="56">
        <f>'Planilha Licitação Válida'!H675</f>
        <v>14311.45</v>
      </c>
      <c r="E51" s="56">
        <f>E50*$D$51</f>
        <v>0</v>
      </c>
      <c r="F51" s="56">
        <f t="shared" ref="F51:N51" si="22">F50*$D$51</f>
        <v>0</v>
      </c>
      <c r="G51" s="56">
        <f t="shared" si="22"/>
        <v>0</v>
      </c>
      <c r="H51" s="56">
        <f t="shared" si="22"/>
        <v>0</v>
      </c>
      <c r="I51" s="56">
        <f t="shared" si="22"/>
        <v>0</v>
      </c>
      <c r="J51" s="56">
        <f t="shared" si="22"/>
        <v>0</v>
      </c>
      <c r="K51" s="56">
        <f t="shared" si="22"/>
        <v>0</v>
      </c>
      <c r="L51" s="56">
        <f t="shared" si="22"/>
        <v>0</v>
      </c>
      <c r="M51" s="56">
        <f t="shared" si="22"/>
        <v>0</v>
      </c>
      <c r="N51" s="56">
        <f t="shared" si="22"/>
        <v>14311.45</v>
      </c>
      <c r="O51" s="57">
        <f t="shared" si="17"/>
        <v>14311.45</v>
      </c>
    </row>
    <row r="52" spans="1:15" ht="12" customHeight="1">
      <c r="A52" s="206">
        <v>22</v>
      </c>
      <c r="B52" s="208" t="s">
        <v>1781</v>
      </c>
      <c r="C52" s="55" t="s">
        <v>1962</v>
      </c>
      <c r="D52" s="53">
        <f>D53/$D$63</f>
        <v>5.6797394053181008E-3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1</v>
      </c>
      <c r="O52" s="54">
        <f t="shared" si="17"/>
        <v>1</v>
      </c>
    </row>
    <row r="53" spans="1:15" ht="12" customHeight="1">
      <c r="A53" s="207"/>
      <c r="B53" s="209"/>
      <c r="C53" s="55" t="s">
        <v>1963</v>
      </c>
      <c r="D53" s="56">
        <f>'Planilha Licitação Válida'!H679</f>
        <v>35403.919999999998</v>
      </c>
      <c r="E53" s="56">
        <f>E52*$D$53</f>
        <v>0</v>
      </c>
      <c r="F53" s="56">
        <f t="shared" ref="F53:N53" si="23">F52*$D$53</f>
        <v>0</v>
      </c>
      <c r="G53" s="56">
        <f t="shared" si="23"/>
        <v>0</v>
      </c>
      <c r="H53" s="56">
        <f t="shared" si="23"/>
        <v>0</v>
      </c>
      <c r="I53" s="56">
        <f t="shared" si="23"/>
        <v>0</v>
      </c>
      <c r="J53" s="56">
        <f t="shared" si="23"/>
        <v>0</v>
      </c>
      <c r="K53" s="56">
        <f t="shared" si="23"/>
        <v>0</v>
      </c>
      <c r="L53" s="56">
        <f t="shared" si="23"/>
        <v>0</v>
      </c>
      <c r="M53" s="56">
        <f t="shared" si="23"/>
        <v>0</v>
      </c>
      <c r="N53" s="56">
        <f t="shared" si="23"/>
        <v>35403.919999999998</v>
      </c>
      <c r="O53" s="57">
        <f t="shared" si="17"/>
        <v>35403.919999999998</v>
      </c>
    </row>
    <row r="54" spans="1:15" ht="12" customHeight="1">
      <c r="A54" s="206">
        <v>23</v>
      </c>
      <c r="B54" s="208" t="s">
        <v>1804</v>
      </c>
      <c r="C54" s="55" t="s">
        <v>1962</v>
      </c>
      <c r="D54" s="53">
        <f>D55/$D$63</f>
        <v>2.8525843327499693E-2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0.5</v>
      </c>
      <c r="N54" s="53">
        <v>0.5</v>
      </c>
      <c r="O54" s="54">
        <f t="shared" si="17"/>
        <v>1</v>
      </c>
    </row>
    <row r="55" spans="1:15" ht="12" customHeight="1">
      <c r="A55" s="207"/>
      <c r="B55" s="209"/>
      <c r="C55" s="55" t="s">
        <v>1963</v>
      </c>
      <c r="D55" s="56">
        <f>'Planilha Licitação Válida'!H687</f>
        <v>177812.15</v>
      </c>
      <c r="E55" s="56">
        <f>E54*$D$55</f>
        <v>0</v>
      </c>
      <c r="F55" s="56">
        <f t="shared" ref="F55:N55" si="24">F54*$D$55</f>
        <v>0</v>
      </c>
      <c r="G55" s="56">
        <f t="shared" si="24"/>
        <v>0</v>
      </c>
      <c r="H55" s="56">
        <f t="shared" si="24"/>
        <v>0</v>
      </c>
      <c r="I55" s="56">
        <f t="shared" si="24"/>
        <v>0</v>
      </c>
      <c r="J55" s="56">
        <f t="shared" si="24"/>
        <v>0</v>
      </c>
      <c r="K55" s="56">
        <f t="shared" si="24"/>
        <v>0</v>
      </c>
      <c r="L55" s="56">
        <f t="shared" si="24"/>
        <v>0</v>
      </c>
      <c r="M55" s="56">
        <f t="shared" si="24"/>
        <v>88906.074999999997</v>
      </c>
      <c r="N55" s="56">
        <f t="shared" si="24"/>
        <v>88906.074999999997</v>
      </c>
      <c r="O55" s="57">
        <f t="shared" si="17"/>
        <v>177812.15</v>
      </c>
    </row>
    <row r="56" spans="1:15" ht="12" customHeight="1">
      <c r="A56" s="206">
        <v>24</v>
      </c>
      <c r="B56" s="208" t="s">
        <v>1863</v>
      </c>
      <c r="C56" s="55" t="s">
        <v>1962</v>
      </c>
      <c r="D56" s="53">
        <f>D57/$D$63</f>
        <v>9.6709797848065987E-4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1</v>
      </c>
      <c r="O56" s="54">
        <f t="shared" si="17"/>
        <v>1</v>
      </c>
    </row>
    <row r="57" spans="1:15" ht="12" customHeight="1" thickBot="1">
      <c r="A57" s="232"/>
      <c r="B57" s="233"/>
      <c r="C57" s="100" t="s">
        <v>1963</v>
      </c>
      <c r="D57" s="101">
        <f>'Planilha Licitação Válida'!H701</f>
        <v>6028.2800000000007</v>
      </c>
      <c r="E57" s="101">
        <f>E56*$D$57</f>
        <v>0</v>
      </c>
      <c r="F57" s="101">
        <f t="shared" ref="F57:N57" si="25">F56*$D$57</f>
        <v>0</v>
      </c>
      <c r="G57" s="101">
        <f t="shared" si="25"/>
        <v>0</v>
      </c>
      <c r="H57" s="101">
        <f t="shared" si="25"/>
        <v>0</v>
      </c>
      <c r="I57" s="101">
        <f t="shared" si="25"/>
        <v>0</v>
      </c>
      <c r="J57" s="101">
        <f t="shared" si="25"/>
        <v>0</v>
      </c>
      <c r="K57" s="101">
        <f t="shared" si="25"/>
        <v>0</v>
      </c>
      <c r="L57" s="101">
        <f t="shared" si="25"/>
        <v>0</v>
      </c>
      <c r="M57" s="101">
        <f t="shared" si="25"/>
        <v>0</v>
      </c>
      <c r="N57" s="101">
        <f t="shared" si="25"/>
        <v>6028.2800000000007</v>
      </c>
      <c r="O57" s="102">
        <f t="shared" si="17"/>
        <v>6028.2800000000007</v>
      </c>
    </row>
    <row r="58" spans="1:15" ht="12" customHeight="1">
      <c r="A58" s="228">
        <v>25</v>
      </c>
      <c r="B58" s="230" t="s">
        <v>1978</v>
      </c>
      <c r="C58" s="105" t="s">
        <v>1962</v>
      </c>
      <c r="D58" s="106">
        <f>D59/$D$63</f>
        <v>0.11308253554490708</v>
      </c>
      <c r="E58" s="106">
        <v>0</v>
      </c>
      <c r="F58" s="106">
        <v>0</v>
      </c>
      <c r="G58" s="106">
        <v>0.5</v>
      </c>
      <c r="H58" s="106">
        <v>0.5</v>
      </c>
      <c r="I58" s="106">
        <v>0</v>
      </c>
      <c r="J58" s="106">
        <v>0</v>
      </c>
      <c r="K58" s="106">
        <v>0</v>
      </c>
      <c r="L58" s="106">
        <v>0</v>
      </c>
      <c r="M58" s="106">
        <v>0</v>
      </c>
      <c r="N58" s="106">
        <v>0</v>
      </c>
      <c r="O58" s="107">
        <f t="shared" si="17"/>
        <v>1</v>
      </c>
    </row>
    <row r="59" spans="1:15" ht="12" customHeight="1" thickBot="1">
      <c r="A59" s="229"/>
      <c r="B59" s="231"/>
      <c r="C59" s="108" t="s">
        <v>1963</v>
      </c>
      <c r="D59" s="109">
        <f>'Planilha Licitação Válida'!H708</f>
        <v>704885.33999999985</v>
      </c>
      <c r="E59" s="109">
        <f>E58*$D$59</f>
        <v>0</v>
      </c>
      <c r="F59" s="109">
        <f t="shared" ref="F59:N59" si="26">F58*$D$59</f>
        <v>0</v>
      </c>
      <c r="G59" s="109">
        <f t="shared" si="26"/>
        <v>352442.66999999993</v>
      </c>
      <c r="H59" s="109">
        <f t="shared" si="26"/>
        <v>352442.66999999993</v>
      </c>
      <c r="I59" s="109">
        <f t="shared" si="26"/>
        <v>0</v>
      </c>
      <c r="J59" s="109">
        <f t="shared" si="26"/>
        <v>0</v>
      </c>
      <c r="K59" s="109">
        <f t="shared" si="26"/>
        <v>0</v>
      </c>
      <c r="L59" s="109">
        <f t="shared" si="26"/>
        <v>0</v>
      </c>
      <c r="M59" s="109">
        <f t="shared" si="26"/>
        <v>0</v>
      </c>
      <c r="N59" s="109">
        <f t="shared" si="26"/>
        <v>0</v>
      </c>
      <c r="O59" s="110">
        <f t="shared" si="17"/>
        <v>704885.33999999985</v>
      </c>
    </row>
    <row r="60" spans="1:15" ht="12" customHeight="1">
      <c r="A60" s="234">
        <v>26</v>
      </c>
      <c r="B60" s="236" t="str">
        <f>'Planilha Licitação Válida'!B757:G757</f>
        <v>SISTEMA DE PROTEÇÃO CONTRA INCÊNDIO COMPLEMENTAR  (Serviço não Financiavel)</v>
      </c>
      <c r="C60" s="105" t="s">
        <v>1962</v>
      </c>
      <c r="D60" s="106">
        <f>D61/$D$63</f>
        <v>1.4510464305804483E-2</v>
      </c>
      <c r="E60" s="106">
        <v>0</v>
      </c>
      <c r="F60" s="106">
        <v>0</v>
      </c>
      <c r="G60" s="106">
        <v>0</v>
      </c>
      <c r="H60" s="106">
        <v>0</v>
      </c>
      <c r="I60" s="106">
        <v>0</v>
      </c>
      <c r="J60" s="106">
        <v>0</v>
      </c>
      <c r="K60" s="106">
        <v>0</v>
      </c>
      <c r="L60" s="106">
        <v>0</v>
      </c>
      <c r="M60" s="106">
        <v>0</v>
      </c>
      <c r="N60" s="106">
        <v>1</v>
      </c>
      <c r="O60" s="107">
        <f t="shared" ref="O60:O61" si="27">SUM(E60:N60)</f>
        <v>1</v>
      </c>
    </row>
    <row r="61" spans="1:15" ht="12" customHeight="1" thickBot="1">
      <c r="A61" s="235"/>
      <c r="B61" s="237"/>
      <c r="C61" s="108" t="s">
        <v>1963</v>
      </c>
      <c r="D61" s="109">
        <f>'Planilha Licitação Válida'!H757</f>
        <v>90449.1</v>
      </c>
      <c r="E61" s="109">
        <f>E60*$D$61</f>
        <v>0</v>
      </c>
      <c r="F61" s="109">
        <f t="shared" ref="F61:N61" si="28">F60*$D$61</f>
        <v>0</v>
      </c>
      <c r="G61" s="109">
        <f t="shared" si="28"/>
        <v>0</v>
      </c>
      <c r="H61" s="109">
        <f t="shared" si="28"/>
        <v>0</v>
      </c>
      <c r="I61" s="109">
        <f t="shared" si="28"/>
        <v>0</v>
      </c>
      <c r="J61" s="109">
        <f t="shared" si="28"/>
        <v>0</v>
      </c>
      <c r="K61" s="109">
        <f t="shared" si="28"/>
        <v>0</v>
      </c>
      <c r="L61" s="109">
        <f t="shared" si="28"/>
        <v>0</v>
      </c>
      <c r="M61" s="109">
        <f t="shared" si="28"/>
        <v>0</v>
      </c>
      <c r="N61" s="109">
        <f t="shared" si="28"/>
        <v>90449.1</v>
      </c>
      <c r="O61" s="110">
        <f t="shared" si="27"/>
        <v>90449.1</v>
      </c>
    </row>
    <row r="62" spans="1:15" ht="15.95" customHeight="1">
      <c r="A62" s="224" t="s">
        <v>1964</v>
      </c>
      <c r="B62" s="225"/>
      <c r="C62" s="103" t="s">
        <v>1962</v>
      </c>
      <c r="D62" s="104">
        <f>SUM(D10,D18,D20,D22,D24,D32,D34,D30,D26,D14,D16,D28,D44,D46,D42,D40,D38,D36,D12,D48,D50,D52,D54,D56,D58,D60)</f>
        <v>1.0000000000000002</v>
      </c>
      <c r="E62" s="104">
        <f>E63/$D$63</f>
        <v>0.1038814374576025</v>
      </c>
      <c r="F62" s="104">
        <f t="shared" ref="F62:N62" si="29">F63/$D$63</f>
        <v>0.15851932116520159</v>
      </c>
      <c r="G62" s="104">
        <f t="shared" si="29"/>
        <v>9.4442850716226226E-2</v>
      </c>
      <c r="H62" s="104">
        <f t="shared" si="29"/>
        <v>0.12307732708600798</v>
      </c>
      <c r="I62" s="104">
        <f t="shared" si="29"/>
        <v>8.7622243780025991E-2</v>
      </c>
      <c r="J62" s="104">
        <f t="shared" si="29"/>
        <v>0.10301408237744583</v>
      </c>
      <c r="K62" s="104">
        <f t="shared" si="29"/>
        <v>4.8338404019042998E-2</v>
      </c>
      <c r="L62" s="104">
        <f t="shared" si="29"/>
        <v>0.14372471323231104</v>
      </c>
      <c r="M62" s="104">
        <f t="shared" si="29"/>
        <v>7.0177823032944744E-2</v>
      </c>
      <c r="N62" s="104">
        <f t="shared" si="29"/>
        <v>5.2691332827386625E-2</v>
      </c>
      <c r="O62" s="104">
        <f>O63/$D$63</f>
        <v>1</v>
      </c>
    </row>
    <row r="63" spans="1:15" ht="15.95" customHeight="1" thickBot="1">
      <c r="A63" s="226"/>
      <c r="B63" s="227"/>
      <c r="C63" s="58" t="s">
        <v>1963</v>
      </c>
      <c r="D63" s="59">
        <f>D11+D19+D21+D23+D25+D33+D35+D31+D27+D29+D17+D15+D45+D47+D37+D39+D41+D43+D13+D49+D51+D53+D55+D57+D59+D61</f>
        <v>6233370.4900000002</v>
      </c>
      <c r="E63" s="59">
        <f>SUM(E11,E19,E21,E23,E25,E33,E35,E31,E27,E15,E17,E29,E45,E47,E43,E41,E39,E37,E49,E51,E53,E55,E57,E59,E13)</f>
        <v>647531.48670700006</v>
      </c>
      <c r="F63" s="59">
        <f t="shared" ref="F63:N63" si="30">SUM(F11,F19,F21,F23,F25,F33,F35,F31,F27,F15,F17,F29,F45,F47,F43,F41,F39,F37,F49,F51,F53,F55,F57,F59,F13)</f>
        <v>988109.65864600008</v>
      </c>
      <c r="G63" s="59">
        <f t="shared" si="30"/>
        <v>588697.27864599996</v>
      </c>
      <c r="H63" s="59">
        <f t="shared" si="30"/>
        <v>767186.57864599989</v>
      </c>
      <c r="I63" s="59">
        <f t="shared" si="30"/>
        <v>546181.90864600008</v>
      </c>
      <c r="J63" s="59">
        <f t="shared" si="30"/>
        <v>642124.94114599994</v>
      </c>
      <c r="K63" s="59">
        <f t="shared" si="30"/>
        <v>301311.18114600005</v>
      </c>
      <c r="L63" s="59">
        <f t="shared" si="30"/>
        <v>895889.38614600012</v>
      </c>
      <c r="M63" s="59">
        <f t="shared" si="30"/>
        <v>437444.37114600005</v>
      </c>
      <c r="N63" s="59">
        <f t="shared" si="30"/>
        <v>328444.59912500007</v>
      </c>
      <c r="O63" s="59">
        <f>SUM(O11,O19,O21,O23,O25,O33,O35,O31,O27,O15,O17,O29,O45,O47,O43,O41,O39,O37,O13,O49,O51,O53,O55,O57,O59,O61)</f>
        <v>6233370.4900000002</v>
      </c>
    </row>
    <row r="64" spans="1:15" ht="1.5" customHeight="1" thickBot="1">
      <c r="A64" s="60"/>
      <c r="B64" s="60"/>
      <c r="C64" s="61"/>
      <c r="D64" s="61"/>
      <c r="E64" s="60"/>
      <c r="F64" s="60"/>
      <c r="G64" s="60"/>
      <c r="H64" s="60"/>
      <c r="I64" s="60"/>
    </row>
    <row r="65" spans="1:15" ht="14.25" customHeight="1">
      <c r="A65" s="62"/>
      <c r="B65" s="63"/>
      <c r="C65" s="63"/>
      <c r="D65" s="63"/>
      <c r="E65" s="63"/>
      <c r="F65" s="63"/>
      <c r="G65" s="90" t="s">
        <v>1965</v>
      </c>
      <c r="H65" s="91"/>
      <c r="I65" s="91"/>
      <c r="J65" s="91"/>
      <c r="K65" s="91"/>
      <c r="L65" s="91"/>
      <c r="M65" s="91"/>
      <c r="N65" s="91"/>
      <c r="O65" s="92"/>
    </row>
    <row r="66" spans="1:15" ht="48" customHeight="1">
      <c r="A66" s="64"/>
      <c r="B66" s="65"/>
      <c r="C66" s="66"/>
      <c r="D66" s="151" t="s">
        <v>1966</v>
      </c>
      <c r="E66" s="151"/>
      <c r="F66" s="67"/>
      <c r="G66" s="97" t="s">
        <v>1998</v>
      </c>
      <c r="H66" s="89"/>
      <c r="I66" s="89"/>
      <c r="J66" s="89"/>
      <c r="K66" s="89"/>
      <c r="L66" s="89"/>
      <c r="M66" s="89"/>
      <c r="N66" s="89"/>
      <c r="O66" s="93"/>
    </row>
    <row r="67" spans="1:15" ht="14.25" customHeight="1">
      <c r="A67" s="68"/>
      <c r="B67" s="70" t="s">
        <v>1967</v>
      </c>
      <c r="C67" s="71"/>
      <c r="D67" s="152" t="s">
        <v>1968</v>
      </c>
      <c r="E67" s="152"/>
      <c r="F67" s="72"/>
      <c r="G67" s="88"/>
      <c r="H67" s="119" t="s">
        <v>1997</v>
      </c>
      <c r="I67" s="89"/>
      <c r="J67" s="89"/>
      <c r="K67" s="89"/>
      <c r="L67" s="89"/>
      <c r="M67" s="89"/>
      <c r="N67" s="89"/>
      <c r="O67" s="93"/>
    </row>
    <row r="68" spans="1:15" ht="15" customHeight="1">
      <c r="A68" s="73"/>
      <c r="B68" s="74"/>
      <c r="C68" s="71"/>
      <c r="D68" s="71"/>
      <c r="E68" s="69"/>
      <c r="F68" s="69"/>
      <c r="G68" s="88"/>
      <c r="H68" s="89"/>
      <c r="I68" s="89"/>
      <c r="J68" s="89"/>
      <c r="K68" s="89"/>
      <c r="L68" s="89"/>
      <c r="M68" s="89"/>
      <c r="N68" s="89"/>
      <c r="O68" s="93"/>
    </row>
    <row r="69" spans="1:15" ht="37.5" customHeight="1">
      <c r="A69" s="75"/>
      <c r="B69" s="76"/>
      <c r="C69" s="77"/>
      <c r="D69" s="77"/>
      <c r="E69" s="78"/>
      <c r="F69" s="69"/>
      <c r="G69" s="88"/>
      <c r="H69" s="89"/>
      <c r="I69" s="89"/>
      <c r="J69" s="89"/>
      <c r="K69" s="89"/>
      <c r="L69" s="89"/>
      <c r="M69" s="89"/>
      <c r="N69" s="89"/>
      <c r="O69" s="93"/>
    </row>
    <row r="70" spans="1:15" ht="21.75" customHeight="1" thickBot="1">
      <c r="A70" s="79"/>
      <c r="B70" s="80" t="s">
        <v>2015</v>
      </c>
      <c r="C70" s="81"/>
      <c r="D70" s="81"/>
      <c r="E70" s="82"/>
      <c r="F70" s="82"/>
      <c r="G70" s="94"/>
      <c r="H70" s="95"/>
      <c r="I70" s="95"/>
      <c r="J70" s="95"/>
      <c r="K70" s="95"/>
      <c r="L70" s="95"/>
      <c r="M70" s="95"/>
      <c r="N70" s="95"/>
      <c r="O70" s="96"/>
    </row>
    <row r="71" spans="1:15" ht="14.1" customHeight="1"/>
    <row r="72" spans="1:15" ht="14.1" customHeight="1"/>
    <row r="73" spans="1:15" ht="14.1" customHeight="1"/>
  </sheetData>
  <mergeCells count="68">
    <mergeCell ref="A62:B63"/>
    <mergeCell ref="D66:E66"/>
    <mergeCell ref="D67:E67"/>
    <mergeCell ref="A52:A53"/>
    <mergeCell ref="B52:B53"/>
    <mergeCell ref="A54:A55"/>
    <mergeCell ref="B54:B55"/>
    <mergeCell ref="A58:A59"/>
    <mergeCell ref="B58:B59"/>
    <mergeCell ref="A56:A57"/>
    <mergeCell ref="B56:B57"/>
    <mergeCell ref="A60:A61"/>
    <mergeCell ref="B60:B61"/>
    <mergeCell ref="A42:A43"/>
    <mergeCell ref="B42:B43"/>
    <mergeCell ref="A44:A45"/>
    <mergeCell ref="B44:B45"/>
    <mergeCell ref="A46:A47"/>
    <mergeCell ref="B46:B47"/>
    <mergeCell ref="A36:A37"/>
    <mergeCell ref="B36:B37"/>
    <mergeCell ref="A38:A39"/>
    <mergeCell ref="B38:B39"/>
    <mergeCell ref="A40:A41"/>
    <mergeCell ref="B40:B41"/>
    <mergeCell ref="A30:A31"/>
    <mergeCell ref="B30:B31"/>
    <mergeCell ref="A32:A33"/>
    <mergeCell ref="B32:B33"/>
    <mergeCell ref="A34:A35"/>
    <mergeCell ref="B34:B35"/>
    <mergeCell ref="A6:O6"/>
    <mergeCell ref="J7:O7"/>
    <mergeCell ref="J8:O8"/>
    <mergeCell ref="A48:A49"/>
    <mergeCell ref="B48:B49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50:A51"/>
    <mergeCell ref="B50:B51"/>
    <mergeCell ref="A7:D7"/>
    <mergeCell ref="E7:G7"/>
    <mergeCell ref="H7:I7"/>
    <mergeCell ref="A8:D8"/>
    <mergeCell ref="E8:I8"/>
    <mergeCell ref="A10:A11"/>
    <mergeCell ref="B10:B11"/>
    <mergeCell ref="A12:A13"/>
    <mergeCell ref="A24:A25"/>
    <mergeCell ref="B24:B25"/>
    <mergeCell ref="A26:A27"/>
    <mergeCell ref="B26:B27"/>
    <mergeCell ref="A28:A29"/>
    <mergeCell ref="B28:B29"/>
    <mergeCell ref="B1:O1"/>
    <mergeCell ref="B2:O2"/>
    <mergeCell ref="B3:O3"/>
    <mergeCell ref="B4:O4"/>
    <mergeCell ref="A5:O5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55" orientation="landscape" r:id="rId1"/>
  <drawing r:id="rId2"/>
  <legacyDrawing r:id="rId3"/>
  <oleObjects>
    <mc:AlternateContent xmlns:mc="http://schemas.openxmlformats.org/markup-compatibility/2006">
      <mc:Choice Requires="x14">
        <oleObject progId="Photoshop.Image.7" shapeId="6145" r:id="rId4">
          <objectPr defaultSize="0" autoPict="0" altText="" r:id="rId5">
            <anchor moveWithCells="1" sizeWithCells="1">
              <from>
                <xdr:col>0</xdr:col>
                <xdr:colOff>114300</xdr:colOff>
                <xdr:row>0</xdr:row>
                <xdr:rowOff>38100</xdr:rowOff>
              </from>
              <to>
                <xdr:col>1</xdr:col>
                <xdr:colOff>457200</xdr:colOff>
                <xdr:row>4</xdr:row>
                <xdr:rowOff>76200</xdr:rowOff>
              </to>
            </anchor>
          </objectPr>
        </oleObject>
      </mc:Choice>
      <mc:Fallback>
        <oleObject progId="Photoshop.Image.7" shapeId="614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Planilha Licitação Válida</vt:lpstr>
      <vt:lpstr>Cronograma</vt:lpstr>
      <vt:lpstr>Cronograma!Area_de_impressao</vt:lpstr>
      <vt:lpstr>'Planilha Licitação Válida'!Area_de_impressao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2024-05-29T21:17:16Z</dcterms:created>
  <dcterms:modified xsi:type="dcterms:W3CDTF">2025-06-26T18:57:18Z</dcterms:modified>
</cp:coreProperties>
</file>