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drawings/vmlDrawing1.vml" ContentType="application/vnd.openxmlformats-officedocument.vmlDrawing"/>
  <Override PartName="/xl/externalLinks/externalLink1.xml" ContentType="application/vnd.openxmlformats-officedocument.spreadsheetml.externalLink+xml"/>
  <Override PartName="/xl/externalLinks/_rels/externalLink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Orçamentária" sheetId="1" state="visible" r:id="rId3"/>
    <sheet name="Detalhamento do BDI" sheetId="2" state="visible" r:id="rId4"/>
  </sheets>
  <externalReferences>
    <externalReference r:id="rId5"/>
  </externalReferenc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 desconhecido</author>
  </authors>
  <commentList>
    <comment ref="D7" authorId="0">
      <text>
        <r>
          <rPr>
            <sz val="10"/>
            <rFont val="Arial"/>
            <family val="2"/>
          </rPr>
          <t xml:space="preserve">SIM ou NÃO</t>
        </r>
      </text>
    </comment>
    <comment ref="H6" authorId="0">
      <text>
        <r>
          <rPr>
            <sz val="10"/>
            <rFont val="Arial"/>
            <family val="2"/>
          </rPr>
          <t xml:space="preserve">Preenchimento Automático - Aba "Detalhamento do BDI"
</t>
        </r>
      </text>
    </comment>
    <comment ref="I6" authorId="0">
      <text>
        <r>
          <rPr>
            <sz val="10"/>
            <rFont val="Arial"/>
            <family val="2"/>
          </rPr>
          <t xml:space="preserve">Preencher caso exista BDI diferenciado para equipamentos, por exemplo.
</t>
        </r>
      </text>
    </comment>
  </commentList>
</comments>
</file>

<file path=xl/sharedStrings.xml><?xml version="1.0" encoding="utf-8"?>
<sst xmlns="http://schemas.openxmlformats.org/spreadsheetml/2006/main" count="127" uniqueCount="103">
  <si>
    <t xml:space="preserve">PLANILHA ORÇAMENTÁRIA</t>
  </si>
  <si>
    <t xml:space="preserve">LICITAÇÃO Nº</t>
  </si>
  <si>
    <t xml:space="preserve">42/2025</t>
  </si>
  <si>
    <t xml:space="preserve">EDITAL Nº</t>
  </si>
  <si>
    <t xml:space="preserve">04/2025</t>
  </si>
  <si>
    <t xml:space="preserve">ÓRGÃO</t>
  </si>
  <si>
    <t xml:space="preserve">PREFEITURA MUNICIPAL DE INIMUTABA</t>
  </si>
  <si>
    <t xml:space="preserve">DATA</t>
  </si>
  <si>
    <t xml:space="preserve">OBJETO</t>
  </si>
  <si>
    <t xml:space="preserve">CONTRATAÇÃO DE EMPRESA PARA EXECUÇÃO DE PAVIMENTAÇÃO DE VIAS PÚBLICAS: RUA MARIA DA CONCEIÇÃO ALVES, RUA JOSE PEDRO DE SALES, RUA JOSÉ JACINTO NUNES, RUA SALVADOR CORREIA DA SILVA, RUA FRANCISCA CLEMENTINA, RUA DR. PACIFICO MARTINS, RUA 13 DE MAIO, RUA CECÍLIA TEODORO, NA SEDE DO MUNICÍPIO DE INIMUTABA/MG, CONFORME ESPECIFICADOS NO ANEXO I – TERMO DE REFERÊNCIA/ ESPECIFICAÇÕES DO OBJETO, PARTE INTEGRANTE DO PRESENTE EDITAL</t>
  </si>
  <si>
    <t xml:space="preserve">LOTE</t>
  </si>
  <si>
    <t xml:space="preserve">MODALIDADE</t>
  </si>
  <si>
    <t xml:space="preserve">Concorrência</t>
  </si>
  <si>
    <t xml:space="preserve">REGIME DE EXECUÇÃO</t>
  </si>
  <si>
    <t xml:space="preserve">1 – Empreitada por Preço Global</t>
  </si>
  <si>
    <t xml:space="preserve">CIDADE</t>
  </si>
  <si>
    <t xml:space="preserve">INIMUTABA</t>
  </si>
  <si>
    <t xml:space="preserve">UF</t>
  </si>
  <si>
    <t xml:space="preserve">MG</t>
  </si>
  <si>
    <t xml:space="preserve">DATA BASE DO ORÇAMENTO</t>
  </si>
  <si>
    <t xml:space="preserve">DESONERAÇÃO</t>
  </si>
  <si>
    <t xml:space="preserve">ENCARGOS SOCIAIS - HORISTAS (%)</t>
  </si>
  <si>
    <t xml:space="preserve">BDI 1</t>
  </si>
  <si>
    <t xml:space="preserve">BDI 2</t>
  </si>
  <si>
    <t xml:space="preserve">Sim</t>
  </si>
  <si>
    <t xml:space="preserve">ENCARGOS SOCIAIS - MENSALISTAS (%)</t>
  </si>
  <si>
    <t xml:space="preserve">LEGENDA</t>
  </si>
  <si>
    <t xml:space="preserve">PREENCHIMENTO OBRIGATÓRIO</t>
  </si>
  <si>
    <t xml:space="preserve">PREENCHIIMENTO FACULTATIVO</t>
  </si>
  <si>
    <t xml:space="preserve">PREENCHIMENTO AUTOMÁTICO</t>
  </si>
  <si>
    <t xml:space="preserve">TIPO DE VALOR</t>
  </si>
  <si>
    <t xml:space="preserve">TOTAL GERAL</t>
  </si>
  <si>
    <t xml:space="preserve">CUSTO (SEM BDI)</t>
  </si>
  <si>
    <t xml:space="preserve">ITEM</t>
  </si>
  <si>
    <t xml:space="preserve">CÓDIGO</t>
  </si>
  <si>
    <t xml:space="preserve">REFERÊNCIA</t>
  </si>
  <si>
    <t xml:space="preserve">DESCRIÇÃO DOS SERVIÇOS</t>
  </si>
  <si>
    <t xml:space="preserve">UNIDADE</t>
  </si>
  <si>
    <t xml:space="preserve">QUANTIDADE</t>
  </si>
  <si>
    <t xml:space="preserve">VALOR UNITÁRIO (R$)</t>
  </si>
  <si>
    <t xml:space="preserve">BDI</t>
  </si>
  <si>
    <t xml:space="preserve">CUSTO UNITÁRIO (SEM BDI)</t>
  </si>
  <si>
    <t xml:space="preserve">PREÇO UNITÁRIO (COM BDI)</t>
  </si>
  <si>
    <t xml:space="preserve">PREÇO TOTAL</t>
  </si>
  <si>
    <t xml:space="preserve">1.1</t>
  </si>
  <si>
    <t xml:space="preserve">SINAPI</t>
  </si>
  <si>
    <t xml:space="preserve">FORNECIMENTO E INSTALAÇÃO DE PLACA DE OBRA COM CHAPA GALVANIZADA E ESTRUTURA DE MADEIRA. AF_03/2022_PS </t>
  </si>
  <si>
    <t xml:space="preserve">metro quadrado</t>
  </si>
  <si>
    <t xml:space="preserve">1.2</t>
  </si>
  <si>
    <t xml:space="preserve">50392</t>
  </si>
  <si>
    <t xml:space="preserve">SICOR</t>
  </si>
  <si>
    <t xml:space="preserve">MOBILIZAÇÃO E DESMOBILIZAÇÃO DE OBRA EM CENTRO URBANO OU REGIÃO LIMÍTROFE COM VALOR ATÉ 1.000.000,00</t>
  </si>
  <si>
    <t xml:space="preserve">%</t>
  </si>
  <si>
    <t xml:space="preserve">2.1</t>
  </si>
  <si>
    <t xml:space="preserve">105598</t>
  </si>
  <si>
    <t xml:space="preserve">REGULARIZAÇÃO E COMPACTAÇÃO DE SUBLEITO DE SOLO PREDOMINANTEMENTE ARENOSO, PARA OBRAS DE RECONSTRUÇÃO DE PAVIMENTOS. AF_09/2024</t>
  </si>
  <si>
    <t xml:space="preserve">2.2</t>
  </si>
  <si>
    <t xml:space="preserve">101121</t>
  </si>
  <si>
    <t xml:space="preserve">ESCAVAÇÃO HORIZONTAL, INCLUINDO ESCARIFICAÇÃO EM SOLO DE 2A CATEGORIA COM TRATOR DE ESTEIRAS (170HP/LÂMINA: 5,20M3). AF_07/2020 – (LEITO)</t>
  </si>
  <si>
    <t xml:space="preserve">metro cúbico</t>
  </si>
  <si>
    <t xml:space="preserve">2.3</t>
  </si>
  <si>
    <t xml:space="preserve">105569</t>
  </si>
  <si>
    <t xml:space="preserve">CONSTRUÇÃO DE BASE E SUB-BASE PARA PAVIMENTAÇÃO DE SOLO DE COMPORTAMENTO LATERÍTICO(ARENOSO), COM ESPESSURA DE 20 CM – EXCLUSIVE ESCAVAÇÃO, CARGA E TRANSPORTE E SOLO. AF_09/2024</t>
  </si>
  <si>
    <t xml:space="preserve">2.4</t>
  </si>
  <si>
    <t xml:space="preserve">101126</t>
  </si>
  <si>
    <t xml:space="preserve">ESCAVAÇÃO HORIZONTAL, INCLUINDO CARGA E DESCARGA EM SOLODE 1A CATEGORIA COM TRATOR DE ESTEIRAS (170HP/LÂMINA: 5,20M3 AF_07/2020</t>
  </si>
  <si>
    <t xml:space="preserve">2.5</t>
  </si>
  <si>
    <t xml:space="preserve">4743</t>
  </si>
  <si>
    <t xml:space="preserve">CASCALHO DE CAVA</t>
  </si>
  <si>
    <t xml:space="preserve">3.1</t>
  </si>
  <si>
    <t xml:space="preserve">002</t>
  </si>
  <si>
    <t xml:space="preserve">COMPOSIÇÃO</t>
  </si>
  <si>
    <t xml:space="preserve">Imprimação (Execução e fornecimento do material betuminoso, exclusive transporte do material betuminoso)</t>
  </si>
  <si>
    <t xml:space="preserve">3.2</t>
  </si>
  <si>
    <t xml:space="preserve">001</t>
  </si>
  <si>
    <t xml:space="preserve">Tratamento superficial duplo com banho diluído e fornecimento do material betuminoso (Execução, incluindo fornecimento e limpeza dos agregados e fornecimento do material betuminoso), exclusive transporte</t>
  </si>
  <si>
    <t xml:space="preserve">4.1</t>
  </si>
  <si>
    <t xml:space="preserve">95877</t>
  </si>
  <si>
    <t xml:space="preserve">TRANSPORTE COM CAMINHÃO BASCULANTE DE 18 M³, EM VIA URBANA PAVIMENTADA, DMT ATÉ 30 KM (UNIDADE: M3XKM). AF_07/2020 (MATERIAL DE BASE)
</t>
  </si>
  <si>
    <t xml:space="preserve">cubico.quilometro</t>
  </si>
  <si>
    <t xml:space="preserve">4.2</t>
  </si>
  <si>
    <t xml:space="preserve">102330</t>
  </si>
  <si>
    <t xml:space="preserve">TRANSPORTE COM CAMINHÃO TANQUE DE TRANSPORTE DE MATERIAL ASFÁLTICO DE 30000 L, EM VIA URBANA PAVIMENTADA, DMT ATÉ 30KM (UNIDADE: TXKM). AF_07/2020</t>
  </si>
  <si>
    <t xml:space="preserve">tonelada.quilometro</t>
  </si>
  <si>
    <t xml:space="preserve">4.3</t>
  </si>
  <si>
    <t xml:space="preserve">102331</t>
  </si>
  <si>
    <t xml:space="preserve">TRANSPORTE COM CAMINHÃO TANQUE DE TRANSPORTE DE MATERIAL ASFÁLTICO DE 30000 L, EM VIA URBANA PAVIMENTADA, ADICIONAL PARA DMT EXCEDENTE A 30 KM (UNIDADE: TXKM). AF_07/2020</t>
  </si>
  <si>
    <t xml:space="preserve">4.4</t>
  </si>
  <si>
    <t xml:space="preserve">TRANSPORTE COM CAMINHÃO BASCULANTE DE 18 M³, EM VIA URBANA PAVIMENTADA, DMT ATÉ 30 KM (UNIDADE: M3XKM). AF_07/2020 (BRITA)</t>
  </si>
  <si>
    <t xml:space="preserve">5.1</t>
  </si>
  <si>
    <t xml:space="preserve">94267</t>
  </si>
  <si>
    <t xml:space="preserve">GUIA (MEIO-FIO) E SARJETA CONJUGADOS DE CONCRETO, MOLDADA IN LOCO EM TRECHO RETO COM EXTRUSORA, 45 CM BASE (15 CM BASE DA GUIA + 30 CM BASE DA SARJETA) X 22 CM ALTURA. AF_06/2016
</t>
  </si>
  <si>
    <t xml:space="preserve">metro</t>
  </si>
  <si>
    <t xml:space="preserve">BDI PROPOSTO:</t>
  </si>
  <si>
    <t xml:space="preserve">COMPOSIÇÃO DO BDI</t>
  </si>
  <si>
    <t xml:space="preserve">FÓRMULA ADOTADA:</t>
  </si>
  <si>
    <t xml:space="preserve">GARANTIA (G) e SEGURO (S)</t>
  </si>
  <si>
    <t xml:space="preserve">Espaço para detalhamento da fórmula de cálculo utilizada para o BDI.</t>
  </si>
  <si>
    <t xml:space="preserve">RISCO ( R )</t>
  </si>
  <si>
    <t xml:space="preserve">DESPESAS FINANCEIRAS (DF)</t>
  </si>
  <si>
    <t xml:space="preserve">ADMINISTRAÇÃO CENTRAL (AC)</t>
  </si>
  <si>
    <t xml:space="preserve">LUCRO (L)</t>
  </si>
  <si>
    <t xml:space="preserve">TRIBUTOS (T)</t>
  </si>
</sst>
</file>

<file path=xl/styles.xml><?xml version="1.0" encoding="utf-8"?>
<styleSheet xmlns="http://schemas.openxmlformats.org/spreadsheetml/2006/main">
  <numFmts count="10">
    <numFmt numFmtId="164" formatCode="General"/>
    <numFmt numFmtId="165" formatCode="_-&quot;R$&quot;* #,##0.00_-;&quot;-R$&quot;* #,##0.00_-;_-&quot;R$&quot;* \-??_-;_-@_-"/>
    <numFmt numFmtId="166" formatCode="@"/>
    <numFmt numFmtId="167" formatCode="d/m/yyyy"/>
    <numFmt numFmtId="168" formatCode="0%"/>
    <numFmt numFmtId="169" formatCode="0.00%"/>
    <numFmt numFmtId="170" formatCode="_-&quot;R$ &quot;* #,##0.0000_-;&quot;-R$ &quot;* #,##0.0000_-;_-&quot;R$ &quot;* \-????_-;_-@_-"/>
    <numFmt numFmtId="171" formatCode="_-&quot;R$ &quot;* #,##0.00_-;&quot;-R$ &quot;* #,##0.00_-;_-&quot;R$ &quot;* \-??_-;_-@_-"/>
    <numFmt numFmtId="172" formatCode="#,##0.0000"/>
    <numFmt numFmtId="173" formatCode="#,##0.00"/>
  </numFmts>
  <fonts count="13">
    <font>
      <sz val="11"/>
      <color theme="1"/>
      <name val="Calibri"/>
      <family val="2"/>
      <charset val="1"/>
    </font>
    <font>
      <sz val="10"/>
      <name val="Arial"/>
      <family val="0"/>
    </font>
    <font>
      <sz val="10"/>
      <name val="Arial"/>
      <family val="0"/>
    </font>
    <font>
      <sz val="10"/>
      <name val="Arial"/>
      <family val="0"/>
    </font>
    <font>
      <b val="true"/>
      <sz val="16"/>
      <color theme="1"/>
      <name val="Calibri"/>
      <family val="2"/>
      <charset val="1"/>
    </font>
    <font>
      <b val="true"/>
      <sz val="11"/>
      <color theme="1"/>
      <name val="Calibri"/>
      <family val="2"/>
      <charset val="1"/>
    </font>
    <font>
      <b val="true"/>
      <sz val="10"/>
      <color theme="1"/>
      <name val="Calibri"/>
      <family val="2"/>
      <charset val="1"/>
    </font>
    <font>
      <sz val="10"/>
      <color theme="1"/>
      <name val="Calibri"/>
      <family val="2"/>
      <charset val="1"/>
    </font>
    <font>
      <sz val="11"/>
      <color theme="1"/>
      <name val="Calibri"/>
      <family val="2"/>
    </font>
    <font>
      <sz val="10"/>
      <name val="Arial"/>
      <family val="2"/>
    </font>
    <font>
      <b val="true"/>
      <sz val="14"/>
      <color theme="1"/>
      <name val="Calibri"/>
      <family val="2"/>
      <charset val="1"/>
    </font>
    <font>
      <b val="true"/>
      <sz val="14"/>
      <color theme="8" tint="-0.25"/>
      <name val="Calibri"/>
      <family val="2"/>
      <charset val="1"/>
    </font>
    <font>
      <sz val="11"/>
      <color rgb="FF00B0F0"/>
      <name val="Calibri"/>
      <family val="2"/>
      <charset val="1"/>
    </font>
  </fonts>
  <fills count="8">
    <fill>
      <patternFill patternType="none"/>
    </fill>
    <fill>
      <patternFill patternType="gray125"/>
    </fill>
    <fill>
      <patternFill patternType="solid">
        <fgColor theme="0"/>
        <bgColor rgb="FFF2F2F2"/>
      </patternFill>
    </fill>
    <fill>
      <patternFill patternType="solid">
        <fgColor rgb="FFFFFF96"/>
        <bgColor rgb="FFF2F2F2"/>
      </patternFill>
    </fill>
    <fill>
      <patternFill patternType="solid">
        <fgColor theme="9" tint="0.5999"/>
        <bgColor rgb="FFD9D9D9"/>
      </patternFill>
    </fill>
    <fill>
      <patternFill patternType="solid">
        <fgColor theme="6" tint="0.3999"/>
        <bgColor rgb="FFD9D9D9"/>
      </patternFill>
    </fill>
    <fill>
      <patternFill patternType="solid">
        <fgColor theme="0" tint="-0.05"/>
        <bgColor rgb="FFFFFFFF"/>
      </patternFill>
    </fill>
    <fill>
      <patternFill patternType="solid">
        <fgColor theme="0" tint="-0.15"/>
        <bgColor rgb="FFC9C9C9"/>
      </patternFill>
    </fill>
  </fills>
  <borders count="37">
    <border diagonalUp="false" diagonalDown="false">
      <left/>
      <right/>
      <top/>
      <bottom/>
      <diagonal/>
    </border>
    <border diagonalUp="false" diagonalDown="false">
      <left style="thick"/>
      <right style="medium"/>
      <top style="thick"/>
      <bottom style="medium"/>
      <diagonal/>
    </border>
    <border diagonalUp="false" diagonalDown="false">
      <left style="medium"/>
      <right/>
      <top style="thick"/>
      <bottom style="medium"/>
      <diagonal/>
    </border>
    <border diagonalUp="false" diagonalDown="false">
      <left/>
      <right style="medium"/>
      <top style="thick"/>
      <bottom style="medium"/>
      <diagonal/>
    </border>
    <border diagonalUp="false" diagonalDown="false">
      <left/>
      <right style="thick"/>
      <top style="thick"/>
      <bottom style="medium"/>
      <diagonal/>
    </border>
    <border diagonalUp="false" diagonalDown="false">
      <left style="thick"/>
      <right/>
      <top style="medium"/>
      <bottom style="medium"/>
      <diagonal/>
    </border>
    <border diagonalUp="false" diagonalDown="false">
      <left/>
      <right style="medium"/>
      <top style="medium"/>
      <bottom style="medium"/>
      <diagonal/>
    </border>
    <border diagonalUp="false" diagonalDown="false">
      <left style="medium"/>
      <right/>
      <top style="medium"/>
      <bottom style="medium"/>
      <diagonal/>
    </border>
    <border diagonalUp="false" diagonalDown="false">
      <left/>
      <right style="thick"/>
      <top style="medium"/>
      <bottom style="medium"/>
      <diagonal/>
    </border>
    <border diagonalUp="false" diagonalDown="false">
      <left/>
      <right/>
      <top style="medium"/>
      <bottom style="medium"/>
      <diagonal/>
    </border>
    <border diagonalUp="false" diagonalDown="false">
      <left style="thick"/>
      <right/>
      <top style="medium"/>
      <bottom style="thick"/>
      <diagonal/>
    </border>
    <border diagonalUp="false" diagonalDown="false">
      <left/>
      <right/>
      <top style="medium"/>
      <bottom style="thick"/>
      <diagonal/>
    </border>
    <border diagonalUp="false" diagonalDown="false">
      <left style="medium"/>
      <right style="medium"/>
      <top style="medium"/>
      <botto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style="medium"/>
      <right/>
      <top style="medium"/>
      <bottom style="thick"/>
      <diagonal/>
    </border>
    <border diagonalUp="false" diagonalDown="false">
      <left/>
      <right style="medium"/>
      <top style="medium"/>
      <bottom style="thick"/>
      <diagonal/>
    </border>
    <border diagonalUp="false" diagonalDown="false">
      <left/>
      <right style="thick"/>
      <top style="medium"/>
      <bottom style="thick"/>
      <diagonal/>
    </border>
    <border diagonalUp="false" diagonalDown="false">
      <left style="medium"/>
      <right style="medium"/>
      <top/>
      <bottom style="thick"/>
      <diagonal/>
    </border>
    <border diagonalUp="false" diagonalDown="false">
      <left style="medium"/>
      <right/>
      <top style="thin"/>
      <bottom style="thick"/>
      <diagonal/>
    </border>
    <border diagonalUp="false" diagonalDown="false">
      <left/>
      <right style="medium"/>
      <top style="thin"/>
      <bottom style="thick"/>
      <diagonal/>
    </border>
    <border diagonalUp="false" diagonalDown="false">
      <left style="double"/>
      <right style="double"/>
      <top style="double"/>
      <bottom style="double"/>
      <diagonal/>
    </border>
    <border diagonalUp="false" diagonalDown="false">
      <left style="medium"/>
      <right style="medium"/>
      <top style="medium"/>
      <bottom style="medium"/>
      <diagonal/>
    </border>
    <border diagonalUp="false" diagonalDown="false">
      <left style="medium"/>
      <right/>
      <top/>
      <bottom style="thin"/>
      <diagonal/>
    </border>
    <border diagonalUp="false" diagonalDown="false">
      <left style="medium"/>
      <right style="medium"/>
      <top/>
      <bottom style="thin"/>
      <diagonal/>
    </border>
    <border diagonalUp="false" diagonalDown="false">
      <left style="medium"/>
      <right style="thin"/>
      <top/>
      <bottom style="thin"/>
      <diagonal/>
    </border>
    <border diagonalUp="false" diagonalDown="false">
      <left style="medium"/>
      <right style="medium"/>
      <top style="medium"/>
      <bottom style="thin"/>
      <diagonal/>
    </border>
    <border diagonalUp="false" diagonalDown="false">
      <left style="thin"/>
      <right style="medium"/>
      <top/>
      <bottom style="thin"/>
      <diagonal/>
    </border>
    <border diagonalUp="false" diagonalDown="false">
      <left style="medium"/>
      <right/>
      <top style="thin"/>
      <bottom style="thin"/>
      <diagonal/>
    </border>
    <border diagonalUp="false" diagonalDown="false">
      <left style="medium"/>
      <right style="medium"/>
      <top style="thin"/>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style="medium"/>
      <diagonal/>
    </border>
    <border diagonalUp="false" diagonalDown="false">
      <left style="double"/>
      <right/>
      <top style="double"/>
      <bottom style="double"/>
      <diagonal/>
    </border>
    <border diagonalUp="false" diagonalDown="false">
      <left/>
      <right style="double"/>
      <top style="double"/>
      <bottom style="double"/>
      <diagonal/>
    </border>
    <border diagonalUp="false" diagonalDown="false">
      <left style="thick"/>
      <right style="thick"/>
      <top style="thick"/>
      <bottom style="medium"/>
      <diagonal/>
    </border>
    <border diagonalUp="false" diagonalDown="false">
      <left style="thick"/>
      <right style="thick"/>
      <top style="medium"/>
      <bottom style="thick"/>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2" borderId="0" xfId="0" applyFont="false" applyBorder="false" applyAlignment="true" applyProtection="true">
      <alignment horizontal="general" vertical="bottom" textRotation="0" wrapText="false" indent="0" shrinkToFit="false"/>
      <protection locked="true" hidden="false"/>
    </xf>
    <xf numFmtId="164" fontId="4" fillId="0" borderId="1" xfId="0" applyFont="true" applyBorder="true" applyAlignment="true" applyProtection="true">
      <alignment horizontal="center" vertical="center" textRotation="0" wrapText="false" indent="0" shrinkToFit="false"/>
      <protection locked="true" hidden="false"/>
    </xf>
    <xf numFmtId="164" fontId="5" fillId="2" borderId="2" xfId="0" applyFont="true" applyBorder="true" applyAlignment="true" applyProtection="true">
      <alignment horizontal="left" vertical="center" textRotation="0" wrapText="false" indent="0" shrinkToFit="false"/>
      <protection locked="true" hidden="false"/>
    </xf>
    <xf numFmtId="166" fontId="0" fillId="3" borderId="3" xfId="0" applyFont="true" applyBorder="true" applyAlignment="true" applyProtection="true">
      <alignment horizontal="center" vertical="center" textRotation="0" wrapText="false" indent="0" shrinkToFit="false"/>
      <protection locked="true" hidden="false"/>
    </xf>
    <xf numFmtId="166" fontId="0" fillId="3" borderId="4" xfId="0" applyFont="true" applyBorder="true" applyAlignment="true" applyProtection="true">
      <alignment horizontal="center" vertical="center" textRotation="0" wrapText="false" indent="0" shrinkToFit="false"/>
      <protection locked="true" hidden="false"/>
    </xf>
    <xf numFmtId="164" fontId="5" fillId="2" borderId="5" xfId="0" applyFont="true" applyBorder="true" applyAlignment="true" applyProtection="true">
      <alignment horizontal="left" vertical="center" textRotation="0" wrapText="false" indent="0" shrinkToFit="false"/>
      <protection locked="true" hidden="false"/>
    </xf>
    <xf numFmtId="166" fontId="0" fillId="3" borderId="6" xfId="0" applyFont="true" applyBorder="true" applyAlignment="true" applyProtection="true">
      <alignment horizontal="center" vertical="center" textRotation="0" wrapText="false" indent="0" shrinkToFit="false"/>
      <protection locked="true" hidden="false"/>
    </xf>
    <xf numFmtId="164" fontId="5" fillId="2" borderId="7" xfId="0" applyFont="true" applyBorder="true" applyAlignment="true" applyProtection="true">
      <alignment horizontal="left" vertical="center" textRotation="0" wrapText="false" indent="0" shrinkToFit="false"/>
      <protection locked="true" hidden="false"/>
    </xf>
    <xf numFmtId="167" fontId="0" fillId="4" borderId="8" xfId="0" applyFont="false" applyBorder="true" applyAlignment="true" applyProtection="true">
      <alignment horizontal="center" vertical="center" textRotation="0" wrapText="false" indent="0" shrinkToFit="false"/>
      <protection locked="true" hidden="false"/>
    </xf>
    <xf numFmtId="166" fontId="0" fillId="3" borderId="6" xfId="0" applyFont="true" applyBorder="true" applyAlignment="true" applyProtection="true">
      <alignment horizontal="left" vertical="center" textRotation="0" wrapText="false" indent="0" shrinkToFit="false"/>
      <protection locked="true" hidden="false"/>
    </xf>
    <xf numFmtId="166" fontId="0" fillId="4" borderId="8" xfId="0" applyFont="false" applyBorder="true" applyAlignment="true" applyProtection="true">
      <alignment horizontal="center" vertical="center" textRotation="0" wrapText="false" indent="0" shrinkToFit="false"/>
      <protection locked="true" hidden="false"/>
    </xf>
    <xf numFmtId="166" fontId="0" fillId="4" borderId="9" xfId="0" applyFont="true" applyBorder="true" applyAlignment="true" applyProtection="true">
      <alignment horizontal="general" vertical="center" textRotation="0" wrapText="false" indent="0" shrinkToFit="false"/>
      <protection locked="true" hidden="false"/>
    </xf>
    <xf numFmtId="164" fontId="0" fillId="4" borderId="6" xfId="0" applyFont="true" applyBorder="true" applyAlignment="true" applyProtection="true">
      <alignment horizontal="center" vertical="center" textRotation="0" wrapText="false" indent="0" shrinkToFit="false"/>
      <protection locked="true" hidden="false"/>
    </xf>
    <xf numFmtId="166" fontId="0" fillId="3" borderId="9" xfId="0" applyFont="true" applyBorder="true" applyAlignment="true" applyProtection="true">
      <alignment horizontal="left" vertical="center" textRotation="0" wrapText="false" indent="0" shrinkToFit="false"/>
      <protection locked="true" hidden="false"/>
    </xf>
    <xf numFmtId="166" fontId="0" fillId="3" borderId="8" xfId="0" applyFont="true" applyBorder="true" applyAlignment="true" applyProtection="true">
      <alignment horizontal="center" vertical="center" textRotation="0" wrapText="false" indent="0" shrinkToFit="false"/>
      <protection locked="true" hidden="false"/>
    </xf>
    <xf numFmtId="164" fontId="5" fillId="2" borderId="10" xfId="0" applyFont="true" applyBorder="true" applyAlignment="true" applyProtection="true">
      <alignment horizontal="left" vertical="center" textRotation="0" wrapText="true" indent="0" shrinkToFit="false"/>
      <protection locked="true" hidden="false"/>
    </xf>
    <xf numFmtId="167" fontId="5" fillId="3" borderId="11" xfId="0" applyFont="true" applyBorder="true" applyAlignment="true" applyProtection="true">
      <alignment horizontal="center" vertical="center" textRotation="0" wrapText="false" indent="0" shrinkToFit="false"/>
      <protection locked="true" hidden="false"/>
    </xf>
    <xf numFmtId="164" fontId="5" fillId="0" borderId="12" xfId="0" applyFont="true" applyBorder="true" applyAlignment="true" applyProtection="true">
      <alignment horizontal="center" vertical="center" textRotation="0" wrapText="false" indent="0" shrinkToFit="false"/>
      <protection locked="true" hidden="false"/>
    </xf>
    <xf numFmtId="164" fontId="5" fillId="2" borderId="13" xfId="0" applyFont="true" applyBorder="true" applyAlignment="true" applyProtection="true">
      <alignment horizontal="left" vertical="center" textRotation="0" wrapText="true" indent="0" shrinkToFit="false"/>
      <protection locked="true" hidden="false"/>
    </xf>
    <xf numFmtId="168" fontId="0" fillId="4" borderId="14" xfId="0" applyFont="false" applyBorder="true" applyAlignment="true" applyProtection="true">
      <alignment horizontal="center" vertical="center" textRotation="0" wrapText="false" indent="0" shrinkToFit="false"/>
      <protection locked="true" hidden="false"/>
    </xf>
    <xf numFmtId="164" fontId="5" fillId="2" borderId="15" xfId="0" applyFont="true" applyBorder="true" applyAlignment="true" applyProtection="true">
      <alignment horizontal="left" vertical="center" textRotation="0" wrapText="false" indent="0" shrinkToFit="false"/>
      <protection locked="true" hidden="false"/>
    </xf>
    <xf numFmtId="169" fontId="0" fillId="5" borderId="16" xfId="19" applyFont="true" applyBorder="true" applyAlignment="true" applyProtection="true">
      <alignment horizontal="center" vertical="center" textRotation="0" wrapText="false" indent="0" shrinkToFit="false"/>
      <protection locked="true" hidden="false"/>
    </xf>
    <xf numFmtId="169" fontId="0" fillId="4" borderId="17" xfId="19" applyFont="true" applyBorder="true" applyAlignment="true" applyProtection="true">
      <alignment horizontal="center" vertical="center" textRotation="0" wrapText="false" indent="0" shrinkToFit="false"/>
      <protection locked="true" hidden="false"/>
    </xf>
    <xf numFmtId="164" fontId="5" fillId="3" borderId="18" xfId="0" applyFont="true" applyBorder="true" applyAlignment="true" applyProtection="true">
      <alignment horizontal="center" vertical="center" textRotation="0" wrapText="false" indent="0" shrinkToFit="false"/>
      <protection locked="true" hidden="false"/>
    </xf>
    <xf numFmtId="164" fontId="5" fillId="2" borderId="19" xfId="0" applyFont="true" applyBorder="true" applyAlignment="true" applyProtection="true">
      <alignment horizontal="left" vertical="center" textRotation="0" wrapText="true" indent="0" shrinkToFit="false"/>
      <protection locked="true" hidden="false"/>
    </xf>
    <xf numFmtId="168" fontId="0" fillId="4" borderId="20" xfId="0" applyFont="false" applyBorder="true" applyAlignment="true" applyProtection="true">
      <alignment horizontal="center" vertical="center" textRotation="0" wrapText="false" indent="0" shrinkToFit="false"/>
      <protection locked="true" hidden="false"/>
    </xf>
    <xf numFmtId="164" fontId="6" fillId="6" borderId="21" xfId="0" applyFont="true" applyBorder="true" applyAlignment="true" applyProtection="true">
      <alignment horizontal="center" vertical="center" textRotation="0" wrapText="false" indent="0" shrinkToFit="false"/>
      <protection locked="true" hidden="false"/>
    </xf>
    <xf numFmtId="164" fontId="7" fillId="3" borderId="21" xfId="0" applyFont="true" applyBorder="true" applyAlignment="true" applyProtection="true">
      <alignment horizontal="center" vertical="bottom" textRotation="0" wrapText="false" indent="0" shrinkToFit="false"/>
      <protection locked="true" hidden="false"/>
    </xf>
    <xf numFmtId="164" fontId="7" fillId="4" borderId="21" xfId="0" applyFont="true" applyBorder="true" applyAlignment="true" applyProtection="true">
      <alignment horizontal="center" vertical="bottom" textRotation="0" wrapText="false" indent="0" shrinkToFit="false"/>
      <protection locked="true" hidden="false"/>
    </xf>
    <xf numFmtId="164" fontId="7" fillId="5" borderId="21" xfId="0" applyFont="true" applyBorder="true" applyAlignment="true" applyProtection="true">
      <alignment horizontal="center" vertical="bottom" textRotation="0" wrapText="false" indent="0" shrinkToFit="false"/>
      <protection locked="true" hidden="false"/>
    </xf>
    <xf numFmtId="170" fontId="0" fillId="0" borderId="0" xfId="0" applyFont="false" applyBorder="false" applyAlignment="true" applyProtection="true">
      <alignment horizontal="general" vertical="bottom" textRotation="0" wrapText="false" indent="0" shrinkToFit="false"/>
      <protection locked="true" hidden="false"/>
    </xf>
    <xf numFmtId="168" fontId="0" fillId="2" borderId="0" xfId="19" applyFont="true" applyBorder="true" applyAlignment="true" applyProtection="true">
      <alignment horizontal="general" vertical="bottom" textRotation="0" wrapText="false" indent="0" shrinkToFit="false"/>
      <protection locked="true" hidden="false"/>
    </xf>
    <xf numFmtId="168" fontId="0" fillId="0" borderId="0" xfId="19" applyFont="true" applyBorder="true" applyAlignment="true" applyProtection="true">
      <alignment horizontal="general" vertical="bottom" textRotation="0" wrapText="false" indent="0" shrinkToFit="false"/>
      <protection locked="true" hidden="false"/>
    </xf>
    <xf numFmtId="164" fontId="5" fillId="6" borderId="22" xfId="0" applyFont="true" applyBorder="true" applyAlignment="true" applyProtection="true">
      <alignment horizontal="center" vertical="center" textRotation="0" wrapText="true" indent="0" shrinkToFit="false"/>
      <protection locked="true" hidden="false"/>
    </xf>
    <xf numFmtId="164" fontId="0" fillId="3" borderId="22" xfId="0" applyFont="true" applyBorder="true" applyAlignment="true" applyProtection="true">
      <alignment horizontal="center" vertical="bottom" textRotation="0" wrapText="false" indent="0" shrinkToFit="false"/>
      <protection locked="true" hidden="false"/>
    </xf>
    <xf numFmtId="171" fontId="5" fillId="7" borderId="22" xfId="17" applyFont="true" applyBorder="true" applyAlignment="true" applyProtection="true">
      <alignment horizontal="right" vertical="center" textRotation="0" wrapText="false" indent="0" shrinkToFit="false"/>
      <protection locked="true" hidden="false"/>
    </xf>
    <xf numFmtId="164" fontId="5" fillId="6" borderId="7"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top" textRotation="0" wrapText="true" indent="0" shrinkToFit="false"/>
      <protection locked="true" hidden="false"/>
    </xf>
    <xf numFmtId="164" fontId="0" fillId="2" borderId="0" xfId="0" applyFont="true" applyBorder="false" applyAlignment="true" applyProtection="true">
      <alignment horizontal="general" vertical="bottom" textRotation="0" wrapText="false" indent="0" shrinkToFit="false"/>
      <protection locked="true" hidden="false"/>
    </xf>
    <xf numFmtId="164" fontId="0" fillId="3" borderId="23" xfId="0" applyFont="true" applyBorder="true" applyAlignment="true" applyProtection="true">
      <alignment horizontal="center" vertical="center" textRotation="0" wrapText="false" indent="0" shrinkToFit="false"/>
      <protection locked="true" hidden="false"/>
    </xf>
    <xf numFmtId="164" fontId="0" fillId="3" borderId="23" xfId="0" applyFont="true" applyBorder="true" applyAlignment="true" applyProtection="true">
      <alignment horizontal="left" vertical="center" textRotation="0" wrapText="true" indent="0" shrinkToFit="false"/>
      <protection locked="true" hidden="false"/>
    </xf>
    <xf numFmtId="164" fontId="0" fillId="3" borderId="24" xfId="0" applyFont="true" applyBorder="true" applyAlignment="true" applyProtection="true">
      <alignment horizontal="center" vertical="center" textRotation="0" wrapText="false" indent="0" shrinkToFit="false"/>
      <protection locked="true" hidden="false"/>
    </xf>
    <xf numFmtId="172" fontId="0" fillId="3" borderId="23" xfId="0" applyFont="false" applyBorder="true" applyAlignment="true" applyProtection="true">
      <alignment horizontal="right" vertical="center" textRotation="0" wrapText="false" indent="0" shrinkToFit="false"/>
      <protection locked="true" hidden="false"/>
    </xf>
    <xf numFmtId="172" fontId="0" fillId="3" borderId="25" xfId="20" applyFont="true" applyBorder="true" applyAlignment="true" applyProtection="true">
      <alignment horizontal="right" vertical="center" textRotation="0" wrapText="false" indent="0" shrinkToFit="false"/>
      <protection locked="true" hidden="false"/>
    </xf>
    <xf numFmtId="169" fontId="0" fillId="3" borderId="26" xfId="19" applyFont="true" applyBorder="true" applyAlignment="true" applyProtection="true">
      <alignment horizontal="right" vertical="center" textRotation="0" wrapText="false" indent="0" shrinkToFit="false"/>
      <protection locked="true" hidden="false"/>
    </xf>
    <xf numFmtId="173" fontId="0" fillId="5" borderId="27" xfId="20" applyFont="true" applyBorder="true" applyAlignment="true" applyProtection="true">
      <alignment horizontal="right" vertical="center" textRotation="0" wrapText="false" indent="0" shrinkToFit="false"/>
      <protection locked="true" hidden="false"/>
    </xf>
    <xf numFmtId="173" fontId="0" fillId="5" borderId="23" xfId="20" applyFont="true" applyBorder="true" applyAlignment="true" applyProtection="true">
      <alignment horizontal="right" vertical="center" textRotation="0" wrapText="false" indent="0" shrinkToFit="false"/>
      <protection locked="true" hidden="false"/>
    </xf>
    <xf numFmtId="173" fontId="0" fillId="5" borderId="24" xfId="20" applyFont="true" applyBorder="true" applyAlignment="true" applyProtection="true">
      <alignment horizontal="right" vertical="center" textRotation="0" wrapText="false" indent="0" shrinkToFit="false"/>
      <protection locked="true" hidden="false"/>
    </xf>
    <xf numFmtId="166" fontId="0" fillId="3" borderId="28" xfId="0" applyFont="true" applyBorder="true" applyAlignment="true" applyProtection="true">
      <alignment horizontal="center" vertical="center" textRotation="0" wrapText="false" indent="0" shrinkToFit="false"/>
      <protection locked="true" hidden="false"/>
    </xf>
    <xf numFmtId="166" fontId="0" fillId="3" borderId="28" xfId="0" applyFont="true" applyBorder="true" applyAlignment="true" applyProtection="true">
      <alignment horizontal="left" vertical="center" textRotation="0" wrapText="true" indent="0" shrinkToFit="false"/>
      <protection locked="true" hidden="false"/>
    </xf>
    <xf numFmtId="166" fontId="0" fillId="3" borderId="29" xfId="0" applyFont="true" applyBorder="true" applyAlignment="true" applyProtection="true">
      <alignment horizontal="center" vertical="center" textRotation="0" wrapText="false" indent="0" shrinkToFit="false"/>
      <protection locked="true" hidden="false"/>
    </xf>
    <xf numFmtId="172" fontId="0" fillId="3" borderId="28" xfId="0" applyFont="false" applyBorder="true" applyAlignment="true" applyProtection="true">
      <alignment horizontal="right" vertical="center" textRotation="0" wrapText="false" indent="0" shrinkToFit="false"/>
      <protection locked="true" hidden="false"/>
    </xf>
    <xf numFmtId="172" fontId="0" fillId="3" borderId="30" xfId="20" applyFont="true" applyBorder="true" applyAlignment="true" applyProtection="true">
      <alignment horizontal="right" vertical="center" textRotation="0" wrapText="false" indent="0" shrinkToFit="false"/>
      <protection locked="true" hidden="false"/>
    </xf>
    <xf numFmtId="173" fontId="0" fillId="5" borderId="31" xfId="20" applyFont="true" applyBorder="true" applyAlignment="true" applyProtection="true">
      <alignment horizontal="right" vertical="center" textRotation="0" wrapText="false" indent="0" shrinkToFit="false"/>
      <protection locked="true" hidden="false"/>
    </xf>
    <xf numFmtId="173" fontId="0" fillId="5" borderId="28" xfId="20" applyFont="true" applyBorder="true" applyAlignment="true" applyProtection="true">
      <alignment horizontal="right" vertical="center" textRotation="0" wrapText="false" indent="0" shrinkToFit="false"/>
      <protection locked="true" hidden="false"/>
    </xf>
    <xf numFmtId="173" fontId="0" fillId="5" borderId="29" xfId="20" applyFont="true" applyBorder="true" applyAlignment="true" applyProtection="true">
      <alignment horizontal="right" vertical="center" textRotation="0" wrapText="false" indent="0" shrinkToFit="false"/>
      <protection locked="true" hidden="false"/>
    </xf>
    <xf numFmtId="166" fontId="8" fillId="3" borderId="29" xfId="0" applyFont="true" applyBorder="true" applyAlignment="true" applyProtection="true">
      <alignment horizontal="center" vertical="center" textRotation="0" wrapText="false" indent="0" shrinkToFit="false"/>
      <protection locked="true" hidden="false"/>
    </xf>
    <xf numFmtId="166" fontId="0" fillId="3" borderId="28" xfId="0" applyFont="false" applyBorder="true" applyAlignment="true" applyProtection="true">
      <alignment horizontal="left" vertical="center" textRotation="0" wrapText="false" indent="0" shrinkToFit="false"/>
      <protection locked="true" hidden="false"/>
    </xf>
    <xf numFmtId="169" fontId="0" fillId="3" borderId="29" xfId="19" applyFont="true" applyBorder="true" applyAlignment="true" applyProtection="true">
      <alignment horizontal="right" vertical="center" textRotation="0" wrapText="false" indent="0" shrinkToFit="false"/>
      <protection locked="true" hidden="false"/>
    </xf>
    <xf numFmtId="172" fontId="0" fillId="3" borderId="29" xfId="0" applyFont="false" applyBorder="true" applyAlignment="true" applyProtection="true">
      <alignment horizontal="right" vertical="center" textRotation="0" wrapText="false" indent="0" shrinkToFit="false"/>
      <protection locked="true" hidden="false"/>
    </xf>
    <xf numFmtId="173" fontId="0" fillId="5" borderId="32" xfId="20" applyFont="true" applyBorder="true" applyAlignment="true" applyProtection="true">
      <alignment horizontal="right" vertical="center" textRotation="0" wrapText="false" indent="0" shrinkToFit="false"/>
      <protection locked="true" hidden="false"/>
    </xf>
    <xf numFmtId="164" fontId="10" fillId="7" borderId="33" xfId="0" applyFont="true" applyBorder="true" applyAlignment="true" applyProtection="true">
      <alignment horizontal="left" vertical="bottom" textRotation="0" wrapText="false" indent="0" shrinkToFit="false"/>
      <protection locked="true" hidden="false"/>
    </xf>
    <xf numFmtId="169" fontId="11" fillId="7" borderId="34" xfId="19" applyFont="true" applyBorder="true" applyAlignment="true" applyProtection="true">
      <alignment horizontal="center" vertical="bottom" textRotation="0" wrapText="false" indent="0" shrinkToFit="false"/>
      <protection locked="true" hidden="false"/>
    </xf>
    <xf numFmtId="164" fontId="5" fillId="7" borderId="35" xfId="0" applyFont="true" applyBorder="true" applyAlignment="true" applyProtection="true">
      <alignment horizontal="center" vertical="center" textRotation="0" wrapText="false" indent="0" shrinkToFit="false"/>
      <protection locked="true" hidden="false"/>
    </xf>
    <xf numFmtId="164" fontId="0" fillId="0" borderId="5" xfId="0" applyFont="true" applyBorder="true" applyAlignment="true" applyProtection="true">
      <alignment horizontal="center" vertical="bottom" textRotation="0" wrapText="false" indent="0" shrinkToFit="false"/>
      <protection locked="true" hidden="false"/>
    </xf>
    <xf numFmtId="169" fontId="0" fillId="4" borderId="8" xfId="19" applyFont="true" applyBorder="true" applyAlignment="true" applyProtection="true">
      <alignment horizontal="center" vertical="center" textRotation="0" wrapText="false" indent="0" shrinkToFit="false"/>
      <protection locked="true" hidden="false"/>
    </xf>
    <xf numFmtId="164" fontId="0" fillId="4" borderId="36" xfId="0" applyFont="true" applyBorder="true" applyAlignment="true" applyProtection="true">
      <alignment horizontal="center" vertical="center" textRotation="0" wrapText="true" indent="0" shrinkToFit="false"/>
      <protection locked="true" hidden="false"/>
    </xf>
    <xf numFmtId="164" fontId="0" fillId="0" borderId="10" xfId="0" applyFont="true" applyBorder="true" applyAlignment="true" applyProtection="true">
      <alignment horizontal="center" vertical="bottom"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Moeda 2"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CCFFFF"/>
      <rgbColor rgb="FFC5E0B4"/>
      <rgbColor rgb="FFFFFF96"/>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2F5597"/>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externalLink" Target="externalLinks/externalLink1.xml"/><Relationship Id="rId6"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Planilha-Orcamentaria-39-2025.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Planilha Orçamentária"/>
      <sheetName val="Detalhamento do BDI"/>
    </sheetNames>
    <sheetDataSet>
      <sheetData sheetId="0"/>
      <sheetData sheetId="1">
        <row r="2">
          <cell r="F2">
            <v>0.2745</v>
          </cell>
        </row>
      </sheetData>
    </sheetDataSet>
  </externalBook>
</externalLink>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S127"/>
  <sheetViews>
    <sheetView showFormulas="false" showGridLines="false" showRowColHeaders="true" showZeros="true" rightToLeft="false" tabSelected="true" showOutlineSymbols="true" defaultGridColor="true" view="normal" topLeftCell="E1" colorId="64" zoomScale="100" zoomScaleNormal="100" zoomScalePageLayoutView="100" workbookViewId="0">
      <pane xSplit="0" ySplit="14" topLeftCell="A23" activePane="bottomLeft" state="frozen"/>
      <selection pane="topLeft" activeCell="E1" activeCellId="0" sqref="E1"/>
      <selection pane="bottomLeft" activeCell="G27" activeCellId="0" sqref="G27"/>
    </sheetView>
  </sheetViews>
  <sheetFormatPr defaultColWidth="8.54296875" defaultRowHeight="15" zeroHeight="false" outlineLevelRow="0" outlineLevelCol="0"/>
  <cols>
    <col collapsed="false" customWidth="true" hidden="false" outlineLevel="0" max="1" min="1" style="1" width="2.42"/>
    <col collapsed="false" customWidth="true" hidden="false" outlineLevel="0" max="2" min="2" style="1" width="18.57"/>
    <col collapsed="false" customWidth="true" hidden="false" outlineLevel="0" max="3" min="3" style="1" width="12.86"/>
    <col collapsed="false" customWidth="true" hidden="false" outlineLevel="0" max="4" min="4" style="1" width="21.43"/>
    <col collapsed="false" customWidth="true" hidden="false" outlineLevel="0" max="5" min="5" style="1" width="64.29"/>
    <col collapsed="false" customWidth="true" hidden="false" outlineLevel="0" max="6" min="6" style="1" width="17.76"/>
    <col collapsed="false" customWidth="true" hidden="false" outlineLevel="0" max="7" min="7" style="1" width="14.29"/>
    <col collapsed="false" customWidth="true" hidden="false" outlineLevel="0" max="8" min="8" style="1" width="18.57"/>
    <col collapsed="false" customWidth="true" hidden="false" outlineLevel="0" max="9" min="9" style="1" width="19.14"/>
    <col collapsed="false" customWidth="true" hidden="false" outlineLevel="0" max="12" min="10" style="1" width="18.57"/>
    <col collapsed="false" customWidth="true" hidden="false" outlineLevel="0" max="13" min="13" style="1" width="9.57"/>
    <col collapsed="false" customWidth="true" hidden="false" outlineLevel="0" max="14" min="14" style="1" width="29.14"/>
    <col collapsed="false" customWidth="true" hidden="false" outlineLevel="0" max="15" min="15" style="1" width="8.15"/>
    <col collapsed="false" customWidth="true" hidden="false" outlineLevel="0" max="16" min="16" style="1" width="13"/>
    <col collapsed="false" customWidth="true" hidden="false" outlineLevel="0" max="17" min="17" style="1" width="13.42"/>
    <col collapsed="false" customWidth="true" hidden="false" outlineLevel="0" max="18" min="18" style="1" width="13.71"/>
    <col collapsed="false" customWidth="true" hidden="false" outlineLevel="0" max="19" min="19" style="1" width="14.42"/>
    <col collapsed="false" customWidth="true" hidden="false" outlineLevel="0" max="20" min="20" style="1" width="10.85"/>
    <col collapsed="false" customWidth="true" hidden="false" outlineLevel="0" max="21" min="21" style="1" width="11.57"/>
    <col collapsed="false" customWidth="true" hidden="false" outlineLevel="0" max="22" min="22" style="1" width="14"/>
    <col collapsed="false" customWidth="true" hidden="false" outlineLevel="0" max="23" min="23" style="1" width="9.14"/>
    <col collapsed="false" customWidth="true" hidden="false" outlineLevel="0" max="25" min="25" style="1" width="12.42"/>
  </cols>
  <sheetData>
    <row r="1" customFormat="false" ht="13.8" hidden="false" customHeight="false" outlineLevel="0" collapsed="false">
      <c r="R1" s="2"/>
      <c r="S1" s="2"/>
      <c r="T1" s="2"/>
      <c r="U1" s="2"/>
      <c r="V1" s="2"/>
      <c r="W1" s="2"/>
      <c r="X1" s="2"/>
      <c r="Y1" s="2"/>
      <c r="Z1" s="2"/>
      <c r="AA1" s="2"/>
      <c r="AB1" s="2"/>
      <c r="AC1" s="2"/>
      <c r="AD1" s="2"/>
      <c r="AE1" s="2"/>
      <c r="AF1" s="2"/>
      <c r="AG1" s="2"/>
      <c r="AH1" s="2"/>
      <c r="AI1" s="2"/>
      <c r="AJ1" s="2"/>
      <c r="AK1" s="2"/>
      <c r="AL1" s="2"/>
      <c r="AM1" s="2"/>
      <c r="AN1" s="2"/>
      <c r="AO1" s="2"/>
      <c r="AP1" s="2"/>
      <c r="AQ1" s="2"/>
    </row>
    <row r="2" customFormat="false" ht="19.7" hidden="false" customHeight="false" outlineLevel="0" collapsed="false">
      <c r="B2" s="3" t="s">
        <v>0</v>
      </c>
      <c r="C2" s="3"/>
      <c r="D2" s="3"/>
      <c r="E2" s="3"/>
      <c r="F2" s="3"/>
      <c r="G2" s="4" t="s">
        <v>1</v>
      </c>
      <c r="H2" s="5" t="s">
        <v>2</v>
      </c>
      <c r="I2" s="4" t="s">
        <v>3</v>
      </c>
      <c r="J2" s="6" t="s">
        <v>4</v>
      </c>
      <c r="K2" s="2"/>
      <c r="W2" s="2"/>
      <c r="X2" s="2"/>
    </row>
    <row r="3" customFormat="false" ht="13.8" hidden="false" customHeight="false" outlineLevel="0" collapsed="false">
      <c r="B3" s="7" t="s">
        <v>5</v>
      </c>
      <c r="C3" s="8" t="s">
        <v>6</v>
      </c>
      <c r="D3" s="8"/>
      <c r="E3" s="8"/>
      <c r="F3" s="8"/>
      <c r="G3" s="8"/>
      <c r="H3" s="8"/>
      <c r="I3" s="9" t="s">
        <v>7</v>
      </c>
      <c r="J3" s="10" t="n">
        <v>45848</v>
      </c>
      <c r="K3" s="2"/>
      <c r="X3" s="2"/>
    </row>
    <row r="4" customFormat="false" ht="13.8" hidden="false" customHeight="false" outlineLevel="0" collapsed="false">
      <c r="B4" s="7" t="s">
        <v>8</v>
      </c>
      <c r="C4" s="11" t="s">
        <v>9</v>
      </c>
      <c r="D4" s="11"/>
      <c r="E4" s="11"/>
      <c r="F4" s="11"/>
      <c r="G4" s="11"/>
      <c r="H4" s="11"/>
      <c r="I4" s="9" t="s">
        <v>10</v>
      </c>
      <c r="J4" s="12"/>
      <c r="K4" s="2"/>
      <c r="X4" s="2"/>
    </row>
    <row r="5" customFormat="false" ht="13.8" hidden="false" customHeight="false" outlineLevel="0" collapsed="false">
      <c r="B5" s="7" t="s">
        <v>11</v>
      </c>
      <c r="C5" s="13" t="s">
        <v>12</v>
      </c>
      <c r="D5" s="9" t="s">
        <v>13</v>
      </c>
      <c r="E5" s="14" t="s">
        <v>14</v>
      </c>
      <c r="F5" s="14"/>
      <c r="G5" s="9" t="s">
        <v>15</v>
      </c>
      <c r="H5" s="15" t="s">
        <v>16</v>
      </c>
      <c r="I5" s="9" t="s">
        <v>17</v>
      </c>
      <c r="J5" s="16" t="s">
        <v>18</v>
      </c>
    </row>
    <row r="6" customFormat="false" ht="15" hidden="false" customHeight="true" outlineLevel="0" collapsed="false">
      <c r="B6" s="17" t="s">
        <v>19</v>
      </c>
      <c r="C6" s="18" t="n">
        <v>45848</v>
      </c>
      <c r="D6" s="19" t="s">
        <v>20</v>
      </c>
      <c r="E6" s="20" t="s">
        <v>21</v>
      </c>
      <c r="F6" s="21"/>
      <c r="G6" s="22" t="s">
        <v>22</v>
      </c>
      <c r="H6" s="23" t="n">
        <f aca="false">'[1]Detalhamento do BDI'!F2</f>
        <v>0.2745</v>
      </c>
      <c r="I6" s="22" t="s">
        <v>23</v>
      </c>
      <c r="J6" s="24"/>
    </row>
    <row r="7" customFormat="false" ht="13.8" hidden="false" customHeight="false" outlineLevel="0" collapsed="false">
      <c r="B7" s="17"/>
      <c r="C7" s="18"/>
      <c r="D7" s="25" t="s">
        <v>24</v>
      </c>
      <c r="E7" s="26" t="s">
        <v>25</v>
      </c>
      <c r="F7" s="27"/>
      <c r="G7" s="22"/>
      <c r="H7" s="23"/>
      <c r="I7" s="22"/>
      <c r="J7" s="24"/>
    </row>
    <row r="8" customFormat="false" ht="13.8" hidden="false" customHeight="false" outlineLevel="0" collapsed="false"/>
    <row r="9" customFormat="false" ht="15" hidden="false" customHeight="true" outlineLevel="0" collapsed="false">
      <c r="B9" s="28" t="s">
        <v>26</v>
      </c>
      <c r="C9" s="29" t="s">
        <v>27</v>
      </c>
      <c r="D9" s="29"/>
    </row>
    <row r="10" customFormat="false" ht="15.75" hidden="false" customHeight="true" outlineLevel="0" collapsed="false">
      <c r="B10" s="28"/>
      <c r="C10" s="30" t="s">
        <v>28</v>
      </c>
      <c r="D10" s="30"/>
    </row>
    <row r="11" customFormat="false" ht="16.5" hidden="false" customHeight="false" outlineLevel="0" collapsed="false">
      <c r="B11" s="28"/>
      <c r="C11" s="31" t="s">
        <v>29</v>
      </c>
      <c r="D11" s="31"/>
      <c r="K11" s="32"/>
      <c r="AR11" s="33"/>
      <c r="AS11" s="34"/>
    </row>
    <row r="12" customFormat="false" ht="16.5" hidden="false" customHeight="false" outlineLevel="0" collapsed="false">
      <c r="H12" s="35" t="s">
        <v>30</v>
      </c>
      <c r="L12" s="35" t="s">
        <v>31</v>
      </c>
    </row>
    <row r="13" customFormat="false" ht="15.75" hidden="false" customHeight="false" outlineLevel="0" collapsed="false">
      <c r="H13" s="36" t="s">
        <v>32</v>
      </c>
      <c r="L13" s="37" t="n">
        <f aca="false">SUM(L15:L125)</f>
        <v>288383.19360407</v>
      </c>
    </row>
    <row r="14" customFormat="false" ht="37.5" hidden="false" customHeight="true" outlineLevel="0" collapsed="false">
      <c r="A14" s="2"/>
      <c r="B14" s="35" t="s">
        <v>33</v>
      </c>
      <c r="C14" s="35" t="s">
        <v>34</v>
      </c>
      <c r="D14" s="35" t="s">
        <v>35</v>
      </c>
      <c r="E14" s="38" t="s">
        <v>36</v>
      </c>
      <c r="F14" s="35" t="s">
        <v>37</v>
      </c>
      <c r="G14" s="35" t="s">
        <v>38</v>
      </c>
      <c r="H14" s="35" t="s">
        <v>39</v>
      </c>
      <c r="I14" s="35" t="s">
        <v>40</v>
      </c>
      <c r="J14" s="35" t="s">
        <v>41</v>
      </c>
      <c r="K14" s="38" t="s">
        <v>42</v>
      </c>
      <c r="L14" s="35" t="s">
        <v>43</v>
      </c>
      <c r="X14" s="39"/>
    </row>
    <row r="15" customFormat="false" ht="61.4" hidden="false" customHeight="true" outlineLevel="0" collapsed="false">
      <c r="A15" s="40"/>
      <c r="B15" s="41" t="s">
        <v>44</v>
      </c>
      <c r="C15" s="41" t="n">
        <v>103689</v>
      </c>
      <c r="D15" s="41" t="s">
        <v>45</v>
      </c>
      <c r="E15" s="42" t="s">
        <v>46</v>
      </c>
      <c r="F15" s="43" t="s">
        <v>47</v>
      </c>
      <c r="G15" s="44" t="n">
        <v>3.13</v>
      </c>
      <c r="H15" s="45" t="n">
        <v>498.55</v>
      </c>
      <c r="I15" s="46" t="n">
        <v>0.2765</v>
      </c>
      <c r="J15" s="47" t="n">
        <f aca="false">IF(LEFT($H$13,5)="CUSTO",H15,H15/(1+I15))</f>
        <v>498.55</v>
      </c>
      <c r="K15" s="48" t="n">
        <f aca="false">J15*(1+I15)</f>
        <v>636.399075</v>
      </c>
      <c r="L15" s="49" t="n">
        <f aca="false">K15*G15</f>
        <v>1991.92910475</v>
      </c>
    </row>
    <row r="16" customFormat="false" ht="35.5" hidden="false" customHeight="false" outlineLevel="0" collapsed="false">
      <c r="A16" s="2"/>
      <c r="B16" s="50" t="s">
        <v>48</v>
      </c>
      <c r="C16" s="50" t="s">
        <v>49</v>
      </c>
      <c r="D16" s="50" t="s">
        <v>50</v>
      </c>
      <c r="E16" s="51" t="s">
        <v>51</v>
      </c>
      <c r="F16" s="52" t="s">
        <v>52</v>
      </c>
      <c r="G16" s="53" t="n">
        <v>0.005</v>
      </c>
      <c r="H16" s="54" t="n">
        <v>286948.45</v>
      </c>
      <c r="I16" s="46"/>
      <c r="J16" s="55" t="n">
        <f aca="false">IF(LEFT($H$13,5)="CUSTO",H16,H16/(1+I16))</f>
        <v>286948.45</v>
      </c>
      <c r="K16" s="56" t="n">
        <f aca="false">J16*(1+I16)</f>
        <v>286948.45</v>
      </c>
      <c r="L16" s="57" t="n">
        <f aca="false">K16*G16</f>
        <v>1434.74225</v>
      </c>
    </row>
    <row r="17" customFormat="false" ht="35.5" hidden="false" customHeight="false" outlineLevel="0" collapsed="false">
      <c r="A17" s="2"/>
      <c r="B17" s="50" t="s">
        <v>53</v>
      </c>
      <c r="C17" s="50" t="s">
        <v>54</v>
      </c>
      <c r="D17" s="41" t="s">
        <v>45</v>
      </c>
      <c r="E17" s="51" t="s">
        <v>55</v>
      </c>
      <c r="F17" s="52" t="s">
        <v>47</v>
      </c>
      <c r="G17" s="53" t="n">
        <v>3205</v>
      </c>
      <c r="H17" s="54" t="n">
        <v>1.9</v>
      </c>
      <c r="I17" s="46" t="n">
        <v>0.2765</v>
      </c>
      <c r="J17" s="55" t="n">
        <f aca="false">IF(LEFT($H$13,5)="CUSTO",H17,H17/(1+I17))</f>
        <v>1.9</v>
      </c>
      <c r="K17" s="56" t="n">
        <f aca="false">J17*(1+I17)</f>
        <v>2.42535</v>
      </c>
      <c r="L17" s="57" t="n">
        <f aca="false">K17*G17</f>
        <v>7773.24675</v>
      </c>
    </row>
    <row r="18" customFormat="false" ht="35.5" hidden="false" customHeight="false" outlineLevel="0" collapsed="false">
      <c r="A18" s="2"/>
      <c r="B18" s="50" t="s">
        <v>56</v>
      </c>
      <c r="C18" s="50" t="s">
        <v>57</v>
      </c>
      <c r="D18" s="41" t="s">
        <v>45</v>
      </c>
      <c r="E18" s="51" t="s">
        <v>58</v>
      </c>
      <c r="F18" s="52" t="s">
        <v>59</v>
      </c>
      <c r="G18" s="53" t="n">
        <v>641</v>
      </c>
      <c r="H18" s="54" t="n">
        <v>4.56</v>
      </c>
      <c r="I18" s="46" t="n">
        <v>0.2765</v>
      </c>
      <c r="J18" s="55" t="n">
        <f aca="false">IF(LEFT($H$13,5)="CUSTO",H18,H18/(1+I18))</f>
        <v>4.56</v>
      </c>
      <c r="K18" s="56" t="n">
        <f aca="false">J18*(1+I18)</f>
        <v>5.82084</v>
      </c>
      <c r="L18" s="57" t="n">
        <f aca="false">K18*G18</f>
        <v>3731.15844</v>
      </c>
    </row>
    <row r="19" customFormat="false" ht="35.5" hidden="false" customHeight="false" outlineLevel="0" collapsed="false">
      <c r="A19" s="2"/>
      <c r="B19" s="50" t="s">
        <v>60</v>
      </c>
      <c r="C19" s="50" t="s">
        <v>61</v>
      </c>
      <c r="D19" s="41" t="s">
        <v>45</v>
      </c>
      <c r="E19" s="51" t="s">
        <v>62</v>
      </c>
      <c r="F19" s="52" t="s">
        <v>59</v>
      </c>
      <c r="G19" s="53" t="n">
        <v>641</v>
      </c>
      <c r="H19" s="54" t="n">
        <v>7.35</v>
      </c>
      <c r="I19" s="46" t="n">
        <v>0.2765</v>
      </c>
      <c r="J19" s="55" t="n">
        <f aca="false">IF(LEFT($H$13,5)="CUSTO",H19,H19/(1+I19))</f>
        <v>7.35</v>
      </c>
      <c r="K19" s="56" t="n">
        <f aca="false">J19*(1+I19)</f>
        <v>9.382275</v>
      </c>
      <c r="L19" s="57" t="n">
        <f aca="false">K19*G19</f>
        <v>6014.038275</v>
      </c>
    </row>
    <row r="20" customFormat="false" ht="24.05" hidden="false" customHeight="false" outlineLevel="0" collapsed="false">
      <c r="A20" s="2"/>
      <c r="B20" s="50" t="s">
        <v>63</v>
      </c>
      <c r="C20" s="50" t="s">
        <v>64</v>
      </c>
      <c r="D20" s="41" t="s">
        <v>45</v>
      </c>
      <c r="E20" s="51" t="s">
        <v>65</v>
      </c>
      <c r="F20" s="52" t="s">
        <v>59</v>
      </c>
      <c r="G20" s="53" t="n">
        <v>641</v>
      </c>
      <c r="H20" s="54" t="n">
        <v>13.24</v>
      </c>
      <c r="I20" s="46" t="n">
        <v>0.2765</v>
      </c>
      <c r="J20" s="55" t="n">
        <f aca="false">IF(LEFT($H$13,5)="CUSTO",H20,H20/(1+I20))</f>
        <v>13.24</v>
      </c>
      <c r="K20" s="56" t="n">
        <f aca="false">J20*(1+I20)</f>
        <v>16.90086</v>
      </c>
      <c r="L20" s="57" t="n">
        <f aca="false">K20*G20</f>
        <v>10833.45126</v>
      </c>
    </row>
    <row r="21" customFormat="false" ht="13.8" hidden="false" customHeight="false" outlineLevel="0" collapsed="false">
      <c r="A21" s="2"/>
      <c r="B21" s="50" t="s">
        <v>66</v>
      </c>
      <c r="C21" s="50" t="s">
        <v>67</v>
      </c>
      <c r="D21" s="41" t="s">
        <v>45</v>
      </c>
      <c r="E21" s="51" t="s">
        <v>68</v>
      </c>
      <c r="F21" s="52" t="s">
        <v>59</v>
      </c>
      <c r="G21" s="53" t="n">
        <v>641</v>
      </c>
      <c r="H21" s="54" t="n">
        <v>0</v>
      </c>
      <c r="I21" s="46" t="n">
        <v>0.2765</v>
      </c>
      <c r="J21" s="55" t="n">
        <f aca="false">IF(LEFT($H$13,5)="CUSTO",H21,H21/(1+I21))</f>
        <v>0</v>
      </c>
      <c r="K21" s="56" t="n">
        <f aca="false">J21*(1+I21)</f>
        <v>0</v>
      </c>
      <c r="L21" s="57" t="n">
        <f aca="false">K21*G21</f>
        <v>0</v>
      </c>
    </row>
    <row r="22" customFormat="false" ht="24.05" hidden="false" customHeight="false" outlineLevel="0" collapsed="false">
      <c r="A22" s="2"/>
      <c r="B22" s="50" t="s">
        <v>69</v>
      </c>
      <c r="C22" s="50" t="s">
        <v>70</v>
      </c>
      <c r="D22" s="50" t="s">
        <v>71</v>
      </c>
      <c r="E22" s="51" t="s">
        <v>72</v>
      </c>
      <c r="F22" s="52" t="s">
        <v>47</v>
      </c>
      <c r="G22" s="53" t="n">
        <v>2851</v>
      </c>
      <c r="H22" s="54" t="n">
        <v>7.22</v>
      </c>
      <c r="I22" s="46" t="n">
        <v>0.2765</v>
      </c>
      <c r="J22" s="55" t="n">
        <f aca="false">IF(LEFT($H$13,5)="CUSTO",H22,H22/(1+I22))</f>
        <v>7.22</v>
      </c>
      <c r="K22" s="56" t="n">
        <f aca="false">J22*(1+I22)</f>
        <v>9.21633</v>
      </c>
      <c r="L22" s="57" t="n">
        <f aca="false">K22*G22</f>
        <v>26275.75683</v>
      </c>
    </row>
    <row r="23" customFormat="false" ht="35.5" hidden="false" customHeight="false" outlineLevel="0" collapsed="false">
      <c r="A23" s="2"/>
      <c r="B23" s="50" t="s">
        <v>73</v>
      </c>
      <c r="C23" s="50" t="s">
        <v>74</v>
      </c>
      <c r="D23" s="50" t="s">
        <v>71</v>
      </c>
      <c r="E23" s="51" t="s">
        <v>75</v>
      </c>
      <c r="F23" s="52" t="s">
        <v>47</v>
      </c>
      <c r="G23" s="53" t="n">
        <v>2851</v>
      </c>
      <c r="H23" s="54" t="n">
        <v>21.46</v>
      </c>
      <c r="I23" s="46" t="n">
        <v>0.2765</v>
      </c>
      <c r="J23" s="55" t="n">
        <f aca="false">IF(LEFT($H$13,5)="CUSTO",H23,H23/(1+I23))</f>
        <v>21.46</v>
      </c>
      <c r="K23" s="56" t="n">
        <f aca="false">J23*(1+I23)</f>
        <v>27.39369</v>
      </c>
      <c r="L23" s="57" t="n">
        <f aca="false">K23*G23</f>
        <v>78099.41019</v>
      </c>
    </row>
    <row r="24" customFormat="false" ht="46.95" hidden="false" customHeight="false" outlineLevel="0" collapsed="false">
      <c r="A24" s="2"/>
      <c r="B24" s="50" t="s">
        <v>76</v>
      </c>
      <c r="C24" s="50" t="s">
        <v>77</v>
      </c>
      <c r="D24" s="41" t="s">
        <v>45</v>
      </c>
      <c r="E24" s="51" t="s">
        <v>78</v>
      </c>
      <c r="F24" s="58" t="s">
        <v>79</v>
      </c>
      <c r="G24" s="53" t="n">
        <v>6410</v>
      </c>
      <c r="H24" s="54" t="n">
        <v>1.83</v>
      </c>
      <c r="I24" s="46" t="n">
        <v>0.2765</v>
      </c>
      <c r="J24" s="55" t="n">
        <f aca="false">IF(LEFT($H$13,5)="CUSTO",H24,H24/(1+I24))</f>
        <v>1.83</v>
      </c>
      <c r="K24" s="56" t="n">
        <f aca="false">J24*(1+I24)</f>
        <v>2.335995</v>
      </c>
      <c r="L24" s="57" t="n">
        <f aca="false">K24*G24</f>
        <v>14973.72795</v>
      </c>
    </row>
    <row r="25" customFormat="false" ht="35.5" hidden="false" customHeight="false" outlineLevel="0" collapsed="false">
      <c r="A25" s="2"/>
      <c r="B25" s="50" t="s">
        <v>80</v>
      </c>
      <c r="C25" s="50" t="s">
        <v>81</v>
      </c>
      <c r="D25" s="41" t="s">
        <v>45</v>
      </c>
      <c r="E25" s="51" t="s">
        <v>82</v>
      </c>
      <c r="F25" s="58" t="s">
        <v>83</v>
      </c>
      <c r="G25" s="53" t="n">
        <v>591.87</v>
      </c>
      <c r="H25" s="54" t="n">
        <v>1.39</v>
      </c>
      <c r="I25" s="46" t="n">
        <v>0.2765</v>
      </c>
      <c r="J25" s="55" t="n">
        <f aca="false">IF(LEFT($H$13,5)="CUSTO",H25,H25/(1+I25))</f>
        <v>1.39</v>
      </c>
      <c r="K25" s="56" t="n">
        <f aca="false">J25*(1+I25)</f>
        <v>1.774335</v>
      </c>
      <c r="L25" s="57" t="n">
        <f aca="false">K25*G25</f>
        <v>1050.17565645</v>
      </c>
    </row>
    <row r="26" customFormat="false" ht="35.5" hidden="false" customHeight="false" outlineLevel="0" collapsed="false">
      <c r="A26" s="2"/>
      <c r="B26" s="50" t="s">
        <v>84</v>
      </c>
      <c r="C26" s="50" t="s">
        <v>85</v>
      </c>
      <c r="D26" s="41" t="s">
        <v>45</v>
      </c>
      <c r="E26" s="51" t="s">
        <v>86</v>
      </c>
      <c r="F26" s="58" t="s">
        <v>83</v>
      </c>
      <c r="G26" s="53" t="n">
        <v>1183.74</v>
      </c>
      <c r="H26" s="54" t="n">
        <v>0.54</v>
      </c>
      <c r="I26" s="46" t="n">
        <v>0.2765</v>
      </c>
      <c r="J26" s="55" t="n">
        <f aca="false">IF(LEFT($H$13,5)="CUSTO",H26,H26/(1+I26))</f>
        <v>0.54</v>
      </c>
      <c r="K26" s="56" t="n">
        <f aca="false">J26*(1+I26)</f>
        <v>0.68931</v>
      </c>
      <c r="L26" s="57" t="n">
        <f aca="false">K26*G26</f>
        <v>815.9638194</v>
      </c>
    </row>
    <row r="27" customFormat="false" ht="24.05" hidden="false" customHeight="false" outlineLevel="0" collapsed="false">
      <c r="A27" s="2"/>
      <c r="B27" s="50" t="s">
        <v>87</v>
      </c>
      <c r="C27" s="50" t="s">
        <v>77</v>
      </c>
      <c r="D27" s="41" t="s">
        <v>45</v>
      </c>
      <c r="E27" s="51" t="s">
        <v>88</v>
      </c>
      <c r="F27" s="58" t="s">
        <v>79</v>
      </c>
      <c r="G27" s="53" t="n">
        <v>953.426</v>
      </c>
      <c r="H27" s="54" t="n">
        <v>1.83</v>
      </c>
      <c r="I27" s="46" t="n">
        <v>0.2765</v>
      </c>
      <c r="J27" s="55" t="n">
        <f aca="false">IF(LEFT($H$13,5)="CUSTO",H27,H27/(1+I27))</f>
        <v>1.83</v>
      </c>
      <c r="K27" s="56" t="n">
        <f aca="false">J27*(1+I27)</f>
        <v>2.335995</v>
      </c>
      <c r="L27" s="57" t="n">
        <f aca="false">K27*G27</f>
        <v>2227.19836887</v>
      </c>
    </row>
    <row r="28" customFormat="false" ht="46.95" hidden="false" customHeight="false" outlineLevel="0" collapsed="false">
      <c r="A28" s="2"/>
      <c r="B28" s="50" t="s">
        <v>89</v>
      </c>
      <c r="C28" s="50" t="s">
        <v>90</v>
      </c>
      <c r="D28" s="41" t="s">
        <v>45</v>
      </c>
      <c r="E28" s="51" t="s">
        <v>91</v>
      </c>
      <c r="F28" s="52" t="s">
        <v>92</v>
      </c>
      <c r="G28" s="53" t="n">
        <v>1766.91</v>
      </c>
      <c r="H28" s="54" t="n">
        <v>59.04</v>
      </c>
      <c r="I28" s="46" t="n">
        <v>0.2765</v>
      </c>
      <c r="J28" s="55" t="n">
        <f aca="false">IF(LEFT($H$13,5)="CUSTO",H28,H28/(1+I28))</f>
        <v>59.04</v>
      </c>
      <c r="K28" s="56" t="n">
        <f aca="false">J28*(1+I28)</f>
        <v>75.36456</v>
      </c>
      <c r="L28" s="57" t="n">
        <f aca="false">K28*G28</f>
        <v>133162.3947096</v>
      </c>
    </row>
    <row r="29" customFormat="false" ht="13.8" hidden="false" customHeight="false" outlineLevel="0" collapsed="false">
      <c r="A29" s="2"/>
      <c r="B29" s="50"/>
      <c r="C29" s="50"/>
      <c r="D29" s="50"/>
      <c r="E29" s="51"/>
      <c r="F29" s="52"/>
      <c r="G29" s="53"/>
      <c r="H29" s="54"/>
      <c r="I29" s="46"/>
      <c r="J29" s="55" t="n">
        <f aca="false">IF(LEFT($H$13,5)="CUSTO",H29,H29/(1+I29))</f>
        <v>0</v>
      </c>
      <c r="K29" s="56" t="n">
        <f aca="false">J29*(1+I29)</f>
        <v>0</v>
      </c>
      <c r="L29" s="57" t="n">
        <f aca="false">K29*G29</f>
        <v>0</v>
      </c>
    </row>
    <row r="30" customFormat="false" ht="13.8" hidden="false" customHeight="false" outlineLevel="0" collapsed="false">
      <c r="A30" s="2"/>
      <c r="B30" s="50"/>
      <c r="C30" s="50"/>
      <c r="D30" s="50"/>
      <c r="E30" s="51"/>
      <c r="F30" s="52"/>
      <c r="G30" s="53"/>
      <c r="H30" s="54"/>
      <c r="I30" s="46"/>
      <c r="J30" s="55" t="n">
        <f aca="false">IF(LEFT($H$13,5)="CUSTO",H30,H30/(1+I30))</f>
        <v>0</v>
      </c>
      <c r="K30" s="56" t="n">
        <f aca="false">J30*(1+I30)</f>
        <v>0</v>
      </c>
      <c r="L30" s="57" t="n">
        <f aca="false">K30*G30</f>
        <v>0</v>
      </c>
    </row>
    <row r="31" customFormat="false" ht="13.8" hidden="false" customHeight="false" outlineLevel="0" collapsed="false">
      <c r="A31" s="2"/>
      <c r="B31" s="50"/>
      <c r="C31" s="50"/>
      <c r="D31" s="50"/>
      <c r="E31" s="51"/>
      <c r="F31" s="52"/>
      <c r="G31" s="53"/>
      <c r="H31" s="54"/>
      <c r="I31" s="46"/>
      <c r="J31" s="55" t="n">
        <f aca="false">IF(LEFT($H$13,5)="CUSTO",H31,H31/(1+I31))</f>
        <v>0</v>
      </c>
      <c r="K31" s="56" t="n">
        <f aca="false">J31*(1+I31)</f>
        <v>0</v>
      </c>
      <c r="L31" s="57" t="n">
        <f aca="false">K31*G31</f>
        <v>0</v>
      </c>
    </row>
    <row r="32" customFormat="false" ht="13.8" hidden="false" customHeight="false" outlineLevel="0" collapsed="false">
      <c r="A32" s="2"/>
      <c r="B32" s="50"/>
      <c r="C32" s="50"/>
      <c r="D32" s="50"/>
      <c r="E32" s="51"/>
      <c r="F32" s="52"/>
      <c r="G32" s="53"/>
      <c r="H32" s="54"/>
      <c r="I32" s="46"/>
      <c r="J32" s="55" t="n">
        <f aca="false">IF(LEFT($H$13,5)="CUSTO",H32,H32/(1+I32))</f>
        <v>0</v>
      </c>
      <c r="K32" s="56" t="n">
        <f aca="false">J32*(1+I32)</f>
        <v>0</v>
      </c>
      <c r="L32" s="57" t="n">
        <f aca="false">K32*G32</f>
        <v>0</v>
      </c>
    </row>
    <row r="33" customFormat="false" ht="13.8" hidden="false" customHeight="false" outlineLevel="0" collapsed="false">
      <c r="A33" s="2"/>
      <c r="B33" s="50"/>
      <c r="C33" s="50"/>
      <c r="D33" s="50"/>
      <c r="E33" s="51"/>
      <c r="F33" s="52"/>
      <c r="G33" s="53"/>
      <c r="H33" s="54"/>
      <c r="I33" s="46"/>
      <c r="J33" s="55" t="n">
        <f aca="false">IF(LEFT($H$13,5)="CUSTO",H33,H33/(1+I33))</f>
        <v>0</v>
      </c>
      <c r="K33" s="56" t="n">
        <f aca="false">J33*(1+I33)</f>
        <v>0</v>
      </c>
      <c r="L33" s="57" t="n">
        <f aca="false">K33*G33</f>
        <v>0</v>
      </c>
    </row>
    <row r="34" customFormat="false" ht="13.8" hidden="false" customHeight="false" outlineLevel="0" collapsed="false">
      <c r="A34" s="2"/>
      <c r="B34" s="50"/>
      <c r="C34" s="50"/>
      <c r="D34" s="50"/>
      <c r="E34" s="51"/>
      <c r="F34" s="52"/>
      <c r="G34" s="53"/>
      <c r="H34" s="54"/>
      <c r="I34" s="46"/>
      <c r="J34" s="55" t="n">
        <f aca="false">IF(LEFT($H$13,5)="CUSTO",H34,H34/(1+I34))</f>
        <v>0</v>
      </c>
      <c r="K34" s="56" t="n">
        <f aca="false">J34*(1+I34)</f>
        <v>0</v>
      </c>
      <c r="L34" s="57" t="n">
        <f aca="false">K34*G34</f>
        <v>0</v>
      </c>
    </row>
    <row r="35" customFormat="false" ht="13.8" hidden="false" customHeight="false" outlineLevel="0" collapsed="false">
      <c r="A35" s="2"/>
      <c r="B35" s="50"/>
      <c r="C35" s="50"/>
      <c r="D35" s="50"/>
      <c r="E35" s="51"/>
      <c r="F35" s="52"/>
      <c r="G35" s="53"/>
      <c r="H35" s="54"/>
      <c r="I35" s="46"/>
      <c r="J35" s="55" t="n">
        <f aca="false">IF(LEFT($H$13,5)="CUSTO",H35,H35/(1+I35))</f>
        <v>0</v>
      </c>
      <c r="K35" s="56" t="n">
        <f aca="false">J35*(1+I35)</f>
        <v>0</v>
      </c>
      <c r="L35" s="57" t="n">
        <f aca="false">K35*G35</f>
        <v>0</v>
      </c>
    </row>
    <row r="36" customFormat="false" ht="13.8" hidden="false" customHeight="false" outlineLevel="0" collapsed="false">
      <c r="A36" s="2"/>
      <c r="B36" s="50"/>
      <c r="C36" s="50"/>
      <c r="D36" s="50"/>
      <c r="E36" s="59"/>
      <c r="F36" s="52"/>
      <c r="G36" s="53"/>
      <c r="H36" s="54"/>
      <c r="I36" s="60"/>
      <c r="J36" s="55" t="n">
        <f aca="false">IF(LEFT($H$13,5)="CUSTO",H36,H36/(1+I36))</f>
        <v>0</v>
      </c>
      <c r="K36" s="56" t="n">
        <f aca="false">J36*(1+I36)</f>
        <v>0</v>
      </c>
      <c r="L36" s="57" t="n">
        <f aca="false">K36*G36</f>
        <v>0</v>
      </c>
    </row>
    <row r="37" customFormat="false" ht="15" hidden="false" customHeight="false" outlineLevel="0" collapsed="false">
      <c r="A37" s="2"/>
      <c r="B37" s="50"/>
      <c r="C37" s="50"/>
      <c r="D37" s="50"/>
      <c r="E37" s="59"/>
      <c r="F37" s="52"/>
      <c r="G37" s="53"/>
      <c r="H37" s="54"/>
      <c r="I37" s="60"/>
      <c r="J37" s="55" t="n">
        <f aca="false">IF(LEFT($H$13,5)="CUSTO",H37,H37/(1+I37))</f>
        <v>0</v>
      </c>
      <c r="K37" s="56" t="n">
        <f aca="false">J37*(1+I37)</f>
        <v>0</v>
      </c>
      <c r="L37" s="57" t="n">
        <f aca="false">K37*G37</f>
        <v>0</v>
      </c>
    </row>
    <row r="38" customFormat="false" ht="15" hidden="false" customHeight="false" outlineLevel="0" collapsed="false">
      <c r="A38" s="2"/>
      <c r="B38" s="50"/>
      <c r="C38" s="50"/>
      <c r="D38" s="50"/>
      <c r="E38" s="59"/>
      <c r="F38" s="52"/>
      <c r="G38" s="53"/>
      <c r="H38" s="54"/>
      <c r="I38" s="60"/>
      <c r="J38" s="55" t="n">
        <f aca="false">IF(LEFT($H$13,5)="CUSTO",H38,H38/(1+I38))</f>
        <v>0</v>
      </c>
      <c r="K38" s="56" t="n">
        <f aca="false">J38*(1+I38)</f>
        <v>0</v>
      </c>
      <c r="L38" s="57" t="n">
        <f aca="false">K38*G38</f>
        <v>0</v>
      </c>
    </row>
    <row r="39" customFormat="false" ht="15" hidden="false" customHeight="false" outlineLevel="0" collapsed="false">
      <c r="A39" s="2"/>
      <c r="B39" s="50"/>
      <c r="C39" s="50"/>
      <c r="D39" s="50"/>
      <c r="E39" s="59"/>
      <c r="F39" s="52"/>
      <c r="G39" s="53"/>
      <c r="H39" s="54"/>
      <c r="I39" s="60"/>
      <c r="J39" s="55" t="n">
        <f aca="false">IF(LEFT($H$13,5)="CUSTO",H39,H39/(1+I39))</f>
        <v>0</v>
      </c>
      <c r="K39" s="56" t="n">
        <f aca="false">J39*(1+I39)</f>
        <v>0</v>
      </c>
      <c r="L39" s="57" t="n">
        <f aca="false">K39*G39</f>
        <v>0</v>
      </c>
    </row>
    <row r="40" customFormat="false" ht="15" hidden="false" customHeight="false" outlineLevel="0" collapsed="false">
      <c r="A40" s="2"/>
      <c r="B40" s="50"/>
      <c r="C40" s="50"/>
      <c r="D40" s="50"/>
      <c r="E40" s="59"/>
      <c r="F40" s="52"/>
      <c r="G40" s="53"/>
      <c r="H40" s="54"/>
      <c r="I40" s="60"/>
      <c r="J40" s="55" t="n">
        <f aca="false">IF(LEFT($H$13,5)="CUSTO",H40,H40/(1+I40))</f>
        <v>0</v>
      </c>
      <c r="K40" s="56" t="n">
        <f aca="false">J40*(1+I40)</f>
        <v>0</v>
      </c>
      <c r="L40" s="57" t="n">
        <f aca="false">K40*G40</f>
        <v>0</v>
      </c>
    </row>
    <row r="41" customFormat="false" ht="15" hidden="false" customHeight="false" outlineLevel="0" collapsed="false">
      <c r="A41" s="2"/>
      <c r="B41" s="50"/>
      <c r="C41" s="50"/>
      <c r="D41" s="50"/>
      <c r="E41" s="59"/>
      <c r="F41" s="52"/>
      <c r="G41" s="53"/>
      <c r="H41" s="54"/>
      <c r="I41" s="60"/>
      <c r="J41" s="55" t="n">
        <f aca="false">IF(LEFT($H$13,5)="CUSTO",H41,H41/(1+I41))</f>
        <v>0</v>
      </c>
      <c r="K41" s="56" t="n">
        <f aca="false">J41*(1+I41)</f>
        <v>0</v>
      </c>
      <c r="L41" s="57" t="n">
        <f aca="false">K41*G41</f>
        <v>0</v>
      </c>
    </row>
    <row r="42" customFormat="false" ht="15" hidden="false" customHeight="false" outlineLevel="0" collapsed="false">
      <c r="A42" s="2"/>
      <c r="B42" s="50"/>
      <c r="C42" s="50"/>
      <c r="D42" s="50"/>
      <c r="E42" s="59"/>
      <c r="F42" s="52"/>
      <c r="G42" s="53"/>
      <c r="H42" s="54"/>
      <c r="I42" s="60"/>
      <c r="J42" s="55" t="n">
        <f aca="false">IF(LEFT($H$13,5)="CUSTO",H42,H42/(1+I42))</f>
        <v>0</v>
      </c>
      <c r="K42" s="56" t="n">
        <f aca="false">J42*(1+I42)</f>
        <v>0</v>
      </c>
      <c r="L42" s="57" t="n">
        <f aca="false">K42*G42</f>
        <v>0</v>
      </c>
    </row>
    <row r="43" customFormat="false" ht="15" hidden="false" customHeight="false" outlineLevel="0" collapsed="false">
      <c r="A43" s="2"/>
      <c r="B43" s="50"/>
      <c r="C43" s="50"/>
      <c r="D43" s="50"/>
      <c r="E43" s="59"/>
      <c r="F43" s="52"/>
      <c r="G43" s="53"/>
      <c r="H43" s="54"/>
      <c r="I43" s="60"/>
      <c r="J43" s="55" t="n">
        <f aca="false">IF(LEFT($H$13,5)="CUSTO",H43,H43/(1+I43))</f>
        <v>0</v>
      </c>
      <c r="K43" s="56" t="n">
        <f aca="false">J43*(1+I43)</f>
        <v>0</v>
      </c>
      <c r="L43" s="57" t="n">
        <f aca="false">K43*G43</f>
        <v>0</v>
      </c>
    </row>
    <row r="44" customFormat="false" ht="15" hidden="false" customHeight="false" outlineLevel="0" collapsed="false">
      <c r="A44" s="2"/>
      <c r="B44" s="50"/>
      <c r="C44" s="50"/>
      <c r="D44" s="50"/>
      <c r="E44" s="59"/>
      <c r="F44" s="52"/>
      <c r="G44" s="53"/>
      <c r="H44" s="54"/>
      <c r="I44" s="60"/>
      <c r="J44" s="55" t="n">
        <f aca="false">IF(LEFT($H$13,5)="CUSTO",H44,H44/(1+I44))</f>
        <v>0</v>
      </c>
      <c r="K44" s="56" t="n">
        <f aca="false">J44*(1+I44)</f>
        <v>0</v>
      </c>
      <c r="L44" s="57" t="n">
        <f aca="false">K44*G44</f>
        <v>0</v>
      </c>
    </row>
    <row r="45" customFormat="false" ht="15" hidden="false" customHeight="false" outlineLevel="0" collapsed="false">
      <c r="A45" s="2"/>
      <c r="B45" s="50"/>
      <c r="C45" s="50"/>
      <c r="D45" s="50"/>
      <c r="E45" s="59"/>
      <c r="F45" s="52"/>
      <c r="G45" s="53"/>
      <c r="H45" s="54"/>
      <c r="I45" s="60"/>
      <c r="J45" s="55" t="n">
        <f aca="false">IF(LEFT($H$13,5)="CUSTO",H45,H45/(1+I45))</f>
        <v>0</v>
      </c>
      <c r="K45" s="56" t="n">
        <f aca="false">J45*(1+I45)</f>
        <v>0</v>
      </c>
      <c r="L45" s="57" t="n">
        <f aca="false">K45*G45</f>
        <v>0</v>
      </c>
    </row>
    <row r="46" customFormat="false" ht="15" hidden="false" customHeight="false" outlineLevel="0" collapsed="false">
      <c r="A46" s="2"/>
      <c r="B46" s="50"/>
      <c r="C46" s="50"/>
      <c r="D46" s="50"/>
      <c r="E46" s="59"/>
      <c r="F46" s="52"/>
      <c r="G46" s="53"/>
      <c r="H46" s="54"/>
      <c r="I46" s="60"/>
      <c r="J46" s="55" t="n">
        <f aca="false">IF(LEFT($H$13,5)="CUSTO",H46,H46/(1+I46))</f>
        <v>0</v>
      </c>
      <c r="K46" s="56" t="n">
        <f aca="false">J46*(1+I46)</f>
        <v>0</v>
      </c>
      <c r="L46" s="57" t="n">
        <f aca="false">K46*G46</f>
        <v>0</v>
      </c>
    </row>
    <row r="47" customFormat="false" ht="15" hidden="false" customHeight="false" outlineLevel="0" collapsed="false">
      <c r="A47" s="2"/>
      <c r="B47" s="50"/>
      <c r="C47" s="50"/>
      <c r="D47" s="50"/>
      <c r="E47" s="59"/>
      <c r="F47" s="52"/>
      <c r="G47" s="53"/>
      <c r="H47" s="54"/>
      <c r="I47" s="60"/>
      <c r="J47" s="55" t="n">
        <f aca="false">IF(LEFT($H$13,5)="CUSTO",H47,H47/(1+I47))</f>
        <v>0</v>
      </c>
      <c r="K47" s="56" t="n">
        <f aca="false">J47*(1+I47)</f>
        <v>0</v>
      </c>
      <c r="L47" s="57" t="n">
        <f aca="false">K47*G47</f>
        <v>0</v>
      </c>
    </row>
    <row r="48" customFormat="false" ht="15" hidden="false" customHeight="false" outlineLevel="0" collapsed="false">
      <c r="A48" s="2"/>
      <c r="B48" s="50"/>
      <c r="C48" s="50"/>
      <c r="D48" s="50"/>
      <c r="E48" s="59"/>
      <c r="F48" s="52"/>
      <c r="G48" s="53"/>
      <c r="H48" s="54"/>
      <c r="I48" s="60"/>
      <c r="J48" s="55" t="n">
        <f aca="false">IF(LEFT($H$13,5)="CUSTO",H48,H48/(1+I48))</f>
        <v>0</v>
      </c>
      <c r="K48" s="56" t="n">
        <f aca="false">J48*(1+I48)</f>
        <v>0</v>
      </c>
      <c r="L48" s="57" t="n">
        <f aca="false">K48*G48</f>
        <v>0</v>
      </c>
    </row>
    <row r="49" customFormat="false" ht="15" hidden="false" customHeight="false" outlineLevel="0" collapsed="false">
      <c r="A49" s="2"/>
      <c r="B49" s="50"/>
      <c r="C49" s="50"/>
      <c r="D49" s="50"/>
      <c r="E49" s="59"/>
      <c r="F49" s="52"/>
      <c r="G49" s="53"/>
      <c r="H49" s="54"/>
      <c r="I49" s="60"/>
      <c r="J49" s="55" t="n">
        <f aca="false">IF(LEFT($H$13,5)="CUSTO",H49,H49/(1+I49))</f>
        <v>0</v>
      </c>
      <c r="K49" s="56" t="n">
        <f aca="false">J49*(1+I49)</f>
        <v>0</v>
      </c>
      <c r="L49" s="57" t="n">
        <f aca="false">K49*G49</f>
        <v>0</v>
      </c>
    </row>
    <row r="50" customFormat="false" ht="15" hidden="false" customHeight="false" outlineLevel="0" collapsed="false">
      <c r="A50" s="2"/>
      <c r="B50" s="50"/>
      <c r="C50" s="50"/>
      <c r="D50" s="50"/>
      <c r="E50" s="59"/>
      <c r="F50" s="52"/>
      <c r="G50" s="53"/>
      <c r="H50" s="54"/>
      <c r="I50" s="60"/>
      <c r="J50" s="55" t="n">
        <f aca="false">IF(LEFT($H$13,5)="CUSTO",H50,H50/(1+I50))</f>
        <v>0</v>
      </c>
      <c r="K50" s="56" t="n">
        <f aca="false">J50*(1+I50)</f>
        <v>0</v>
      </c>
      <c r="L50" s="57" t="n">
        <f aca="false">K50*G50</f>
        <v>0</v>
      </c>
    </row>
    <row r="51" customFormat="false" ht="15" hidden="false" customHeight="false" outlineLevel="0" collapsed="false">
      <c r="A51" s="2"/>
      <c r="B51" s="50"/>
      <c r="C51" s="50"/>
      <c r="D51" s="50"/>
      <c r="E51" s="59"/>
      <c r="F51" s="52"/>
      <c r="G51" s="53"/>
      <c r="H51" s="54"/>
      <c r="I51" s="60"/>
      <c r="J51" s="55" t="n">
        <f aca="false">IF(LEFT($H$13,5)="CUSTO",H51,H51/(1+I51))</f>
        <v>0</v>
      </c>
      <c r="K51" s="56" t="n">
        <f aca="false">J51*(1+I51)</f>
        <v>0</v>
      </c>
      <c r="L51" s="57" t="n">
        <f aca="false">K51*G51</f>
        <v>0</v>
      </c>
    </row>
    <row r="52" customFormat="false" ht="15" hidden="false" customHeight="false" outlineLevel="0" collapsed="false">
      <c r="A52" s="2"/>
      <c r="B52" s="50"/>
      <c r="C52" s="50"/>
      <c r="D52" s="50"/>
      <c r="E52" s="59"/>
      <c r="F52" s="52"/>
      <c r="G52" s="53"/>
      <c r="H52" s="54"/>
      <c r="I52" s="60"/>
      <c r="J52" s="55" t="n">
        <f aca="false">IF(LEFT($H$13,5)="CUSTO",H52,H52/(1+I52))</f>
        <v>0</v>
      </c>
      <c r="K52" s="56" t="n">
        <f aca="false">J52*(1+I52)</f>
        <v>0</v>
      </c>
      <c r="L52" s="57" t="n">
        <f aca="false">K52*G52</f>
        <v>0</v>
      </c>
    </row>
    <row r="53" customFormat="false" ht="15" hidden="false" customHeight="false" outlineLevel="0" collapsed="false">
      <c r="A53" s="2"/>
      <c r="B53" s="50"/>
      <c r="C53" s="50"/>
      <c r="D53" s="50"/>
      <c r="E53" s="59"/>
      <c r="F53" s="52"/>
      <c r="G53" s="53"/>
      <c r="H53" s="54"/>
      <c r="I53" s="60"/>
      <c r="J53" s="55" t="n">
        <f aca="false">IF(LEFT($H$13,5)="CUSTO",H53,H53/(1+I53))</f>
        <v>0</v>
      </c>
      <c r="K53" s="56" t="n">
        <f aca="false">J53*(1+I53)</f>
        <v>0</v>
      </c>
      <c r="L53" s="57" t="n">
        <f aca="false">K53*G53</f>
        <v>0</v>
      </c>
    </row>
    <row r="54" customFormat="false" ht="15" hidden="false" customHeight="false" outlineLevel="0" collapsed="false">
      <c r="A54" s="2"/>
      <c r="B54" s="50"/>
      <c r="C54" s="50"/>
      <c r="D54" s="50"/>
      <c r="E54" s="59"/>
      <c r="F54" s="52"/>
      <c r="G54" s="53"/>
      <c r="H54" s="54"/>
      <c r="I54" s="60"/>
      <c r="J54" s="55" t="n">
        <f aca="false">IF(LEFT($H$13,5)="CUSTO",H54,H54/(1+I54))</f>
        <v>0</v>
      </c>
      <c r="K54" s="56" t="n">
        <f aca="false">J54*(1+I54)</f>
        <v>0</v>
      </c>
      <c r="L54" s="57" t="n">
        <f aca="false">K54*G54</f>
        <v>0</v>
      </c>
    </row>
    <row r="55" customFormat="false" ht="15" hidden="false" customHeight="false" outlineLevel="0" collapsed="false">
      <c r="A55" s="2"/>
      <c r="B55" s="50"/>
      <c r="C55" s="50"/>
      <c r="D55" s="50"/>
      <c r="E55" s="59"/>
      <c r="F55" s="52"/>
      <c r="G55" s="53"/>
      <c r="H55" s="54"/>
      <c r="I55" s="60"/>
      <c r="J55" s="55" t="n">
        <f aca="false">IF(LEFT($H$13,5)="CUSTO",H55,H55/(1+I55))</f>
        <v>0</v>
      </c>
      <c r="K55" s="56" t="n">
        <f aca="false">J55*(1+I55)</f>
        <v>0</v>
      </c>
      <c r="L55" s="57" t="n">
        <f aca="false">K55*G55</f>
        <v>0</v>
      </c>
    </row>
    <row r="56" customFormat="false" ht="15" hidden="false" customHeight="false" outlineLevel="0" collapsed="false">
      <c r="A56" s="2"/>
      <c r="B56" s="50"/>
      <c r="C56" s="50"/>
      <c r="D56" s="50"/>
      <c r="E56" s="59"/>
      <c r="F56" s="52"/>
      <c r="G56" s="53"/>
      <c r="H56" s="54"/>
      <c r="I56" s="60"/>
      <c r="J56" s="55" t="n">
        <f aca="false">IF(LEFT($H$13,5)="CUSTO",H56,H56/(1+I56))</f>
        <v>0</v>
      </c>
      <c r="K56" s="56" t="n">
        <f aca="false">J56*(1+I56)</f>
        <v>0</v>
      </c>
      <c r="L56" s="57" t="n">
        <f aca="false">K56*G56</f>
        <v>0</v>
      </c>
    </row>
    <row r="57" customFormat="false" ht="15" hidden="false" customHeight="false" outlineLevel="0" collapsed="false">
      <c r="A57" s="2"/>
      <c r="B57" s="50"/>
      <c r="C57" s="50"/>
      <c r="D57" s="50"/>
      <c r="E57" s="59"/>
      <c r="F57" s="52"/>
      <c r="G57" s="53"/>
      <c r="H57" s="54"/>
      <c r="I57" s="60"/>
      <c r="J57" s="55" t="n">
        <f aca="false">IF(LEFT($H$13,5)="CUSTO",H57,H57/(1+I57))</f>
        <v>0</v>
      </c>
      <c r="K57" s="56" t="n">
        <f aca="false">J57*(1+I57)</f>
        <v>0</v>
      </c>
      <c r="L57" s="57" t="n">
        <f aca="false">K57*G57</f>
        <v>0</v>
      </c>
    </row>
    <row r="58" customFormat="false" ht="15" hidden="false" customHeight="false" outlineLevel="0" collapsed="false">
      <c r="A58" s="2"/>
      <c r="B58" s="50"/>
      <c r="C58" s="50"/>
      <c r="D58" s="50"/>
      <c r="E58" s="59"/>
      <c r="F58" s="52"/>
      <c r="G58" s="53"/>
      <c r="H58" s="54"/>
      <c r="I58" s="60"/>
      <c r="J58" s="55" t="n">
        <f aca="false">IF(LEFT($H$13,5)="CUSTO",H58,H58/(1+I58))</f>
        <v>0</v>
      </c>
      <c r="K58" s="56" t="n">
        <f aca="false">J58*(1+I58)</f>
        <v>0</v>
      </c>
      <c r="L58" s="57" t="n">
        <f aca="false">K58*G58</f>
        <v>0</v>
      </c>
    </row>
    <row r="59" customFormat="false" ht="15" hidden="false" customHeight="false" outlineLevel="0" collapsed="false">
      <c r="A59" s="2"/>
      <c r="B59" s="50"/>
      <c r="C59" s="50"/>
      <c r="D59" s="50"/>
      <c r="E59" s="59"/>
      <c r="F59" s="52"/>
      <c r="G59" s="53"/>
      <c r="H59" s="54"/>
      <c r="I59" s="60"/>
      <c r="J59" s="55" t="n">
        <f aca="false">IF(LEFT($H$13,5)="CUSTO",H59,H59/(1+I59))</f>
        <v>0</v>
      </c>
      <c r="K59" s="56" t="n">
        <f aca="false">J59*(1+I59)</f>
        <v>0</v>
      </c>
      <c r="L59" s="57" t="n">
        <f aca="false">K59*G59</f>
        <v>0</v>
      </c>
    </row>
    <row r="60" customFormat="false" ht="15" hidden="false" customHeight="false" outlineLevel="0" collapsed="false">
      <c r="A60" s="2"/>
      <c r="B60" s="50"/>
      <c r="C60" s="50"/>
      <c r="D60" s="50"/>
      <c r="E60" s="59"/>
      <c r="F60" s="52"/>
      <c r="G60" s="53"/>
      <c r="H60" s="54"/>
      <c r="I60" s="60"/>
      <c r="J60" s="55" t="n">
        <f aca="false">IF(LEFT($H$13,5)="CUSTO",H60,H60/(1+I60))</f>
        <v>0</v>
      </c>
      <c r="K60" s="56" t="n">
        <f aca="false">J60*(1+I60)</f>
        <v>0</v>
      </c>
      <c r="L60" s="57" t="n">
        <f aca="false">K60*G60</f>
        <v>0</v>
      </c>
    </row>
    <row r="61" customFormat="false" ht="15" hidden="false" customHeight="false" outlineLevel="0" collapsed="false">
      <c r="A61" s="2"/>
      <c r="B61" s="50"/>
      <c r="C61" s="50"/>
      <c r="D61" s="50"/>
      <c r="E61" s="59"/>
      <c r="F61" s="52"/>
      <c r="G61" s="53"/>
      <c r="H61" s="54"/>
      <c r="I61" s="60"/>
      <c r="J61" s="55" t="n">
        <f aca="false">IF(LEFT($H$13,5)="CUSTO",H61,H61/(1+I61))</f>
        <v>0</v>
      </c>
      <c r="K61" s="56" t="n">
        <f aca="false">J61*(1+I61)</f>
        <v>0</v>
      </c>
      <c r="L61" s="57" t="n">
        <f aca="false">K61*G61</f>
        <v>0</v>
      </c>
    </row>
    <row r="62" customFormat="false" ht="15" hidden="false" customHeight="false" outlineLevel="0" collapsed="false">
      <c r="A62" s="2"/>
      <c r="B62" s="50"/>
      <c r="C62" s="50"/>
      <c r="D62" s="50"/>
      <c r="E62" s="59"/>
      <c r="F62" s="52"/>
      <c r="G62" s="53"/>
      <c r="H62" s="54"/>
      <c r="I62" s="60"/>
      <c r="J62" s="55" t="n">
        <f aca="false">IF(LEFT($H$13,5)="CUSTO",H62,H62/(1+I62))</f>
        <v>0</v>
      </c>
      <c r="K62" s="56" t="n">
        <f aca="false">J62*(1+I62)</f>
        <v>0</v>
      </c>
      <c r="L62" s="57" t="n">
        <f aca="false">K62*G62</f>
        <v>0</v>
      </c>
    </row>
    <row r="63" customFormat="false" ht="15" hidden="false" customHeight="false" outlineLevel="0" collapsed="false">
      <c r="A63" s="2"/>
      <c r="B63" s="50"/>
      <c r="C63" s="50"/>
      <c r="D63" s="50"/>
      <c r="E63" s="59"/>
      <c r="F63" s="52"/>
      <c r="G63" s="53"/>
      <c r="H63" s="54"/>
      <c r="I63" s="60"/>
      <c r="J63" s="55" t="n">
        <f aca="false">IF(LEFT($H$13,5)="CUSTO",H63,H63/(1+I63))</f>
        <v>0</v>
      </c>
      <c r="K63" s="56" t="n">
        <f aca="false">J63*(1+I63)</f>
        <v>0</v>
      </c>
      <c r="L63" s="57" t="n">
        <f aca="false">K63*G63</f>
        <v>0</v>
      </c>
    </row>
    <row r="64" customFormat="false" ht="15" hidden="false" customHeight="false" outlineLevel="0" collapsed="false">
      <c r="A64" s="2"/>
      <c r="B64" s="50"/>
      <c r="C64" s="50"/>
      <c r="D64" s="50"/>
      <c r="E64" s="59"/>
      <c r="F64" s="52"/>
      <c r="G64" s="53"/>
      <c r="H64" s="54"/>
      <c r="I64" s="60"/>
      <c r="J64" s="55" t="n">
        <f aca="false">IF(LEFT($H$13,5)="CUSTO",H64,H64/(1+I64))</f>
        <v>0</v>
      </c>
      <c r="K64" s="56" t="n">
        <f aca="false">J64*(1+I64)</f>
        <v>0</v>
      </c>
      <c r="L64" s="57" t="n">
        <f aca="false">K64*G64</f>
        <v>0</v>
      </c>
    </row>
    <row r="65" customFormat="false" ht="15" hidden="false" customHeight="false" outlineLevel="0" collapsed="false">
      <c r="A65" s="2"/>
      <c r="B65" s="50"/>
      <c r="C65" s="50"/>
      <c r="D65" s="50"/>
      <c r="E65" s="59"/>
      <c r="F65" s="52"/>
      <c r="G65" s="53"/>
      <c r="H65" s="54"/>
      <c r="I65" s="60"/>
      <c r="J65" s="55" t="n">
        <f aca="false">IF(LEFT($H$13,5)="CUSTO",H65,H65/(1+I65))</f>
        <v>0</v>
      </c>
      <c r="K65" s="56" t="n">
        <f aca="false">J65*(1+I65)</f>
        <v>0</v>
      </c>
      <c r="L65" s="57" t="n">
        <f aca="false">K65*G65</f>
        <v>0</v>
      </c>
    </row>
    <row r="66" customFormat="false" ht="15" hidden="false" customHeight="false" outlineLevel="0" collapsed="false">
      <c r="A66" s="2"/>
      <c r="B66" s="50"/>
      <c r="C66" s="50"/>
      <c r="D66" s="50"/>
      <c r="E66" s="59"/>
      <c r="F66" s="52"/>
      <c r="G66" s="53"/>
      <c r="H66" s="54"/>
      <c r="I66" s="60"/>
      <c r="J66" s="55" t="n">
        <f aca="false">IF(LEFT($H$13,5)="CUSTO",H66,H66/(1+I66))</f>
        <v>0</v>
      </c>
      <c r="K66" s="56" t="n">
        <f aca="false">J66*(1+I66)</f>
        <v>0</v>
      </c>
      <c r="L66" s="57" t="n">
        <f aca="false">K66*G66</f>
        <v>0</v>
      </c>
    </row>
    <row r="67" customFormat="false" ht="15" hidden="false" customHeight="false" outlineLevel="0" collapsed="false">
      <c r="A67" s="2"/>
      <c r="B67" s="50"/>
      <c r="C67" s="50"/>
      <c r="D67" s="50"/>
      <c r="E67" s="59"/>
      <c r="F67" s="52"/>
      <c r="G67" s="53"/>
      <c r="H67" s="54"/>
      <c r="I67" s="60"/>
      <c r="J67" s="55" t="n">
        <f aca="false">IF(LEFT($H$13,5)="CUSTO",H67,H67/(1+I67))</f>
        <v>0</v>
      </c>
      <c r="K67" s="56" t="n">
        <f aca="false">J67*(1+I67)</f>
        <v>0</v>
      </c>
      <c r="L67" s="57" t="n">
        <f aca="false">K67*G67</f>
        <v>0</v>
      </c>
    </row>
    <row r="68" customFormat="false" ht="15" hidden="false" customHeight="false" outlineLevel="0" collapsed="false">
      <c r="A68" s="2"/>
      <c r="B68" s="50"/>
      <c r="C68" s="50"/>
      <c r="D68" s="50"/>
      <c r="E68" s="59"/>
      <c r="F68" s="52"/>
      <c r="G68" s="53"/>
      <c r="H68" s="54"/>
      <c r="I68" s="60"/>
      <c r="J68" s="55" t="n">
        <f aca="false">IF(LEFT($H$13,5)="CUSTO",H68,H68/(1+I68))</f>
        <v>0</v>
      </c>
      <c r="K68" s="56" t="n">
        <f aca="false">J68*(1+I68)</f>
        <v>0</v>
      </c>
      <c r="L68" s="57" t="n">
        <f aca="false">K68*G68</f>
        <v>0</v>
      </c>
    </row>
    <row r="69" customFormat="false" ht="15" hidden="false" customHeight="false" outlineLevel="0" collapsed="false">
      <c r="A69" s="2"/>
      <c r="B69" s="50"/>
      <c r="C69" s="50"/>
      <c r="D69" s="50"/>
      <c r="E69" s="59"/>
      <c r="F69" s="52"/>
      <c r="G69" s="53"/>
      <c r="H69" s="54"/>
      <c r="I69" s="60"/>
      <c r="J69" s="55" t="n">
        <f aca="false">IF(LEFT($H$13,5)="CUSTO",H69,H69/(1+I69))</f>
        <v>0</v>
      </c>
      <c r="K69" s="56" t="n">
        <f aca="false">J69*(1+I69)</f>
        <v>0</v>
      </c>
      <c r="L69" s="57" t="n">
        <f aca="false">K69*G69</f>
        <v>0</v>
      </c>
    </row>
    <row r="70" customFormat="false" ht="15" hidden="false" customHeight="false" outlineLevel="0" collapsed="false">
      <c r="A70" s="2"/>
      <c r="B70" s="50"/>
      <c r="C70" s="50"/>
      <c r="D70" s="50"/>
      <c r="E70" s="59"/>
      <c r="F70" s="52"/>
      <c r="G70" s="53"/>
      <c r="H70" s="54"/>
      <c r="I70" s="60"/>
      <c r="J70" s="55" t="n">
        <f aca="false">IF(LEFT($H$13,5)="CUSTO",H70,H70/(1+I70))</f>
        <v>0</v>
      </c>
      <c r="K70" s="56" t="n">
        <f aca="false">J70*(1+I70)</f>
        <v>0</v>
      </c>
      <c r="L70" s="57" t="n">
        <f aca="false">K70*G70</f>
        <v>0</v>
      </c>
    </row>
    <row r="71" customFormat="false" ht="15" hidden="false" customHeight="false" outlineLevel="0" collapsed="false">
      <c r="A71" s="2"/>
      <c r="B71" s="50"/>
      <c r="C71" s="50"/>
      <c r="D71" s="50"/>
      <c r="E71" s="59"/>
      <c r="F71" s="52"/>
      <c r="G71" s="53"/>
      <c r="H71" s="54"/>
      <c r="I71" s="60"/>
      <c r="J71" s="55" t="n">
        <f aca="false">IF(LEFT($H$13,5)="CUSTO",H71,H71/(1+I71))</f>
        <v>0</v>
      </c>
      <c r="K71" s="56" t="n">
        <f aca="false">J71*(1+I71)</f>
        <v>0</v>
      </c>
      <c r="L71" s="57" t="n">
        <f aca="false">K71*G71</f>
        <v>0</v>
      </c>
    </row>
    <row r="72" customFormat="false" ht="15" hidden="false" customHeight="false" outlineLevel="0" collapsed="false">
      <c r="A72" s="2"/>
      <c r="B72" s="50"/>
      <c r="C72" s="50"/>
      <c r="D72" s="50"/>
      <c r="E72" s="59"/>
      <c r="F72" s="52"/>
      <c r="G72" s="53"/>
      <c r="H72" s="54"/>
      <c r="I72" s="60"/>
      <c r="J72" s="55" t="n">
        <f aca="false">IF(LEFT($H$13,5)="CUSTO",H72,H72/(1+I72))</f>
        <v>0</v>
      </c>
      <c r="K72" s="56" t="n">
        <f aca="false">J72*(1+I72)</f>
        <v>0</v>
      </c>
      <c r="L72" s="57" t="n">
        <f aca="false">K72*G72</f>
        <v>0</v>
      </c>
    </row>
    <row r="73" customFormat="false" ht="15" hidden="false" customHeight="false" outlineLevel="0" collapsed="false">
      <c r="A73" s="2"/>
      <c r="B73" s="50"/>
      <c r="C73" s="50"/>
      <c r="D73" s="50"/>
      <c r="E73" s="59"/>
      <c r="F73" s="52"/>
      <c r="G73" s="53"/>
      <c r="H73" s="54"/>
      <c r="I73" s="60"/>
      <c r="J73" s="55" t="n">
        <f aca="false">IF(LEFT($H$13,5)="CUSTO",H73,H73/(1+I73))</f>
        <v>0</v>
      </c>
      <c r="K73" s="56" t="n">
        <f aca="false">J73*(1+I73)</f>
        <v>0</v>
      </c>
      <c r="L73" s="57" t="n">
        <f aca="false">K73*G73</f>
        <v>0</v>
      </c>
    </row>
    <row r="74" customFormat="false" ht="15" hidden="false" customHeight="false" outlineLevel="0" collapsed="false">
      <c r="A74" s="2"/>
      <c r="B74" s="50"/>
      <c r="C74" s="50"/>
      <c r="D74" s="50"/>
      <c r="E74" s="59"/>
      <c r="F74" s="52"/>
      <c r="G74" s="53"/>
      <c r="H74" s="54"/>
      <c r="I74" s="60"/>
      <c r="J74" s="55" t="n">
        <f aca="false">IF(LEFT($H$13,5)="CUSTO",H74,H74/(1+I74))</f>
        <v>0</v>
      </c>
      <c r="K74" s="56" t="n">
        <f aca="false">J74*(1+I74)</f>
        <v>0</v>
      </c>
      <c r="L74" s="57" t="n">
        <f aca="false">K74*G74</f>
        <v>0</v>
      </c>
    </row>
    <row r="75" customFormat="false" ht="15" hidden="false" customHeight="false" outlineLevel="0" collapsed="false">
      <c r="A75" s="2"/>
      <c r="B75" s="50"/>
      <c r="C75" s="50"/>
      <c r="D75" s="50"/>
      <c r="E75" s="59"/>
      <c r="F75" s="52"/>
      <c r="G75" s="53"/>
      <c r="H75" s="54"/>
      <c r="I75" s="60"/>
      <c r="J75" s="55" t="n">
        <f aca="false">IF(LEFT($H$13,5)="CUSTO",H75,H75/(1+I75))</f>
        <v>0</v>
      </c>
      <c r="K75" s="56" t="n">
        <f aca="false">J75*(1+I75)</f>
        <v>0</v>
      </c>
      <c r="L75" s="57" t="n">
        <f aca="false">K75*G75</f>
        <v>0</v>
      </c>
    </row>
    <row r="76" customFormat="false" ht="15" hidden="false" customHeight="false" outlineLevel="0" collapsed="false">
      <c r="A76" s="2"/>
      <c r="B76" s="50"/>
      <c r="C76" s="50"/>
      <c r="D76" s="50"/>
      <c r="E76" s="59"/>
      <c r="F76" s="52"/>
      <c r="G76" s="53"/>
      <c r="H76" s="54"/>
      <c r="I76" s="60"/>
      <c r="J76" s="55" t="n">
        <f aca="false">IF(LEFT($H$13,5)="CUSTO",H76,H76/(1+I76))</f>
        <v>0</v>
      </c>
      <c r="K76" s="56" t="n">
        <f aca="false">J76*(1+I76)</f>
        <v>0</v>
      </c>
      <c r="L76" s="57" t="n">
        <f aca="false">K76*G76</f>
        <v>0</v>
      </c>
    </row>
    <row r="77" customFormat="false" ht="15" hidden="false" customHeight="false" outlineLevel="0" collapsed="false">
      <c r="A77" s="2"/>
      <c r="B77" s="50"/>
      <c r="C77" s="50"/>
      <c r="D77" s="50"/>
      <c r="E77" s="59"/>
      <c r="F77" s="52"/>
      <c r="G77" s="53"/>
      <c r="H77" s="54"/>
      <c r="I77" s="60"/>
      <c r="J77" s="55" t="n">
        <f aca="false">IF(LEFT($H$13,5)="CUSTO",H77,H77/(1+I77))</f>
        <v>0</v>
      </c>
      <c r="K77" s="56" t="n">
        <f aca="false">J77*(1+I77)</f>
        <v>0</v>
      </c>
      <c r="L77" s="57" t="n">
        <f aca="false">K77*G77</f>
        <v>0</v>
      </c>
    </row>
    <row r="78" customFormat="false" ht="15" hidden="false" customHeight="false" outlineLevel="0" collapsed="false">
      <c r="A78" s="2"/>
      <c r="B78" s="50"/>
      <c r="C78" s="50"/>
      <c r="D78" s="50"/>
      <c r="E78" s="59"/>
      <c r="F78" s="52"/>
      <c r="G78" s="53"/>
      <c r="H78" s="54"/>
      <c r="I78" s="60"/>
      <c r="J78" s="55" t="n">
        <f aca="false">IF(LEFT($H$13,5)="CUSTO",H78,H78/(1+I78))</f>
        <v>0</v>
      </c>
      <c r="K78" s="56" t="n">
        <f aca="false">J78*(1+I78)</f>
        <v>0</v>
      </c>
      <c r="L78" s="57" t="n">
        <f aca="false">K78*G78</f>
        <v>0</v>
      </c>
    </row>
    <row r="79" customFormat="false" ht="15" hidden="false" customHeight="false" outlineLevel="0" collapsed="false">
      <c r="A79" s="2"/>
      <c r="B79" s="50"/>
      <c r="C79" s="50"/>
      <c r="D79" s="50"/>
      <c r="E79" s="59"/>
      <c r="F79" s="52"/>
      <c r="G79" s="53"/>
      <c r="H79" s="54"/>
      <c r="I79" s="60"/>
      <c r="J79" s="55" t="n">
        <f aca="false">IF(LEFT($H$13,5)="CUSTO",H79,H79/(1+I79))</f>
        <v>0</v>
      </c>
      <c r="K79" s="56" t="n">
        <f aca="false">J79*(1+I79)</f>
        <v>0</v>
      </c>
      <c r="L79" s="57" t="n">
        <f aca="false">K79*G79</f>
        <v>0</v>
      </c>
    </row>
    <row r="80" customFormat="false" ht="15" hidden="false" customHeight="false" outlineLevel="0" collapsed="false">
      <c r="A80" s="2"/>
      <c r="B80" s="50"/>
      <c r="C80" s="50"/>
      <c r="D80" s="50"/>
      <c r="E80" s="59"/>
      <c r="F80" s="52"/>
      <c r="G80" s="53"/>
      <c r="H80" s="54"/>
      <c r="I80" s="60"/>
      <c r="J80" s="55" t="n">
        <f aca="false">IF(LEFT($H$13,5)="CUSTO",H80,H80/(1+I80))</f>
        <v>0</v>
      </c>
      <c r="K80" s="56" t="n">
        <f aca="false">J80*(1+I80)</f>
        <v>0</v>
      </c>
      <c r="L80" s="57" t="n">
        <f aca="false">K80*G80</f>
        <v>0</v>
      </c>
    </row>
    <row r="81" customFormat="false" ht="15" hidden="false" customHeight="false" outlineLevel="0" collapsed="false">
      <c r="A81" s="2"/>
      <c r="B81" s="50"/>
      <c r="C81" s="50"/>
      <c r="D81" s="50"/>
      <c r="E81" s="59"/>
      <c r="F81" s="52"/>
      <c r="G81" s="53"/>
      <c r="H81" s="54"/>
      <c r="I81" s="60"/>
      <c r="J81" s="55" t="n">
        <f aca="false">IF(LEFT($H$13,5)="CUSTO",H81,H81/(1+I81))</f>
        <v>0</v>
      </c>
      <c r="K81" s="56" t="n">
        <f aca="false">J81*(1+I81)</f>
        <v>0</v>
      </c>
      <c r="L81" s="57" t="n">
        <f aca="false">K81*G81</f>
        <v>0</v>
      </c>
    </row>
    <row r="82" customFormat="false" ht="15" hidden="false" customHeight="false" outlineLevel="0" collapsed="false">
      <c r="A82" s="2"/>
      <c r="B82" s="50"/>
      <c r="C82" s="50"/>
      <c r="D82" s="50"/>
      <c r="E82" s="59"/>
      <c r="F82" s="52"/>
      <c r="G82" s="53"/>
      <c r="H82" s="54"/>
      <c r="I82" s="60"/>
      <c r="J82" s="55" t="n">
        <f aca="false">IF(LEFT($H$13,5)="CUSTO",H82,H82/(1+I82))</f>
        <v>0</v>
      </c>
      <c r="K82" s="56" t="n">
        <f aca="false">J82*(1+I82)</f>
        <v>0</v>
      </c>
      <c r="L82" s="57" t="n">
        <f aca="false">K82*G82</f>
        <v>0</v>
      </c>
    </row>
    <row r="83" customFormat="false" ht="15" hidden="false" customHeight="false" outlineLevel="0" collapsed="false">
      <c r="A83" s="2"/>
      <c r="B83" s="50"/>
      <c r="C83" s="50"/>
      <c r="D83" s="50"/>
      <c r="E83" s="59"/>
      <c r="F83" s="52"/>
      <c r="G83" s="53"/>
      <c r="H83" s="54"/>
      <c r="I83" s="60"/>
      <c r="J83" s="55" t="n">
        <f aca="false">IF(LEFT($H$13,5)="CUSTO",H83,H83/(1+I83))</f>
        <v>0</v>
      </c>
      <c r="K83" s="56" t="n">
        <f aca="false">J83*(1+I83)</f>
        <v>0</v>
      </c>
      <c r="L83" s="57" t="n">
        <f aca="false">K83*G83</f>
        <v>0</v>
      </c>
    </row>
    <row r="84" customFormat="false" ht="15" hidden="false" customHeight="false" outlineLevel="0" collapsed="false">
      <c r="A84" s="2"/>
      <c r="B84" s="50"/>
      <c r="C84" s="50"/>
      <c r="D84" s="50"/>
      <c r="E84" s="59"/>
      <c r="F84" s="52"/>
      <c r="G84" s="53"/>
      <c r="H84" s="54"/>
      <c r="I84" s="60"/>
      <c r="J84" s="55" t="n">
        <f aca="false">IF(LEFT($H$13,5)="CUSTO",H84,H84/(1+I84))</f>
        <v>0</v>
      </c>
      <c r="K84" s="56" t="n">
        <f aca="false">J84*(1+I84)</f>
        <v>0</v>
      </c>
      <c r="L84" s="57" t="n">
        <f aca="false">K84*G84</f>
        <v>0</v>
      </c>
    </row>
    <row r="85" customFormat="false" ht="15" hidden="false" customHeight="false" outlineLevel="0" collapsed="false">
      <c r="A85" s="2"/>
      <c r="B85" s="50"/>
      <c r="C85" s="50"/>
      <c r="D85" s="50"/>
      <c r="E85" s="59"/>
      <c r="F85" s="52"/>
      <c r="G85" s="53"/>
      <c r="H85" s="54"/>
      <c r="I85" s="60"/>
      <c r="J85" s="55" t="n">
        <f aca="false">IF(LEFT($H$13,5)="CUSTO",H85,H85/(1+I85))</f>
        <v>0</v>
      </c>
      <c r="K85" s="56" t="n">
        <f aca="false">J85*(1+I85)</f>
        <v>0</v>
      </c>
      <c r="L85" s="57" t="n">
        <f aca="false">K85*G85</f>
        <v>0</v>
      </c>
    </row>
    <row r="86" customFormat="false" ht="15" hidden="false" customHeight="false" outlineLevel="0" collapsed="false">
      <c r="A86" s="2"/>
      <c r="B86" s="50"/>
      <c r="C86" s="50"/>
      <c r="D86" s="50"/>
      <c r="E86" s="59"/>
      <c r="F86" s="52"/>
      <c r="G86" s="53"/>
      <c r="H86" s="54"/>
      <c r="I86" s="60"/>
      <c r="J86" s="55" t="n">
        <f aca="false">IF(LEFT($H$13,5)="CUSTO",H86,H86/(1+I86))</f>
        <v>0</v>
      </c>
      <c r="K86" s="56" t="n">
        <f aca="false">J86*(1+I86)</f>
        <v>0</v>
      </c>
      <c r="L86" s="57" t="n">
        <f aca="false">K86*G86</f>
        <v>0</v>
      </c>
    </row>
    <row r="87" customFormat="false" ht="15" hidden="false" customHeight="false" outlineLevel="0" collapsed="false">
      <c r="A87" s="2"/>
      <c r="B87" s="50"/>
      <c r="C87" s="50"/>
      <c r="D87" s="50"/>
      <c r="E87" s="59"/>
      <c r="F87" s="52"/>
      <c r="G87" s="53"/>
      <c r="H87" s="54"/>
      <c r="I87" s="60"/>
      <c r="J87" s="55" t="n">
        <f aca="false">IF(LEFT($H$13,5)="CUSTO",H87,H87/(1+I87))</f>
        <v>0</v>
      </c>
      <c r="K87" s="56" t="n">
        <f aca="false">J87*(1+I87)</f>
        <v>0</v>
      </c>
      <c r="L87" s="57" t="n">
        <f aca="false">K87*G87</f>
        <v>0</v>
      </c>
    </row>
    <row r="88" customFormat="false" ht="15" hidden="false" customHeight="false" outlineLevel="0" collapsed="false">
      <c r="A88" s="2"/>
      <c r="B88" s="50"/>
      <c r="C88" s="50"/>
      <c r="D88" s="50"/>
      <c r="E88" s="59"/>
      <c r="F88" s="52"/>
      <c r="G88" s="53"/>
      <c r="H88" s="54"/>
      <c r="I88" s="60"/>
      <c r="J88" s="55" t="n">
        <f aca="false">IF(LEFT($H$13,5)="CUSTO",H88,H88/(1+I88))</f>
        <v>0</v>
      </c>
      <c r="K88" s="56" t="n">
        <f aca="false">J88*(1+I88)</f>
        <v>0</v>
      </c>
      <c r="L88" s="57" t="n">
        <f aca="false">K88*G88</f>
        <v>0</v>
      </c>
    </row>
    <row r="89" customFormat="false" ht="15" hidden="false" customHeight="false" outlineLevel="0" collapsed="false">
      <c r="A89" s="2"/>
      <c r="B89" s="50"/>
      <c r="C89" s="50"/>
      <c r="D89" s="50"/>
      <c r="E89" s="59"/>
      <c r="F89" s="52"/>
      <c r="G89" s="53"/>
      <c r="H89" s="54"/>
      <c r="I89" s="60"/>
      <c r="J89" s="55" t="n">
        <f aca="false">IF(LEFT($H$13,5)="CUSTO",H89,H89/(1+I89))</f>
        <v>0</v>
      </c>
      <c r="K89" s="56" t="n">
        <f aca="false">J89*(1+I89)</f>
        <v>0</v>
      </c>
      <c r="L89" s="57" t="n">
        <f aca="false">K89*G89</f>
        <v>0</v>
      </c>
    </row>
    <row r="90" customFormat="false" ht="15" hidden="false" customHeight="false" outlineLevel="0" collapsed="false">
      <c r="A90" s="2"/>
      <c r="B90" s="50"/>
      <c r="C90" s="50"/>
      <c r="D90" s="50"/>
      <c r="E90" s="59"/>
      <c r="F90" s="52"/>
      <c r="G90" s="53"/>
      <c r="H90" s="54"/>
      <c r="I90" s="60"/>
      <c r="J90" s="55" t="n">
        <f aca="false">IF(LEFT($H$13,5)="CUSTO",H90,H90/(1+I90))</f>
        <v>0</v>
      </c>
      <c r="K90" s="56" t="n">
        <f aca="false">J90*(1+I90)</f>
        <v>0</v>
      </c>
      <c r="L90" s="57" t="n">
        <f aca="false">K90*G90</f>
        <v>0</v>
      </c>
    </row>
    <row r="91" customFormat="false" ht="15" hidden="false" customHeight="false" outlineLevel="0" collapsed="false">
      <c r="A91" s="2"/>
      <c r="B91" s="50"/>
      <c r="C91" s="50"/>
      <c r="D91" s="50"/>
      <c r="E91" s="59"/>
      <c r="F91" s="52"/>
      <c r="G91" s="53"/>
      <c r="H91" s="54"/>
      <c r="I91" s="60"/>
      <c r="J91" s="55" t="n">
        <f aca="false">IF(LEFT($H$13,5)="CUSTO",H91,H91/(1+I91))</f>
        <v>0</v>
      </c>
      <c r="K91" s="56" t="n">
        <f aca="false">J91*(1+I91)</f>
        <v>0</v>
      </c>
      <c r="L91" s="57" t="n">
        <f aca="false">K91*G91</f>
        <v>0</v>
      </c>
    </row>
    <row r="92" customFormat="false" ht="15" hidden="false" customHeight="false" outlineLevel="0" collapsed="false">
      <c r="A92" s="2"/>
      <c r="B92" s="50"/>
      <c r="C92" s="50"/>
      <c r="D92" s="50"/>
      <c r="E92" s="59"/>
      <c r="F92" s="52"/>
      <c r="G92" s="53"/>
      <c r="H92" s="54"/>
      <c r="I92" s="60"/>
      <c r="J92" s="55" t="n">
        <f aca="false">IF(LEFT($H$13,5)="CUSTO",H92,H92/(1+I92))</f>
        <v>0</v>
      </c>
      <c r="K92" s="56" t="n">
        <f aca="false">J92*(1+I92)</f>
        <v>0</v>
      </c>
      <c r="L92" s="57" t="n">
        <f aca="false">K92*G92</f>
        <v>0</v>
      </c>
    </row>
    <row r="93" customFormat="false" ht="15" hidden="false" customHeight="false" outlineLevel="0" collapsed="false">
      <c r="A93" s="2"/>
      <c r="B93" s="50"/>
      <c r="C93" s="50"/>
      <c r="D93" s="50"/>
      <c r="E93" s="59"/>
      <c r="F93" s="52"/>
      <c r="G93" s="53"/>
      <c r="H93" s="54"/>
      <c r="I93" s="60"/>
      <c r="J93" s="55" t="n">
        <f aca="false">IF(LEFT($H$13,5)="CUSTO",H93,H93/(1+I93))</f>
        <v>0</v>
      </c>
      <c r="K93" s="56" t="n">
        <f aca="false">J93*(1+I93)</f>
        <v>0</v>
      </c>
      <c r="L93" s="57" t="n">
        <f aca="false">K93*G93</f>
        <v>0</v>
      </c>
    </row>
    <row r="94" customFormat="false" ht="15" hidden="false" customHeight="false" outlineLevel="0" collapsed="false">
      <c r="A94" s="2"/>
      <c r="B94" s="50"/>
      <c r="C94" s="50"/>
      <c r="D94" s="50"/>
      <c r="E94" s="59"/>
      <c r="F94" s="52"/>
      <c r="G94" s="53"/>
      <c r="H94" s="54"/>
      <c r="I94" s="60"/>
      <c r="J94" s="55" t="n">
        <f aca="false">IF(LEFT($H$13,5)="CUSTO",H94,H94/(1+I94))</f>
        <v>0</v>
      </c>
      <c r="K94" s="56" t="n">
        <f aca="false">J94*(1+I94)</f>
        <v>0</v>
      </c>
      <c r="L94" s="57" t="n">
        <f aca="false">K94*G94</f>
        <v>0</v>
      </c>
    </row>
    <row r="95" customFormat="false" ht="15" hidden="false" customHeight="false" outlineLevel="0" collapsed="false">
      <c r="A95" s="2"/>
      <c r="B95" s="50"/>
      <c r="C95" s="50"/>
      <c r="D95" s="50"/>
      <c r="E95" s="59"/>
      <c r="F95" s="52"/>
      <c r="G95" s="53"/>
      <c r="H95" s="54"/>
      <c r="I95" s="60"/>
      <c r="J95" s="55" t="n">
        <f aca="false">IF(LEFT($H$13,5)="CUSTO",H95,H95/(1+I95))</f>
        <v>0</v>
      </c>
      <c r="K95" s="56" t="n">
        <f aca="false">J95*(1+I95)</f>
        <v>0</v>
      </c>
      <c r="L95" s="57" t="n">
        <f aca="false">K95*G95</f>
        <v>0</v>
      </c>
    </row>
    <row r="96" customFormat="false" ht="15" hidden="false" customHeight="false" outlineLevel="0" collapsed="false">
      <c r="A96" s="2"/>
      <c r="B96" s="50"/>
      <c r="C96" s="50"/>
      <c r="D96" s="50"/>
      <c r="E96" s="59"/>
      <c r="F96" s="52"/>
      <c r="G96" s="53"/>
      <c r="H96" s="54"/>
      <c r="I96" s="60"/>
      <c r="J96" s="55" t="n">
        <f aca="false">IF(LEFT($H$13,5)="CUSTO",H96,H96/(1+I96))</f>
        <v>0</v>
      </c>
      <c r="K96" s="56" t="n">
        <f aca="false">J96*(1+I96)</f>
        <v>0</v>
      </c>
      <c r="L96" s="57" t="n">
        <f aca="false">K96*G96</f>
        <v>0</v>
      </c>
    </row>
    <row r="97" customFormat="false" ht="15" hidden="false" customHeight="false" outlineLevel="0" collapsed="false">
      <c r="A97" s="2"/>
      <c r="B97" s="50"/>
      <c r="C97" s="50"/>
      <c r="D97" s="50"/>
      <c r="E97" s="59"/>
      <c r="F97" s="52"/>
      <c r="G97" s="53"/>
      <c r="H97" s="54"/>
      <c r="I97" s="60"/>
      <c r="J97" s="55" t="n">
        <f aca="false">IF(LEFT($H$13,5)="CUSTO",H97,H97/(1+I97))</f>
        <v>0</v>
      </c>
      <c r="K97" s="56" t="n">
        <f aca="false">J97*(1+I97)</f>
        <v>0</v>
      </c>
      <c r="L97" s="57" t="n">
        <f aca="false">K97*G97</f>
        <v>0</v>
      </c>
    </row>
    <row r="98" customFormat="false" ht="15" hidden="false" customHeight="false" outlineLevel="0" collapsed="false">
      <c r="A98" s="2"/>
      <c r="B98" s="50"/>
      <c r="C98" s="50"/>
      <c r="D98" s="50"/>
      <c r="E98" s="59"/>
      <c r="F98" s="52"/>
      <c r="G98" s="53"/>
      <c r="H98" s="54"/>
      <c r="I98" s="60"/>
      <c r="J98" s="55" t="n">
        <f aca="false">IF(LEFT($H$13,5)="CUSTO",H98,H98/(1+I98))</f>
        <v>0</v>
      </c>
      <c r="K98" s="56" t="n">
        <f aca="false">J98*(1+I98)</f>
        <v>0</v>
      </c>
      <c r="L98" s="57" t="n">
        <f aca="false">K98*G98</f>
        <v>0</v>
      </c>
    </row>
    <row r="99" customFormat="false" ht="15" hidden="false" customHeight="false" outlineLevel="0" collapsed="false">
      <c r="A99" s="2"/>
      <c r="B99" s="50"/>
      <c r="C99" s="50"/>
      <c r="D99" s="50"/>
      <c r="E99" s="59"/>
      <c r="F99" s="52"/>
      <c r="G99" s="53"/>
      <c r="H99" s="54"/>
      <c r="I99" s="60"/>
      <c r="J99" s="55" t="n">
        <f aca="false">IF(LEFT($H$13,5)="CUSTO",H99,H99/(1+I99))</f>
        <v>0</v>
      </c>
      <c r="K99" s="56" t="n">
        <f aca="false">J99*(1+I99)</f>
        <v>0</v>
      </c>
      <c r="L99" s="57" t="n">
        <f aca="false">K99*G99</f>
        <v>0</v>
      </c>
    </row>
    <row r="100" customFormat="false" ht="15" hidden="false" customHeight="false" outlineLevel="0" collapsed="false">
      <c r="A100" s="2"/>
      <c r="B100" s="50"/>
      <c r="C100" s="50"/>
      <c r="D100" s="50"/>
      <c r="E100" s="59"/>
      <c r="F100" s="52"/>
      <c r="G100" s="53"/>
      <c r="H100" s="54"/>
      <c r="I100" s="60"/>
      <c r="J100" s="55" t="n">
        <f aca="false">IF(LEFT($H$13,5)="CUSTO",H100,H100/(1+I100))</f>
        <v>0</v>
      </c>
      <c r="K100" s="56" t="n">
        <f aca="false">J100*(1+I100)</f>
        <v>0</v>
      </c>
      <c r="L100" s="57" t="n">
        <f aca="false">K100*G100</f>
        <v>0</v>
      </c>
    </row>
    <row r="101" customFormat="false" ht="15" hidden="false" customHeight="false" outlineLevel="0" collapsed="false">
      <c r="A101" s="2"/>
      <c r="B101" s="50"/>
      <c r="C101" s="50"/>
      <c r="D101" s="50"/>
      <c r="E101" s="59"/>
      <c r="F101" s="52"/>
      <c r="G101" s="53"/>
      <c r="H101" s="54"/>
      <c r="I101" s="60"/>
      <c r="J101" s="55" t="n">
        <f aca="false">IF(LEFT($H$13,5)="CUSTO",H101,H101/(1+I101))</f>
        <v>0</v>
      </c>
      <c r="K101" s="56" t="n">
        <f aca="false">J101*(1+I101)</f>
        <v>0</v>
      </c>
      <c r="L101" s="57" t="n">
        <f aca="false">K101*G101</f>
        <v>0</v>
      </c>
    </row>
    <row r="102" customFormat="false" ht="15" hidden="false" customHeight="false" outlineLevel="0" collapsed="false">
      <c r="A102" s="2"/>
      <c r="B102" s="50"/>
      <c r="C102" s="50"/>
      <c r="D102" s="50"/>
      <c r="E102" s="59"/>
      <c r="F102" s="52"/>
      <c r="G102" s="53"/>
      <c r="H102" s="54"/>
      <c r="I102" s="60"/>
      <c r="J102" s="55" t="n">
        <f aca="false">IF(LEFT($H$13,5)="CUSTO",H102,H102/(1+I102))</f>
        <v>0</v>
      </c>
      <c r="K102" s="56" t="n">
        <f aca="false">J102*(1+I102)</f>
        <v>0</v>
      </c>
      <c r="L102" s="57" t="n">
        <f aca="false">K102*G102</f>
        <v>0</v>
      </c>
    </row>
    <row r="103" customFormat="false" ht="15" hidden="false" customHeight="false" outlineLevel="0" collapsed="false">
      <c r="A103" s="2"/>
      <c r="B103" s="50"/>
      <c r="C103" s="50"/>
      <c r="D103" s="50"/>
      <c r="E103" s="59"/>
      <c r="F103" s="52"/>
      <c r="G103" s="53"/>
      <c r="H103" s="54"/>
      <c r="I103" s="60"/>
      <c r="J103" s="55" t="n">
        <f aca="false">IF(LEFT($H$13,5)="CUSTO",H103,H103/(1+I103))</f>
        <v>0</v>
      </c>
      <c r="K103" s="56" t="n">
        <f aca="false">J103*(1+I103)</f>
        <v>0</v>
      </c>
      <c r="L103" s="57" t="n">
        <f aca="false">K103*G103</f>
        <v>0</v>
      </c>
    </row>
    <row r="104" customFormat="false" ht="15" hidden="false" customHeight="false" outlineLevel="0" collapsed="false">
      <c r="A104" s="2"/>
      <c r="B104" s="50"/>
      <c r="C104" s="50"/>
      <c r="D104" s="50"/>
      <c r="E104" s="59"/>
      <c r="F104" s="52"/>
      <c r="G104" s="53"/>
      <c r="H104" s="54"/>
      <c r="I104" s="60"/>
      <c r="J104" s="55" t="n">
        <f aca="false">IF(LEFT($H$13,5)="CUSTO",H104,H104/(1+I104))</f>
        <v>0</v>
      </c>
      <c r="K104" s="56" t="n">
        <f aca="false">J104*(1+I104)</f>
        <v>0</v>
      </c>
      <c r="L104" s="57" t="n">
        <f aca="false">K104*G104</f>
        <v>0</v>
      </c>
    </row>
    <row r="105" customFormat="false" ht="15" hidden="false" customHeight="false" outlineLevel="0" collapsed="false">
      <c r="A105" s="2"/>
      <c r="B105" s="50"/>
      <c r="C105" s="50"/>
      <c r="D105" s="50"/>
      <c r="E105" s="59"/>
      <c r="F105" s="52"/>
      <c r="G105" s="53"/>
      <c r="H105" s="54"/>
      <c r="I105" s="60"/>
      <c r="J105" s="55" t="n">
        <f aca="false">IF(LEFT($H$13,5)="CUSTO",H105,H105/(1+I105))</f>
        <v>0</v>
      </c>
      <c r="K105" s="56" t="n">
        <f aca="false">J105*(1+I105)</f>
        <v>0</v>
      </c>
      <c r="L105" s="57" t="n">
        <f aca="false">K105*G105</f>
        <v>0</v>
      </c>
    </row>
    <row r="106" customFormat="false" ht="15" hidden="false" customHeight="false" outlineLevel="0" collapsed="false">
      <c r="A106" s="2"/>
      <c r="B106" s="50"/>
      <c r="C106" s="50"/>
      <c r="D106" s="50"/>
      <c r="E106" s="59"/>
      <c r="F106" s="52"/>
      <c r="G106" s="53"/>
      <c r="H106" s="54"/>
      <c r="I106" s="60"/>
      <c r="J106" s="55" t="n">
        <f aca="false">IF(LEFT($H$13,5)="CUSTO",H106,H106/(1+I106))</f>
        <v>0</v>
      </c>
      <c r="K106" s="56" t="n">
        <f aca="false">J106*(1+I106)</f>
        <v>0</v>
      </c>
      <c r="L106" s="57" t="n">
        <f aca="false">K106*G106</f>
        <v>0</v>
      </c>
    </row>
    <row r="107" customFormat="false" ht="15" hidden="false" customHeight="false" outlineLevel="0" collapsed="false">
      <c r="A107" s="2"/>
      <c r="B107" s="50"/>
      <c r="C107" s="50"/>
      <c r="D107" s="50"/>
      <c r="E107" s="59"/>
      <c r="F107" s="52"/>
      <c r="G107" s="53"/>
      <c r="H107" s="54"/>
      <c r="I107" s="60"/>
      <c r="J107" s="55" t="n">
        <f aca="false">IF(LEFT($H$13,5)="CUSTO",H107,H107/(1+I107))</f>
        <v>0</v>
      </c>
      <c r="K107" s="56" t="n">
        <f aca="false">J107*(1+I107)</f>
        <v>0</v>
      </c>
      <c r="L107" s="57" t="n">
        <f aca="false">K107*G107</f>
        <v>0</v>
      </c>
    </row>
    <row r="108" customFormat="false" ht="15" hidden="false" customHeight="false" outlineLevel="0" collapsed="false">
      <c r="A108" s="2"/>
      <c r="B108" s="50"/>
      <c r="C108" s="50"/>
      <c r="D108" s="50"/>
      <c r="E108" s="59"/>
      <c r="F108" s="52"/>
      <c r="G108" s="53"/>
      <c r="H108" s="54"/>
      <c r="I108" s="60"/>
      <c r="J108" s="55" t="n">
        <f aca="false">IF(LEFT($H$13,5)="CUSTO",H108,H108/(1+I108))</f>
        <v>0</v>
      </c>
      <c r="K108" s="56" t="n">
        <f aca="false">J108*(1+I108)</f>
        <v>0</v>
      </c>
      <c r="L108" s="57" t="n">
        <f aca="false">K108*G108</f>
        <v>0</v>
      </c>
    </row>
    <row r="109" customFormat="false" ht="15" hidden="false" customHeight="false" outlineLevel="0" collapsed="false">
      <c r="A109" s="2"/>
      <c r="B109" s="50"/>
      <c r="C109" s="50"/>
      <c r="D109" s="50"/>
      <c r="E109" s="59"/>
      <c r="F109" s="52"/>
      <c r="G109" s="53"/>
      <c r="H109" s="54"/>
      <c r="I109" s="60"/>
      <c r="J109" s="55" t="n">
        <f aca="false">IF(LEFT($H$13,5)="CUSTO",H109,H109/(1+I109))</f>
        <v>0</v>
      </c>
      <c r="K109" s="56" t="n">
        <f aca="false">J109*(1+I109)</f>
        <v>0</v>
      </c>
      <c r="L109" s="57" t="n">
        <f aca="false">K109*G109</f>
        <v>0</v>
      </c>
    </row>
    <row r="110" customFormat="false" ht="15" hidden="false" customHeight="false" outlineLevel="0" collapsed="false">
      <c r="A110" s="2"/>
      <c r="B110" s="50"/>
      <c r="C110" s="50"/>
      <c r="D110" s="50"/>
      <c r="E110" s="59"/>
      <c r="F110" s="52"/>
      <c r="G110" s="53"/>
      <c r="H110" s="54"/>
      <c r="I110" s="60"/>
      <c r="J110" s="55" t="n">
        <f aca="false">IF(LEFT($H$13,5)="CUSTO",H110,H110/(1+I110))</f>
        <v>0</v>
      </c>
      <c r="K110" s="56" t="n">
        <f aca="false">J110*(1+I110)</f>
        <v>0</v>
      </c>
      <c r="L110" s="57" t="n">
        <f aca="false">K110*G110</f>
        <v>0</v>
      </c>
    </row>
    <row r="111" customFormat="false" ht="15" hidden="false" customHeight="false" outlineLevel="0" collapsed="false">
      <c r="A111" s="2"/>
      <c r="B111" s="50"/>
      <c r="C111" s="50"/>
      <c r="D111" s="50"/>
      <c r="E111" s="59"/>
      <c r="F111" s="52"/>
      <c r="G111" s="53"/>
      <c r="H111" s="54"/>
      <c r="I111" s="60"/>
      <c r="J111" s="55" t="n">
        <f aca="false">IF(LEFT($H$13,5)="CUSTO",H111,H111/(1+I111))</f>
        <v>0</v>
      </c>
      <c r="K111" s="56" t="n">
        <f aca="false">J111*(1+I111)</f>
        <v>0</v>
      </c>
      <c r="L111" s="57" t="n">
        <f aca="false">K111*G111</f>
        <v>0</v>
      </c>
    </row>
    <row r="112" customFormat="false" ht="15" hidden="false" customHeight="false" outlineLevel="0" collapsed="false">
      <c r="A112" s="2"/>
      <c r="B112" s="50"/>
      <c r="C112" s="50"/>
      <c r="D112" s="50"/>
      <c r="E112" s="59"/>
      <c r="F112" s="52"/>
      <c r="G112" s="53"/>
      <c r="H112" s="54"/>
      <c r="I112" s="60"/>
      <c r="J112" s="55" t="n">
        <f aca="false">IF(LEFT($H$13,5)="CUSTO",H112,H112/(1+I112))</f>
        <v>0</v>
      </c>
      <c r="K112" s="56" t="n">
        <f aca="false">J112*(1+I112)</f>
        <v>0</v>
      </c>
      <c r="L112" s="57" t="n">
        <f aca="false">K112*G112</f>
        <v>0</v>
      </c>
    </row>
    <row r="113" customFormat="false" ht="15" hidden="false" customHeight="false" outlineLevel="0" collapsed="false">
      <c r="A113" s="2"/>
      <c r="B113" s="50"/>
      <c r="C113" s="50"/>
      <c r="D113" s="50"/>
      <c r="E113" s="59"/>
      <c r="F113" s="52"/>
      <c r="G113" s="53"/>
      <c r="H113" s="54"/>
      <c r="I113" s="60"/>
      <c r="J113" s="55" t="n">
        <f aca="false">IF(LEFT($H$13,5)="CUSTO",H113,H113/(1+I113))</f>
        <v>0</v>
      </c>
      <c r="K113" s="56" t="n">
        <f aca="false">J113*(1+I113)</f>
        <v>0</v>
      </c>
      <c r="L113" s="57" t="n">
        <f aca="false">K113*G113</f>
        <v>0</v>
      </c>
    </row>
    <row r="114" customFormat="false" ht="15" hidden="false" customHeight="false" outlineLevel="0" collapsed="false">
      <c r="A114" s="2"/>
      <c r="B114" s="50"/>
      <c r="C114" s="50"/>
      <c r="D114" s="50"/>
      <c r="E114" s="59"/>
      <c r="F114" s="52"/>
      <c r="G114" s="53"/>
      <c r="H114" s="54"/>
      <c r="I114" s="60"/>
      <c r="J114" s="55" t="n">
        <f aca="false">IF(LEFT($H$13,5)="CUSTO",H114,H114/(1+I114))</f>
        <v>0</v>
      </c>
      <c r="K114" s="56" t="n">
        <f aca="false">J114*(1+I114)</f>
        <v>0</v>
      </c>
      <c r="L114" s="57" t="n">
        <f aca="false">K114*G114</f>
        <v>0</v>
      </c>
    </row>
    <row r="115" customFormat="false" ht="15" hidden="false" customHeight="false" outlineLevel="0" collapsed="false">
      <c r="A115" s="2"/>
      <c r="B115" s="50"/>
      <c r="C115" s="50"/>
      <c r="D115" s="50"/>
      <c r="E115" s="59"/>
      <c r="F115" s="52"/>
      <c r="G115" s="53"/>
      <c r="H115" s="54"/>
      <c r="I115" s="60"/>
      <c r="J115" s="55" t="n">
        <f aca="false">IF(LEFT($H$13,5)="CUSTO",H115,H115/(1+I115))</f>
        <v>0</v>
      </c>
      <c r="K115" s="56" t="n">
        <f aca="false">J115*(1+I115)</f>
        <v>0</v>
      </c>
      <c r="L115" s="57" t="n">
        <f aca="false">K115*G115</f>
        <v>0</v>
      </c>
    </row>
    <row r="116" customFormat="false" ht="15" hidden="false" customHeight="false" outlineLevel="0" collapsed="false">
      <c r="A116" s="2"/>
      <c r="B116" s="50"/>
      <c r="C116" s="50"/>
      <c r="D116" s="50"/>
      <c r="E116" s="59"/>
      <c r="F116" s="52"/>
      <c r="G116" s="53"/>
      <c r="H116" s="54"/>
      <c r="I116" s="60"/>
      <c r="J116" s="55" t="n">
        <f aca="false">IF(LEFT($H$13,5)="CUSTO",H116,H116/(1+I116))</f>
        <v>0</v>
      </c>
      <c r="K116" s="56" t="n">
        <f aca="false">J116*(1+I116)</f>
        <v>0</v>
      </c>
      <c r="L116" s="57" t="n">
        <f aca="false">K116*G116</f>
        <v>0</v>
      </c>
    </row>
    <row r="117" customFormat="false" ht="15" hidden="false" customHeight="false" outlineLevel="0" collapsed="false">
      <c r="A117" s="2"/>
      <c r="B117" s="50"/>
      <c r="C117" s="50"/>
      <c r="D117" s="50"/>
      <c r="E117" s="59"/>
      <c r="F117" s="52"/>
      <c r="G117" s="53"/>
      <c r="H117" s="54"/>
      <c r="I117" s="60"/>
      <c r="J117" s="55" t="n">
        <f aca="false">IF(LEFT($H$13,5)="CUSTO",H117,H117/(1+I117))</f>
        <v>0</v>
      </c>
      <c r="K117" s="56" t="n">
        <f aca="false">J117*(1+I117)</f>
        <v>0</v>
      </c>
      <c r="L117" s="57" t="n">
        <f aca="false">K117*G117</f>
        <v>0</v>
      </c>
    </row>
    <row r="118" customFormat="false" ht="15" hidden="false" customHeight="false" outlineLevel="0" collapsed="false">
      <c r="A118" s="2"/>
      <c r="B118" s="50"/>
      <c r="C118" s="50"/>
      <c r="D118" s="50"/>
      <c r="E118" s="59"/>
      <c r="F118" s="52"/>
      <c r="G118" s="53"/>
      <c r="H118" s="54"/>
      <c r="I118" s="60"/>
      <c r="J118" s="55" t="n">
        <f aca="false">IF(LEFT($H$13,5)="CUSTO",H118,H118/(1+I118))</f>
        <v>0</v>
      </c>
      <c r="K118" s="56" t="n">
        <f aca="false">J118*(1+I118)</f>
        <v>0</v>
      </c>
      <c r="L118" s="57" t="n">
        <f aca="false">K118*G118</f>
        <v>0</v>
      </c>
    </row>
    <row r="119" customFormat="false" ht="15" hidden="false" customHeight="false" outlineLevel="0" collapsed="false">
      <c r="A119" s="2"/>
      <c r="B119" s="50"/>
      <c r="C119" s="50"/>
      <c r="D119" s="50"/>
      <c r="E119" s="59"/>
      <c r="F119" s="52"/>
      <c r="G119" s="53"/>
      <c r="H119" s="54"/>
      <c r="I119" s="60"/>
      <c r="J119" s="55" t="n">
        <f aca="false">IF(LEFT($H$13,5)="CUSTO",H119,H119/(1+I119))</f>
        <v>0</v>
      </c>
      <c r="K119" s="56" t="n">
        <f aca="false">J119*(1+I119)</f>
        <v>0</v>
      </c>
      <c r="L119" s="57" t="n">
        <f aca="false">K119*G119</f>
        <v>0</v>
      </c>
    </row>
    <row r="120" customFormat="false" ht="15" hidden="false" customHeight="false" outlineLevel="0" collapsed="false">
      <c r="A120" s="2"/>
      <c r="B120" s="50"/>
      <c r="C120" s="50"/>
      <c r="D120" s="50"/>
      <c r="E120" s="59"/>
      <c r="F120" s="52"/>
      <c r="G120" s="53"/>
      <c r="H120" s="54"/>
      <c r="I120" s="60"/>
      <c r="J120" s="55" t="n">
        <f aca="false">IF(LEFT($H$13,5)="CUSTO",H120,H120/(1+I120))</f>
        <v>0</v>
      </c>
      <c r="K120" s="56" t="n">
        <f aca="false">J120*(1+I120)</f>
        <v>0</v>
      </c>
      <c r="L120" s="57" t="n">
        <f aca="false">K120*G120</f>
        <v>0</v>
      </c>
    </row>
    <row r="121" customFormat="false" ht="15" hidden="false" customHeight="false" outlineLevel="0" collapsed="false">
      <c r="A121" s="2"/>
      <c r="B121" s="50"/>
      <c r="C121" s="50"/>
      <c r="D121" s="50"/>
      <c r="E121" s="59"/>
      <c r="F121" s="52"/>
      <c r="G121" s="53"/>
      <c r="H121" s="54"/>
      <c r="I121" s="60"/>
      <c r="J121" s="55" t="n">
        <f aca="false">IF(LEFT($H$13,5)="CUSTO",H121,H121/(1+I121))</f>
        <v>0</v>
      </c>
      <c r="K121" s="56" t="n">
        <f aca="false">J121*(1+I121)</f>
        <v>0</v>
      </c>
      <c r="L121" s="57" t="n">
        <f aca="false">K121*G121</f>
        <v>0</v>
      </c>
    </row>
    <row r="122" customFormat="false" ht="15" hidden="false" customHeight="false" outlineLevel="0" collapsed="false">
      <c r="A122" s="2"/>
      <c r="B122" s="50"/>
      <c r="C122" s="50"/>
      <c r="D122" s="50"/>
      <c r="E122" s="59"/>
      <c r="F122" s="52"/>
      <c r="G122" s="53"/>
      <c r="H122" s="54"/>
      <c r="I122" s="60"/>
      <c r="J122" s="55" t="n">
        <f aca="false">IF(LEFT($H$13,5)="CUSTO",H122,H122/(1+I122))</f>
        <v>0</v>
      </c>
      <c r="K122" s="56" t="n">
        <f aca="false">J122*(1+I122)</f>
        <v>0</v>
      </c>
      <c r="L122" s="57" t="n">
        <f aca="false">K122*G122</f>
        <v>0</v>
      </c>
    </row>
    <row r="123" customFormat="false" ht="15" hidden="false" customHeight="false" outlineLevel="0" collapsed="false">
      <c r="A123" s="2"/>
      <c r="B123" s="52"/>
      <c r="C123" s="52"/>
      <c r="D123" s="50"/>
      <c r="E123" s="59"/>
      <c r="F123" s="52"/>
      <c r="G123" s="61"/>
      <c r="H123" s="54"/>
      <c r="I123" s="60"/>
      <c r="J123" s="55" t="n">
        <f aca="false">IF(LEFT($H$13,5)="CUSTO",H123,H123/(1+I123))</f>
        <v>0</v>
      </c>
      <c r="K123" s="56" t="n">
        <f aca="false">J123*(1+I123)</f>
        <v>0</v>
      </c>
      <c r="L123" s="57" t="n">
        <f aca="false">K123*G123</f>
        <v>0</v>
      </c>
    </row>
    <row r="124" customFormat="false" ht="15" hidden="false" customHeight="false" outlineLevel="0" collapsed="false">
      <c r="A124" s="2"/>
      <c r="B124" s="52"/>
      <c r="C124" s="52"/>
      <c r="D124" s="50"/>
      <c r="E124" s="59"/>
      <c r="F124" s="52"/>
      <c r="G124" s="61"/>
      <c r="H124" s="54"/>
      <c r="I124" s="60"/>
      <c r="J124" s="55" t="n">
        <f aca="false">IF(LEFT($H$13,5)="CUSTO",H124,H124/(1+I124))</f>
        <v>0</v>
      </c>
      <c r="K124" s="56" t="n">
        <f aca="false">J124*(1+I124)</f>
        <v>0</v>
      </c>
      <c r="L124" s="57" t="n">
        <f aca="false">K124*G124</f>
        <v>0</v>
      </c>
    </row>
    <row r="125" customFormat="false" ht="15.75" hidden="false" customHeight="false" outlineLevel="0" collapsed="false">
      <c r="A125" s="2"/>
      <c r="B125" s="52"/>
      <c r="C125" s="52"/>
      <c r="D125" s="50"/>
      <c r="E125" s="59"/>
      <c r="F125" s="52"/>
      <c r="G125" s="61"/>
      <c r="H125" s="54"/>
      <c r="I125" s="60"/>
      <c r="J125" s="55" t="n">
        <f aca="false">IF(LEFT($H$13,5)="CUSTO",H125,H125/(1+I125))</f>
        <v>0</v>
      </c>
      <c r="K125" s="56" t="n">
        <f aca="false">J125*(1+I125)</f>
        <v>0</v>
      </c>
      <c r="L125" s="62" t="n">
        <f aca="false">K125*G125</f>
        <v>0</v>
      </c>
    </row>
    <row r="126" s="2" customFormat="true" ht="15" hidden="false" customHeight="false" outlineLevel="0" collapsed="false"/>
    <row r="127" s="2" customFormat="true" ht="15" hidden="false" customHeight="false" outlineLevel="0" collapsed="false"/>
  </sheetData>
  <mergeCells count="14">
    <mergeCell ref="B2:F2"/>
    <mergeCell ref="C3:H3"/>
    <mergeCell ref="C4:H4"/>
    <mergeCell ref="E5:F5"/>
    <mergeCell ref="B6:B7"/>
    <mergeCell ref="C6:C7"/>
    <mergeCell ref="G6:G7"/>
    <mergeCell ref="H6:H7"/>
    <mergeCell ref="I6:I7"/>
    <mergeCell ref="J6:J7"/>
    <mergeCell ref="B9:B11"/>
    <mergeCell ref="C9:D9"/>
    <mergeCell ref="C10:D10"/>
    <mergeCell ref="C11:D11"/>
  </mergeCells>
  <dataValidations count="3">
    <dataValidation allowBlank="true" errorStyle="stop" operator="between" showDropDown="false" showErrorMessage="true" showInputMessage="true" sqref="H13" type="list">
      <formula1>"CUSTO (SEM BDI),PREÇO (COM BDI)"</formula1>
      <formula2>0</formula2>
    </dataValidation>
    <dataValidation allowBlank="true" errorStyle="stop" operator="between" showDropDown="false" showErrorMessage="true" showInputMessage="true" sqref="D7" type="list">
      <formula1>"Sim,Não"</formula1>
      <formula2>0</formula2>
    </dataValidation>
    <dataValidation allowBlank="true" errorStyle="stop" operator="between" showDropDown="false" showErrorMessage="true" showInputMessage="true" sqref="E5" type="list">
      <formula1>"1 – Empreitada por Preço Global,2 – Empreitada por Preço Unitário,3 – Empreitada Integral,4 – Tarefa,5 – Execução Direta,6 – Contratação integrada,7 – Contratação semi-integrada,8 – Fornecimento e prestação de serviço associado"</formula1>
      <formula2>0</formula2>
    </dataValidation>
  </dataValidation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L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H15" activeCellId="0" sqref="H15"/>
    </sheetView>
  </sheetViews>
  <sheetFormatPr defaultColWidth="8.54296875" defaultRowHeight="15" zeroHeight="false" outlineLevelRow="0" outlineLevelCol="0"/>
  <cols>
    <col collapsed="false" customWidth="true" hidden="false" outlineLevel="0" max="1" min="1" style="1" width="2.86"/>
    <col collapsed="false" customWidth="true" hidden="false" outlineLevel="0" max="3" min="3" style="1" width="21.29"/>
    <col collapsed="false" customWidth="true" hidden="false" outlineLevel="0" max="6" min="6" style="1" width="9.71"/>
  </cols>
  <sheetData>
    <row r="1" customFormat="false" ht="15.75" hidden="false" customHeight="false" outlineLevel="0" collapsed="false"/>
    <row r="2" customFormat="false" ht="20.25" hidden="false" customHeight="false" outlineLevel="0" collapsed="false">
      <c r="B2" s="63" t="s">
        <v>93</v>
      </c>
      <c r="C2" s="63"/>
      <c r="D2" s="63"/>
      <c r="E2" s="63"/>
      <c r="F2" s="64" t="n">
        <v>0.2765</v>
      </c>
      <c r="G2" s="2"/>
      <c r="H2" s="1"/>
      <c r="I2" s="1"/>
    </row>
    <row r="3" customFormat="false" ht="16.5" hidden="false" customHeight="false" outlineLevel="0" collapsed="false">
      <c r="B3" s="2"/>
      <c r="C3" s="2"/>
      <c r="D3" s="2"/>
      <c r="E3" s="2"/>
      <c r="F3" s="2"/>
      <c r="G3" s="2"/>
      <c r="H3" s="2"/>
    </row>
    <row r="4" customFormat="false" ht="16.5" hidden="false" customHeight="false" outlineLevel="0" collapsed="false">
      <c r="B4" s="65" t="s">
        <v>94</v>
      </c>
      <c r="C4" s="65"/>
      <c r="D4" s="65"/>
      <c r="E4" s="65"/>
      <c r="F4" s="65"/>
      <c r="G4" s="2"/>
      <c r="H4" s="65" t="s">
        <v>95</v>
      </c>
      <c r="I4" s="65"/>
      <c r="J4" s="65"/>
      <c r="K4" s="65"/>
      <c r="L4" s="65"/>
    </row>
    <row r="5" customFormat="false" ht="15.75" hidden="false" customHeight="true" outlineLevel="0" collapsed="false">
      <c r="B5" s="66" t="s">
        <v>96</v>
      </c>
      <c r="C5" s="66"/>
      <c r="D5" s="66"/>
      <c r="E5" s="66"/>
      <c r="F5" s="67" t="n">
        <v>0.0074</v>
      </c>
      <c r="G5" s="2"/>
      <c r="H5" s="68" t="s">
        <v>97</v>
      </c>
      <c r="I5" s="68"/>
      <c r="J5" s="68"/>
      <c r="K5" s="68"/>
      <c r="L5" s="68"/>
    </row>
    <row r="6" customFormat="false" ht="15.75" hidden="false" customHeight="false" outlineLevel="0" collapsed="false">
      <c r="B6" s="66" t="s">
        <v>98</v>
      </c>
      <c r="C6" s="66"/>
      <c r="D6" s="66"/>
      <c r="E6" s="66"/>
      <c r="F6" s="67" t="n">
        <v>0.0097</v>
      </c>
      <c r="G6" s="2"/>
      <c r="H6" s="68"/>
      <c r="I6" s="68"/>
      <c r="J6" s="68"/>
      <c r="K6" s="68"/>
      <c r="L6" s="68"/>
    </row>
    <row r="7" customFormat="false" ht="15.75" hidden="false" customHeight="false" outlineLevel="0" collapsed="false">
      <c r="B7" s="66" t="s">
        <v>99</v>
      </c>
      <c r="C7" s="66"/>
      <c r="D7" s="66"/>
      <c r="E7" s="66"/>
      <c r="F7" s="67" t="n">
        <v>0.01</v>
      </c>
      <c r="G7" s="2"/>
      <c r="H7" s="68"/>
      <c r="I7" s="68"/>
      <c r="J7" s="68"/>
      <c r="K7" s="68"/>
      <c r="L7" s="68"/>
    </row>
    <row r="8" customFormat="false" ht="15.75" hidden="false" customHeight="false" outlineLevel="0" collapsed="false">
      <c r="B8" s="66" t="s">
        <v>100</v>
      </c>
      <c r="C8" s="66"/>
      <c r="D8" s="66"/>
      <c r="E8" s="66"/>
      <c r="F8" s="67" t="n">
        <v>0.0467</v>
      </c>
      <c r="G8" s="2"/>
      <c r="H8" s="68"/>
      <c r="I8" s="68"/>
      <c r="J8" s="68"/>
      <c r="K8" s="68"/>
      <c r="L8" s="68"/>
    </row>
    <row r="9" customFormat="false" ht="15.75" hidden="false" customHeight="false" outlineLevel="0" collapsed="false">
      <c r="B9" s="66" t="s">
        <v>101</v>
      </c>
      <c r="C9" s="66"/>
      <c r="D9" s="66"/>
      <c r="E9" s="66"/>
      <c r="F9" s="67" t="n">
        <v>0.0753</v>
      </c>
      <c r="G9" s="2"/>
      <c r="H9" s="68"/>
      <c r="I9" s="68"/>
      <c r="J9" s="68"/>
      <c r="K9" s="68"/>
      <c r="L9" s="68"/>
    </row>
    <row r="10" customFormat="false" ht="15.75" hidden="false" customHeight="false" outlineLevel="0" collapsed="false">
      <c r="B10" s="69" t="s">
        <v>102</v>
      </c>
      <c r="C10" s="69"/>
      <c r="D10" s="69"/>
      <c r="E10" s="69"/>
      <c r="F10" s="24" t="n">
        <v>0.0935</v>
      </c>
      <c r="G10" s="2"/>
      <c r="H10" s="68"/>
      <c r="I10" s="68"/>
      <c r="J10" s="68"/>
      <c r="K10" s="68"/>
      <c r="L10" s="68"/>
    </row>
    <row r="11" customFormat="false" ht="15.75" hidden="false" customHeight="false" outlineLevel="0" collapsed="false"/>
    <row r="12" customFormat="false" ht="15.75" hidden="false" customHeight="false" outlineLevel="0" collapsed="false"/>
    <row r="13" customFormat="false" ht="16.5" hidden="false" customHeight="false" outlineLevel="0" collapsed="false">
      <c r="B13" s="28" t="s">
        <v>26</v>
      </c>
      <c r="C13" s="29" t="s">
        <v>27</v>
      </c>
      <c r="D13" s="29"/>
    </row>
    <row r="14" customFormat="false" ht="16.5" hidden="false" customHeight="false" outlineLevel="0" collapsed="false">
      <c r="B14" s="28"/>
      <c r="C14" s="30" t="s">
        <v>28</v>
      </c>
      <c r="D14" s="30"/>
    </row>
    <row r="15" customFormat="false" ht="16.5" hidden="false" customHeight="false" outlineLevel="0" collapsed="false">
      <c r="B15" s="28"/>
      <c r="C15" s="31" t="s">
        <v>29</v>
      </c>
      <c r="D15" s="31"/>
    </row>
    <row r="16" customFormat="false" ht="15.75" hidden="false" customHeight="false" outlineLevel="0" collapsed="false"/>
    <row r="26" customFormat="false" ht="15" hidden="false" customHeight="false" outlineLevel="0" collapsed="false">
      <c r="G26" s="70"/>
    </row>
  </sheetData>
  <mergeCells count="14">
    <mergeCell ref="B2:E2"/>
    <mergeCell ref="B4:F4"/>
    <mergeCell ref="H4:L4"/>
    <mergeCell ref="B5:E5"/>
    <mergeCell ref="H5:L10"/>
    <mergeCell ref="B6:E6"/>
    <mergeCell ref="B7:E7"/>
    <mergeCell ref="B8:E8"/>
    <mergeCell ref="B9:E9"/>
    <mergeCell ref="B10:E10"/>
    <mergeCell ref="B13:B15"/>
    <mergeCell ref="C13:D13"/>
    <mergeCell ref="C14:D14"/>
    <mergeCell ref="C15:D15"/>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130</TotalTime>
  <Application>LibreOffice/7.6.0.3$Windows_X86_64 LibreOffice_project/69edd8b8ebc41d00b4de3915dc82f8f0fc3b6265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2022-07-05T20:48:01Z</dcterms:created>
  <dc:creator/>
  <dc:description/>
  <dc:language>pt-BR</dc:language>
  <cp:lastModifiedBy/>
  <dcterms:modified xsi:type="dcterms:W3CDTF">2025-10-07T12:55:05Z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file>