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Prefeitura\OBRA\PLANILHAS\2026\P-8 E. ALTINO\"/>
    </mc:Choice>
  </mc:AlternateContent>
  <xr:revisionPtr revIDLastSave="0" documentId="13_ncr:1_{3CED4B0D-4596-4412-8764-8ED11855345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ilha Orçamentária" sheetId="1" r:id="rId1"/>
    <sheet name="Orientações" sheetId="10" r:id="rId2"/>
    <sheet name="Detalhamento do BDI" sheetId="4" r:id="rId3"/>
    <sheet name="Composições Próprias" sheetId="5" r:id="rId4"/>
    <sheet name="Cotações" sheetId="8" r:id="rId5"/>
    <sheet name="Memórias de Cálculo" sheetId="9" r:id="rId6"/>
  </sheets>
  <definedNames>
    <definedName name="_xlnm._FilterDatabase" localSheetId="0" hidden="1">'Planilha Orçamentária'!$B$15:$L$100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17" i="1" l="1"/>
  <c r="K417" i="1" s="1"/>
  <c r="L417" i="1" s="1"/>
  <c r="J416" i="1"/>
  <c r="K416" i="1" s="1"/>
  <c r="L416" i="1" s="1"/>
  <c r="J415" i="1"/>
  <c r="K415" i="1" s="1"/>
  <c r="L415" i="1" s="1"/>
  <c r="J414" i="1"/>
  <c r="K414" i="1" s="1"/>
  <c r="L414" i="1" s="1"/>
  <c r="J413" i="1"/>
  <c r="K413" i="1" s="1"/>
  <c r="L413" i="1" s="1"/>
  <c r="J412" i="1"/>
  <c r="K412" i="1" s="1"/>
  <c r="L412" i="1" s="1"/>
  <c r="J411" i="1"/>
  <c r="K411" i="1" s="1"/>
  <c r="L411" i="1" s="1"/>
  <c r="J410" i="1"/>
  <c r="K410" i="1" s="1"/>
  <c r="L410" i="1" s="1"/>
  <c r="J409" i="1"/>
  <c r="K409" i="1" s="1"/>
  <c r="L409" i="1" s="1"/>
  <c r="J408" i="1"/>
  <c r="K408" i="1" s="1"/>
  <c r="L408" i="1" s="1"/>
  <c r="J407" i="1"/>
  <c r="K407" i="1" s="1"/>
  <c r="L407" i="1" s="1"/>
  <c r="J406" i="1"/>
  <c r="K406" i="1" s="1"/>
  <c r="L406" i="1" s="1"/>
  <c r="J405" i="1"/>
  <c r="K405" i="1" s="1"/>
  <c r="L405" i="1" s="1"/>
  <c r="J404" i="1"/>
  <c r="K404" i="1" s="1"/>
  <c r="L404" i="1" s="1"/>
  <c r="J403" i="1"/>
  <c r="K403" i="1" s="1"/>
  <c r="L403" i="1" s="1"/>
  <c r="J402" i="1"/>
  <c r="K402" i="1" s="1"/>
  <c r="L402" i="1" s="1"/>
  <c r="J401" i="1"/>
  <c r="K401" i="1" s="1"/>
  <c r="L401" i="1" s="1"/>
  <c r="J400" i="1"/>
  <c r="K400" i="1" s="1"/>
  <c r="L400" i="1" s="1"/>
  <c r="J399" i="1"/>
  <c r="K399" i="1" s="1"/>
  <c r="L399" i="1" s="1"/>
  <c r="J398" i="1"/>
  <c r="K398" i="1" s="1"/>
  <c r="L398" i="1" s="1"/>
  <c r="J397" i="1"/>
  <c r="K397" i="1" s="1"/>
  <c r="L397" i="1" s="1"/>
  <c r="J396" i="1"/>
  <c r="K396" i="1" s="1"/>
  <c r="L396" i="1" s="1"/>
  <c r="J395" i="1"/>
  <c r="K395" i="1" s="1"/>
  <c r="L395" i="1" s="1"/>
  <c r="J394" i="1"/>
  <c r="K394" i="1" s="1"/>
  <c r="L394" i="1" s="1"/>
  <c r="J393" i="1"/>
  <c r="K393" i="1" s="1"/>
  <c r="L393" i="1" s="1"/>
  <c r="J392" i="1"/>
  <c r="K392" i="1" s="1"/>
  <c r="L392" i="1" s="1"/>
  <c r="J391" i="1"/>
  <c r="K391" i="1" s="1"/>
  <c r="L391" i="1" s="1"/>
  <c r="J390" i="1"/>
  <c r="K390" i="1" s="1"/>
  <c r="L390" i="1" s="1"/>
  <c r="J389" i="1"/>
  <c r="K389" i="1" s="1"/>
  <c r="L389" i="1" s="1"/>
  <c r="J388" i="1"/>
  <c r="K388" i="1" s="1"/>
  <c r="L388" i="1" s="1"/>
  <c r="J387" i="1"/>
  <c r="K387" i="1" s="1"/>
  <c r="L387" i="1" s="1"/>
  <c r="J386" i="1"/>
  <c r="K386" i="1" s="1"/>
  <c r="L386" i="1" s="1"/>
  <c r="J385" i="1"/>
  <c r="K385" i="1" s="1"/>
  <c r="L385" i="1" s="1"/>
  <c r="J384" i="1"/>
  <c r="K384" i="1" s="1"/>
  <c r="L384" i="1" s="1"/>
  <c r="J383" i="1"/>
  <c r="K383" i="1" s="1"/>
  <c r="L383" i="1" s="1"/>
  <c r="K382" i="1"/>
  <c r="L382" i="1" s="1"/>
  <c r="J382" i="1"/>
  <c r="J381" i="1"/>
  <c r="K381" i="1" s="1"/>
  <c r="L381" i="1" s="1"/>
  <c r="J380" i="1"/>
  <c r="K380" i="1" s="1"/>
  <c r="L380" i="1" s="1"/>
  <c r="J379" i="1"/>
  <c r="K379" i="1" s="1"/>
  <c r="L379" i="1" s="1"/>
  <c r="J378" i="1"/>
  <c r="K378" i="1" s="1"/>
  <c r="L378" i="1" s="1"/>
  <c r="J377" i="1"/>
  <c r="K377" i="1" s="1"/>
  <c r="L377" i="1" s="1"/>
  <c r="K376" i="1"/>
  <c r="L376" i="1" s="1"/>
  <c r="J376" i="1"/>
  <c r="J375" i="1"/>
  <c r="K375" i="1" s="1"/>
  <c r="L375" i="1" s="1"/>
  <c r="J374" i="1"/>
  <c r="K374" i="1" s="1"/>
  <c r="L374" i="1" s="1"/>
  <c r="J373" i="1"/>
  <c r="K373" i="1" s="1"/>
  <c r="L373" i="1" s="1"/>
  <c r="J372" i="1"/>
  <c r="K372" i="1" s="1"/>
  <c r="L372" i="1" s="1"/>
  <c r="J371" i="1"/>
  <c r="K371" i="1" s="1"/>
  <c r="L371" i="1" s="1"/>
  <c r="K370" i="1"/>
  <c r="L370" i="1" s="1"/>
  <c r="J370" i="1"/>
  <c r="J369" i="1"/>
  <c r="K369" i="1" s="1"/>
  <c r="L369" i="1" s="1"/>
  <c r="J368" i="1"/>
  <c r="K368" i="1" s="1"/>
  <c r="L368" i="1" s="1"/>
  <c r="J367" i="1"/>
  <c r="K367" i="1" s="1"/>
  <c r="L367" i="1" s="1"/>
  <c r="J366" i="1"/>
  <c r="K366" i="1" s="1"/>
  <c r="L366" i="1" s="1"/>
  <c r="J365" i="1"/>
  <c r="K365" i="1" s="1"/>
  <c r="L365" i="1" s="1"/>
  <c r="J364" i="1"/>
  <c r="K364" i="1" s="1"/>
  <c r="L364" i="1" s="1"/>
  <c r="J363" i="1"/>
  <c r="K363" i="1" s="1"/>
  <c r="L363" i="1" s="1"/>
  <c r="J362" i="1"/>
  <c r="K362" i="1" s="1"/>
  <c r="L362" i="1" s="1"/>
  <c r="J361" i="1"/>
  <c r="K361" i="1" s="1"/>
  <c r="L361" i="1" s="1"/>
  <c r="J360" i="1"/>
  <c r="K360" i="1" s="1"/>
  <c r="L360" i="1" s="1"/>
  <c r="J359" i="1"/>
  <c r="K359" i="1" s="1"/>
  <c r="L359" i="1" s="1"/>
  <c r="J358" i="1"/>
  <c r="K358" i="1" s="1"/>
  <c r="L358" i="1" s="1"/>
  <c r="J357" i="1"/>
  <c r="K357" i="1" s="1"/>
  <c r="L357" i="1" s="1"/>
  <c r="J356" i="1"/>
  <c r="K356" i="1" s="1"/>
  <c r="L356" i="1" s="1"/>
  <c r="J355" i="1"/>
  <c r="K355" i="1" s="1"/>
  <c r="L355" i="1" s="1"/>
  <c r="J354" i="1"/>
  <c r="K354" i="1" s="1"/>
  <c r="L354" i="1" s="1"/>
  <c r="J353" i="1"/>
  <c r="K353" i="1" s="1"/>
  <c r="L353" i="1" s="1"/>
  <c r="J352" i="1"/>
  <c r="K352" i="1" s="1"/>
  <c r="L352" i="1" s="1"/>
  <c r="J351" i="1"/>
  <c r="K351" i="1" s="1"/>
  <c r="L351" i="1" s="1"/>
  <c r="J350" i="1"/>
  <c r="K350" i="1" s="1"/>
  <c r="L350" i="1" s="1"/>
  <c r="J349" i="1"/>
  <c r="K349" i="1" s="1"/>
  <c r="L349" i="1" s="1"/>
  <c r="J348" i="1"/>
  <c r="K348" i="1" s="1"/>
  <c r="L348" i="1" s="1"/>
  <c r="J347" i="1"/>
  <c r="K347" i="1" s="1"/>
  <c r="L347" i="1" s="1"/>
  <c r="J346" i="1"/>
  <c r="K346" i="1" s="1"/>
  <c r="L346" i="1" s="1"/>
  <c r="J345" i="1"/>
  <c r="K345" i="1" s="1"/>
  <c r="L345" i="1" s="1"/>
  <c r="J344" i="1"/>
  <c r="K344" i="1" s="1"/>
  <c r="L344" i="1" s="1"/>
  <c r="J343" i="1"/>
  <c r="K343" i="1" s="1"/>
  <c r="L343" i="1" s="1"/>
  <c r="J342" i="1"/>
  <c r="K342" i="1" s="1"/>
  <c r="L342" i="1" s="1"/>
  <c r="J341" i="1"/>
  <c r="K341" i="1" s="1"/>
  <c r="L341" i="1" s="1"/>
  <c r="J340" i="1"/>
  <c r="K340" i="1" s="1"/>
  <c r="L340" i="1" s="1"/>
  <c r="J339" i="1"/>
  <c r="K339" i="1" s="1"/>
  <c r="L339" i="1" s="1"/>
  <c r="J338" i="1"/>
  <c r="K338" i="1" s="1"/>
  <c r="L338" i="1" s="1"/>
  <c r="J337" i="1"/>
  <c r="K337" i="1" s="1"/>
  <c r="L337" i="1" s="1"/>
  <c r="J336" i="1"/>
  <c r="K336" i="1" s="1"/>
  <c r="L336" i="1" s="1"/>
  <c r="J335" i="1"/>
  <c r="K335" i="1" s="1"/>
  <c r="L335" i="1" s="1"/>
  <c r="J334" i="1"/>
  <c r="K334" i="1" s="1"/>
  <c r="L334" i="1" s="1"/>
  <c r="J333" i="1"/>
  <c r="K333" i="1" s="1"/>
  <c r="L333" i="1" s="1"/>
  <c r="J332" i="1"/>
  <c r="K332" i="1" s="1"/>
  <c r="L332" i="1" s="1"/>
  <c r="J331" i="1"/>
  <c r="K331" i="1" s="1"/>
  <c r="L331" i="1" s="1"/>
  <c r="J330" i="1"/>
  <c r="K330" i="1" s="1"/>
  <c r="L330" i="1" s="1"/>
  <c r="J329" i="1"/>
  <c r="K329" i="1" s="1"/>
  <c r="L329" i="1" s="1"/>
  <c r="J328" i="1"/>
  <c r="K328" i="1" s="1"/>
  <c r="L328" i="1" s="1"/>
  <c r="J327" i="1"/>
  <c r="K327" i="1" s="1"/>
  <c r="L327" i="1" s="1"/>
  <c r="J326" i="1"/>
  <c r="K326" i="1" s="1"/>
  <c r="L326" i="1" s="1"/>
  <c r="J325" i="1"/>
  <c r="K325" i="1" s="1"/>
  <c r="L325" i="1" s="1"/>
  <c r="J324" i="1"/>
  <c r="K324" i="1" s="1"/>
  <c r="L324" i="1" s="1"/>
  <c r="J323" i="1"/>
  <c r="K323" i="1" s="1"/>
  <c r="L323" i="1" s="1"/>
  <c r="J322" i="1"/>
  <c r="K322" i="1" s="1"/>
  <c r="L322" i="1" s="1"/>
  <c r="J321" i="1"/>
  <c r="K321" i="1" s="1"/>
  <c r="L321" i="1" s="1"/>
  <c r="J320" i="1"/>
  <c r="K320" i="1" s="1"/>
  <c r="L320" i="1" s="1"/>
  <c r="J319" i="1"/>
  <c r="K319" i="1" s="1"/>
  <c r="L319" i="1" s="1"/>
  <c r="K318" i="1"/>
  <c r="L318" i="1" s="1"/>
  <c r="J318" i="1"/>
  <c r="J317" i="1"/>
  <c r="K317" i="1" s="1"/>
  <c r="L317" i="1" s="1"/>
  <c r="J316" i="1"/>
  <c r="K316" i="1" s="1"/>
  <c r="L316" i="1" s="1"/>
  <c r="J315" i="1"/>
  <c r="K315" i="1" s="1"/>
  <c r="L315" i="1" s="1"/>
  <c r="J314" i="1"/>
  <c r="K314" i="1" s="1"/>
  <c r="L314" i="1" s="1"/>
  <c r="J313" i="1"/>
  <c r="K313" i="1" s="1"/>
  <c r="L313" i="1" s="1"/>
  <c r="K312" i="1"/>
  <c r="L312" i="1" s="1"/>
  <c r="J312" i="1"/>
  <c r="J311" i="1"/>
  <c r="K311" i="1" s="1"/>
  <c r="L311" i="1" s="1"/>
  <c r="J310" i="1"/>
  <c r="K310" i="1" s="1"/>
  <c r="L310" i="1" s="1"/>
  <c r="J309" i="1"/>
  <c r="K309" i="1" s="1"/>
  <c r="L309" i="1" s="1"/>
  <c r="J308" i="1"/>
  <c r="K308" i="1" s="1"/>
  <c r="L308" i="1" s="1"/>
  <c r="J307" i="1"/>
  <c r="K307" i="1" s="1"/>
  <c r="L307" i="1" s="1"/>
  <c r="K306" i="1"/>
  <c r="L306" i="1" s="1"/>
  <c r="J306" i="1"/>
  <c r="J305" i="1"/>
  <c r="K305" i="1" s="1"/>
  <c r="L305" i="1" s="1"/>
  <c r="J304" i="1"/>
  <c r="K304" i="1" s="1"/>
  <c r="L304" i="1" s="1"/>
  <c r="J303" i="1"/>
  <c r="K303" i="1" s="1"/>
  <c r="L303" i="1" s="1"/>
  <c r="J302" i="1"/>
  <c r="K302" i="1" s="1"/>
  <c r="L302" i="1" s="1"/>
  <c r="J301" i="1"/>
  <c r="K301" i="1" s="1"/>
  <c r="L301" i="1" s="1"/>
  <c r="J300" i="1"/>
  <c r="K300" i="1" s="1"/>
  <c r="L300" i="1" s="1"/>
  <c r="J299" i="1"/>
  <c r="K299" i="1" s="1"/>
  <c r="L299" i="1" s="1"/>
  <c r="J298" i="1"/>
  <c r="K298" i="1" s="1"/>
  <c r="L298" i="1" s="1"/>
  <c r="J297" i="1"/>
  <c r="K297" i="1" s="1"/>
  <c r="L297" i="1" s="1"/>
  <c r="J296" i="1"/>
  <c r="K296" i="1" s="1"/>
  <c r="L296" i="1" s="1"/>
  <c r="J295" i="1"/>
  <c r="K295" i="1" s="1"/>
  <c r="L295" i="1" s="1"/>
  <c r="J294" i="1"/>
  <c r="K294" i="1" s="1"/>
  <c r="L294" i="1" s="1"/>
  <c r="J293" i="1"/>
  <c r="K293" i="1" s="1"/>
  <c r="L293" i="1" s="1"/>
  <c r="J292" i="1"/>
  <c r="K292" i="1" s="1"/>
  <c r="L292" i="1" s="1"/>
  <c r="J291" i="1"/>
  <c r="K291" i="1" s="1"/>
  <c r="L291" i="1" s="1"/>
  <c r="J290" i="1"/>
  <c r="K290" i="1" s="1"/>
  <c r="L290" i="1" s="1"/>
  <c r="J289" i="1"/>
  <c r="K289" i="1" s="1"/>
  <c r="L289" i="1" s="1"/>
  <c r="J288" i="1"/>
  <c r="K288" i="1" s="1"/>
  <c r="L288" i="1" s="1"/>
  <c r="J287" i="1"/>
  <c r="K287" i="1" s="1"/>
  <c r="L287" i="1" s="1"/>
  <c r="J286" i="1"/>
  <c r="K286" i="1" s="1"/>
  <c r="L286" i="1" s="1"/>
  <c r="J285" i="1"/>
  <c r="K285" i="1" s="1"/>
  <c r="L285" i="1" s="1"/>
  <c r="J284" i="1"/>
  <c r="K284" i="1" s="1"/>
  <c r="L284" i="1" s="1"/>
  <c r="J283" i="1"/>
  <c r="K283" i="1" s="1"/>
  <c r="L283" i="1" s="1"/>
  <c r="J282" i="1"/>
  <c r="K282" i="1" s="1"/>
  <c r="L282" i="1" s="1"/>
  <c r="J281" i="1"/>
  <c r="K281" i="1" s="1"/>
  <c r="L281" i="1" s="1"/>
  <c r="J280" i="1"/>
  <c r="K280" i="1" s="1"/>
  <c r="L280" i="1" s="1"/>
  <c r="J279" i="1"/>
  <c r="K279" i="1" s="1"/>
  <c r="L279" i="1" s="1"/>
  <c r="J278" i="1"/>
  <c r="K278" i="1" s="1"/>
  <c r="L278" i="1" s="1"/>
  <c r="J277" i="1"/>
  <c r="K277" i="1" s="1"/>
  <c r="L277" i="1" s="1"/>
  <c r="J276" i="1"/>
  <c r="K276" i="1" s="1"/>
  <c r="L276" i="1" s="1"/>
  <c r="J275" i="1"/>
  <c r="K275" i="1" s="1"/>
  <c r="L275" i="1" s="1"/>
  <c r="K274" i="1"/>
  <c r="L274" i="1" s="1"/>
  <c r="J274" i="1"/>
  <c r="J273" i="1"/>
  <c r="K273" i="1" s="1"/>
  <c r="L273" i="1" s="1"/>
  <c r="J272" i="1"/>
  <c r="K272" i="1" s="1"/>
  <c r="L272" i="1" s="1"/>
  <c r="J271" i="1"/>
  <c r="K271" i="1" s="1"/>
  <c r="L271" i="1" s="1"/>
  <c r="K270" i="1"/>
  <c r="L270" i="1" s="1"/>
  <c r="J270" i="1"/>
  <c r="J269" i="1"/>
  <c r="K269" i="1" s="1"/>
  <c r="L269" i="1" s="1"/>
  <c r="J268" i="1"/>
  <c r="K268" i="1" s="1"/>
  <c r="L268" i="1" s="1"/>
  <c r="J267" i="1"/>
  <c r="K267" i="1" s="1"/>
  <c r="L267" i="1" s="1"/>
  <c r="K266" i="1"/>
  <c r="L266" i="1" s="1"/>
  <c r="J266" i="1"/>
  <c r="J265" i="1"/>
  <c r="K265" i="1" s="1"/>
  <c r="L265" i="1" s="1"/>
  <c r="K264" i="1"/>
  <c r="L264" i="1" s="1"/>
  <c r="J264" i="1"/>
  <c r="J263" i="1"/>
  <c r="K263" i="1" s="1"/>
  <c r="L263" i="1" s="1"/>
  <c r="K262" i="1"/>
  <c r="L262" i="1" s="1"/>
  <c r="J262" i="1"/>
  <c r="J261" i="1"/>
  <c r="K261" i="1" s="1"/>
  <c r="L261" i="1" s="1"/>
  <c r="J260" i="1"/>
  <c r="K260" i="1" s="1"/>
  <c r="L260" i="1" s="1"/>
  <c r="J259" i="1"/>
  <c r="K259" i="1" s="1"/>
  <c r="L259" i="1" s="1"/>
  <c r="K258" i="1"/>
  <c r="L258" i="1" s="1"/>
  <c r="J258" i="1"/>
  <c r="J257" i="1"/>
  <c r="K257" i="1" s="1"/>
  <c r="L257" i="1" s="1"/>
  <c r="K256" i="1"/>
  <c r="L256" i="1" s="1"/>
  <c r="J256" i="1"/>
  <c r="K255" i="1"/>
  <c r="L255" i="1" s="1"/>
  <c r="J255" i="1"/>
  <c r="K254" i="1"/>
  <c r="L254" i="1" s="1"/>
  <c r="J254" i="1"/>
  <c r="J253" i="1"/>
  <c r="K253" i="1" s="1"/>
  <c r="L253" i="1" s="1"/>
  <c r="J252" i="1"/>
  <c r="K252" i="1" s="1"/>
  <c r="L252" i="1" s="1"/>
  <c r="J251" i="1"/>
  <c r="K251" i="1" s="1"/>
  <c r="L251" i="1" s="1"/>
  <c r="J250" i="1"/>
  <c r="K250" i="1" s="1"/>
  <c r="L250" i="1" s="1"/>
  <c r="J249" i="1"/>
  <c r="K249" i="1" s="1"/>
  <c r="L249" i="1" s="1"/>
  <c r="K248" i="1"/>
  <c r="L248" i="1" s="1"/>
  <c r="J248" i="1"/>
  <c r="K247" i="1"/>
  <c r="L247" i="1" s="1"/>
  <c r="J247" i="1"/>
  <c r="J246" i="1"/>
  <c r="K246" i="1" s="1"/>
  <c r="L246" i="1" s="1"/>
  <c r="J245" i="1"/>
  <c r="K245" i="1" s="1"/>
  <c r="L245" i="1" s="1"/>
  <c r="J244" i="1"/>
  <c r="K244" i="1" s="1"/>
  <c r="L244" i="1" s="1"/>
  <c r="J243" i="1"/>
  <c r="K243" i="1" s="1"/>
  <c r="L243" i="1" s="1"/>
  <c r="J242" i="1"/>
  <c r="K242" i="1" s="1"/>
  <c r="L242" i="1" s="1"/>
  <c r="J241" i="1"/>
  <c r="K241" i="1" s="1"/>
  <c r="L241" i="1" s="1"/>
  <c r="J240" i="1"/>
  <c r="K240" i="1" s="1"/>
  <c r="L240" i="1" s="1"/>
  <c r="K239" i="1"/>
  <c r="L239" i="1" s="1"/>
  <c r="J239" i="1"/>
  <c r="J238" i="1"/>
  <c r="K238" i="1" s="1"/>
  <c r="L238" i="1" s="1"/>
  <c r="J237" i="1"/>
  <c r="K237" i="1" s="1"/>
  <c r="L237" i="1" s="1"/>
  <c r="J236" i="1"/>
  <c r="K236" i="1" s="1"/>
  <c r="L236" i="1" s="1"/>
  <c r="J235" i="1"/>
  <c r="K235" i="1" s="1"/>
  <c r="L235" i="1" s="1"/>
  <c r="J234" i="1"/>
  <c r="K234" i="1" s="1"/>
  <c r="L234" i="1" s="1"/>
  <c r="J233" i="1"/>
  <c r="K233" i="1" s="1"/>
  <c r="L233" i="1" s="1"/>
  <c r="J232" i="1"/>
  <c r="K232" i="1" s="1"/>
  <c r="L232" i="1" s="1"/>
  <c r="J231" i="1"/>
  <c r="K231" i="1" s="1"/>
  <c r="L231" i="1" s="1"/>
  <c r="J230" i="1"/>
  <c r="K230" i="1" s="1"/>
  <c r="L230" i="1" s="1"/>
  <c r="J229" i="1"/>
  <c r="K229" i="1" s="1"/>
  <c r="L229" i="1" s="1"/>
  <c r="J228" i="1"/>
  <c r="K228" i="1" s="1"/>
  <c r="L228" i="1" s="1"/>
  <c r="J227" i="1"/>
  <c r="K227" i="1" s="1"/>
  <c r="L227" i="1" s="1"/>
  <c r="J226" i="1"/>
  <c r="K226" i="1" s="1"/>
  <c r="L226" i="1" s="1"/>
  <c r="J225" i="1"/>
  <c r="K225" i="1" s="1"/>
  <c r="L225" i="1" s="1"/>
  <c r="J224" i="1"/>
  <c r="K224" i="1" s="1"/>
  <c r="L224" i="1" s="1"/>
  <c r="J223" i="1"/>
  <c r="K223" i="1" s="1"/>
  <c r="L223" i="1" s="1"/>
  <c r="J222" i="1"/>
  <c r="K222" i="1" s="1"/>
  <c r="L222" i="1" s="1"/>
  <c r="J221" i="1"/>
  <c r="K221" i="1" s="1"/>
  <c r="L221" i="1" s="1"/>
  <c r="J220" i="1"/>
  <c r="K220" i="1" s="1"/>
  <c r="L220" i="1" s="1"/>
  <c r="J219" i="1"/>
  <c r="K219" i="1" s="1"/>
  <c r="L219" i="1" s="1"/>
  <c r="J218" i="1"/>
  <c r="K218" i="1" s="1"/>
  <c r="L218" i="1" s="1"/>
  <c r="J217" i="1"/>
  <c r="K217" i="1" s="1"/>
  <c r="L217" i="1" s="1"/>
  <c r="J216" i="1"/>
  <c r="K216" i="1" s="1"/>
  <c r="L216" i="1" s="1"/>
  <c r="J215" i="1"/>
  <c r="K215" i="1" s="1"/>
  <c r="L215" i="1" s="1"/>
  <c r="J214" i="1"/>
  <c r="K214" i="1" s="1"/>
  <c r="L214" i="1" s="1"/>
  <c r="J213" i="1"/>
  <c r="K213" i="1" s="1"/>
  <c r="L213" i="1" s="1"/>
  <c r="J212" i="1"/>
  <c r="K212" i="1" s="1"/>
  <c r="L212" i="1" s="1"/>
  <c r="J211" i="1"/>
  <c r="K211" i="1" s="1"/>
  <c r="L211" i="1" s="1"/>
  <c r="K210" i="1"/>
  <c r="L210" i="1" s="1"/>
  <c r="J210" i="1"/>
  <c r="J209" i="1"/>
  <c r="K209" i="1" s="1"/>
  <c r="L209" i="1" s="1"/>
  <c r="J208" i="1"/>
  <c r="K208" i="1" s="1"/>
  <c r="L208" i="1" s="1"/>
  <c r="J207" i="1"/>
  <c r="K207" i="1" s="1"/>
  <c r="L207" i="1" s="1"/>
  <c r="K206" i="1"/>
  <c r="L206" i="1" s="1"/>
  <c r="J206" i="1"/>
  <c r="J205" i="1"/>
  <c r="K205" i="1" s="1"/>
  <c r="L205" i="1" s="1"/>
  <c r="J204" i="1"/>
  <c r="K204" i="1" s="1"/>
  <c r="L204" i="1" s="1"/>
  <c r="J203" i="1"/>
  <c r="K203" i="1" s="1"/>
  <c r="L203" i="1" s="1"/>
  <c r="K202" i="1"/>
  <c r="L202" i="1" s="1"/>
  <c r="J202" i="1"/>
  <c r="J201" i="1"/>
  <c r="K201" i="1" s="1"/>
  <c r="L201" i="1" s="1"/>
  <c r="K200" i="1"/>
  <c r="L200" i="1" s="1"/>
  <c r="J200" i="1"/>
  <c r="J199" i="1"/>
  <c r="K199" i="1" s="1"/>
  <c r="L199" i="1" s="1"/>
  <c r="K198" i="1"/>
  <c r="L198" i="1" s="1"/>
  <c r="J198" i="1"/>
  <c r="J197" i="1"/>
  <c r="K197" i="1" s="1"/>
  <c r="L197" i="1" s="1"/>
  <c r="J196" i="1"/>
  <c r="K196" i="1" s="1"/>
  <c r="L196" i="1" s="1"/>
  <c r="J195" i="1"/>
  <c r="K195" i="1" s="1"/>
  <c r="L195" i="1" s="1"/>
  <c r="K194" i="1"/>
  <c r="L194" i="1" s="1"/>
  <c r="J194" i="1"/>
  <c r="J193" i="1"/>
  <c r="K193" i="1" s="1"/>
  <c r="L193" i="1" s="1"/>
  <c r="K192" i="1"/>
  <c r="L192" i="1" s="1"/>
  <c r="J192" i="1"/>
  <c r="K191" i="1"/>
  <c r="L191" i="1" s="1"/>
  <c r="J191" i="1"/>
  <c r="K190" i="1"/>
  <c r="L190" i="1" s="1"/>
  <c r="J190" i="1"/>
  <c r="J189" i="1"/>
  <c r="K189" i="1" s="1"/>
  <c r="L189" i="1" s="1"/>
  <c r="J188" i="1"/>
  <c r="K188" i="1" s="1"/>
  <c r="L188" i="1" s="1"/>
  <c r="J187" i="1"/>
  <c r="K187" i="1" s="1"/>
  <c r="L187" i="1" s="1"/>
  <c r="J186" i="1"/>
  <c r="K186" i="1" s="1"/>
  <c r="L186" i="1" s="1"/>
  <c r="J185" i="1"/>
  <c r="K185" i="1" s="1"/>
  <c r="L185" i="1" s="1"/>
  <c r="K184" i="1"/>
  <c r="L184" i="1" s="1"/>
  <c r="J184" i="1"/>
  <c r="K183" i="1"/>
  <c r="L183" i="1" s="1"/>
  <c r="J183" i="1"/>
  <c r="J182" i="1"/>
  <c r="K182" i="1" s="1"/>
  <c r="L182" i="1" s="1"/>
  <c r="J181" i="1"/>
  <c r="K181" i="1" s="1"/>
  <c r="L181" i="1" s="1"/>
  <c r="J180" i="1"/>
  <c r="K180" i="1" s="1"/>
  <c r="L180" i="1" s="1"/>
  <c r="J179" i="1"/>
  <c r="K179" i="1" s="1"/>
  <c r="L179" i="1" s="1"/>
  <c r="J178" i="1"/>
  <c r="K178" i="1" s="1"/>
  <c r="L178" i="1" s="1"/>
  <c r="J177" i="1"/>
  <c r="K177" i="1" s="1"/>
  <c r="L177" i="1" s="1"/>
  <c r="J176" i="1"/>
  <c r="K176" i="1" s="1"/>
  <c r="L176" i="1" s="1"/>
  <c r="K175" i="1"/>
  <c r="L175" i="1" s="1"/>
  <c r="J175" i="1"/>
  <c r="J174" i="1"/>
  <c r="K174" i="1" s="1"/>
  <c r="L174" i="1" s="1"/>
  <c r="J173" i="1"/>
  <c r="K173" i="1" s="1"/>
  <c r="L173" i="1" s="1"/>
  <c r="J172" i="1"/>
  <c r="K172" i="1" s="1"/>
  <c r="L172" i="1" s="1"/>
  <c r="J171" i="1"/>
  <c r="K171" i="1" s="1"/>
  <c r="L171" i="1" s="1"/>
  <c r="J170" i="1"/>
  <c r="K170" i="1" s="1"/>
  <c r="L170" i="1" s="1"/>
  <c r="J169" i="1"/>
  <c r="K169" i="1" s="1"/>
  <c r="L169" i="1" s="1"/>
  <c r="J168" i="1"/>
  <c r="K168" i="1" s="1"/>
  <c r="L168" i="1" s="1"/>
  <c r="J167" i="1"/>
  <c r="K167" i="1" s="1"/>
  <c r="L167" i="1" s="1"/>
  <c r="J166" i="1"/>
  <c r="K166" i="1" s="1"/>
  <c r="L166" i="1" s="1"/>
  <c r="J165" i="1"/>
  <c r="K165" i="1" s="1"/>
  <c r="L165" i="1" s="1"/>
  <c r="J164" i="1"/>
  <c r="K164" i="1" s="1"/>
  <c r="L164" i="1" s="1"/>
  <c r="J163" i="1"/>
  <c r="K163" i="1" s="1"/>
  <c r="L163" i="1" s="1"/>
  <c r="J162" i="1"/>
  <c r="K162" i="1" s="1"/>
  <c r="L162" i="1" s="1"/>
  <c r="J161" i="1"/>
  <c r="K161" i="1" s="1"/>
  <c r="L161" i="1" s="1"/>
  <c r="J160" i="1"/>
  <c r="K160" i="1" s="1"/>
  <c r="L160" i="1" s="1"/>
  <c r="J159" i="1"/>
  <c r="K159" i="1" s="1"/>
  <c r="L159" i="1" s="1"/>
  <c r="J158" i="1"/>
  <c r="K158" i="1" s="1"/>
  <c r="L158" i="1" s="1"/>
  <c r="J157" i="1"/>
  <c r="K157" i="1" s="1"/>
  <c r="L157" i="1" s="1"/>
  <c r="J156" i="1"/>
  <c r="K156" i="1" s="1"/>
  <c r="L156" i="1" s="1"/>
  <c r="J155" i="1"/>
  <c r="K155" i="1" s="1"/>
  <c r="L155" i="1" s="1"/>
  <c r="J154" i="1"/>
  <c r="K154" i="1" s="1"/>
  <c r="L154" i="1" s="1"/>
  <c r="J153" i="1"/>
  <c r="K153" i="1" s="1"/>
  <c r="L153" i="1" s="1"/>
  <c r="J152" i="1"/>
  <c r="K152" i="1" s="1"/>
  <c r="L152" i="1" s="1"/>
  <c r="J151" i="1"/>
  <c r="K151" i="1" s="1"/>
  <c r="L151" i="1" s="1"/>
  <c r="J150" i="1"/>
  <c r="K150" i="1" s="1"/>
  <c r="L150" i="1" s="1"/>
  <c r="J149" i="1"/>
  <c r="K149" i="1" s="1"/>
  <c r="L149" i="1" s="1"/>
  <c r="J148" i="1"/>
  <c r="K148" i="1" s="1"/>
  <c r="L148" i="1" s="1"/>
  <c r="J147" i="1"/>
  <c r="K147" i="1" s="1"/>
  <c r="L147" i="1" s="1"/>
  <c r="J146" i="1"/>
  <c r="K146" i="1" s="1"/>
  <c r="L146" i="1" s="1"/>
  <c r="J145" i="1"/>
  <c r="K145" i="1" s="1"/>
  <c r="L145" i="1" s="1"/>
  <c r="J144" i="1"/>
  <c r="K144" i="1" s="1"/>
  <c r="L144" i="1" s="1"/>
  <c r="J143" i="1"/>
  <c r="K143" i="1" s="1"/>
  <c r="L143" i="1" s="1"/>
  <c r="J142" i="1"/>
  <c r="K142" i="1" s="1"/>
  <c r="L142" i="1" s="1"/>
  <c r="J141" i="1"/>
  <c r="K141" i="1" s="1"/>
  <c r="L141" i="1" s="1"/>
  <c r="J140" i="1"/>
  <c r="K140" i="1" s="1"/>
  <c r="L140" i="1" s="1"/>
  <c r="J139" i="1"/>
  <c r="K139" i="1" s="1"/>
  <c r="L139" i="1" s="1"/>
  <c r="J138" i="1"/>
  <c r="K138" i="1" s="1"/>
  <c r="L138" i="1" s="1"/>
  <c r="J137" i="1"/>
  <c r="K137" i="1" s="1"/>
  <c r="L137" i="1" s="1"/>
  <c r="J136" i="1"/>
  <c r="K136" i="1" s="1"/>
  <c r="L136" i="1" s="1"/>
  <c r="J135" i="1"/>
  <c r="K135" i="1" s="1"/>
  <c r="L135" i="1" s="1"/>
  <c r="J134" i="1"/>
  <c r="K134" i="1" s="1"/>
  <c r="L134" i="1" s="1"/>
  <c r="J133" i="1"/>
  <c r="K133" i="1" s="1"/>
  <c r="L133" i="1" s="1"/>
  <c r="J132" i="1"/>
  <c r="K132" i="1" s="1"/>
  <c r="L132" i="1" s="1"/>
  <c r="J131" i="1"/>
  <c r="K131" i="1" s="1"/>
  <c r="L131" i="1" s="1"/>
  <c r="J130" i="1"/>
  <c r="K130" i="1" s="1"/>
  <c r="L130" i="1" s="1"/>
  <c r="J129" i="1"/>
  <c r="K129" i="1" s="1"/>
  <c r="L129" i="1" s="1"/>
  <c r="J128" i="1"/>
  <c r="K128" i="1" s="1"/>
  <c r="L128" i="1" s="1"/>
  <c r="J127" i="1"/>
  <c r="K127" i="1" s="1"/>
  <c r="L127" i="1" s="1"/>
  <c r="J126" i="1"/>
  <c r="K126" i="1" s="1"/>
  <c r="L126" i="1" s="1"/>
  <c r="J125" i="1"/>
  <c r="K125" i="1" s="1"/>
  <c r="L125" i="1" s="1"/>
  <c r="J124" i="1"/>
  <c r="K124" i="1" s="1"/>
  <c r="L124" i="1" s="1"/>
  <c r="J123" i="1"/>
  <c r="K123" i="1" s="1"/>
  <c r="L123" i="1" s="1"/>
  <c r="J122" i="1"/>
  <c r="K122" i="1" s="1"/>
  <c r="L122" i="1" s="1"/>
  <c r="J121" i="1"/>
  <c r="K121" i="1" s="1"/>
  <c r="L121" i="1" s="1"/>
  <c r="J120" i="1"/>
  <c r="K120" i="1" s="1"/>
  <c r="L120" i="1" s="1"/>
  <c r="J119" i="1"/>
  <c r="K119" i="1" s="1"/>
  <c r="L119" i="1" s="1"/>
  <c r="J118" i="1"/>
  <c r="K118" i="1" s="1"/>
  <c r="L118" i="1" s="1"/>
  <c r="J117" i="1"/>
  <c r="K117" i="1" s="1"/>
  <c r="L117" i="1" s="1"/>
  <c r="J116" i="1"/>
  <c r="K116" i="1" s="1"/>
  <c r="L116" i="1" s="1"/>
  <c r="J115" i="1"/>
  <c r="K115" i="1" s="1"/>
  <c r="L115" i="1" s="1"/>
  <c r="J114" i="1"/>
  <c r="K114" i="1" s="1"/>
  <c r="L114" i="1" s="1"/>
  <c r="J113" i="1"/>
  <c r="K113" i="1" s="1"/>
  <c r="L113" i="1" s="1"/>
  <c r="J112" i="1"/>
  <c r="K112" i="1" s="1"/>
  <c r="L112" i="1" s="1"/>
  <c r="J111" i="1"/>
  <c r="K111" i="1" s="1"/>
  <c r="L111" i="1" s="1"/>
  <c r="J110" i="1"/>
  <c r="K110" i="1" s="1"/>
  <c r="L110" i="1" s="1"/>
  <c r="J109" i="1"/>
  <c r="K109" i="1" s="1"/>
  <c r="L109" i="1" s="1"/>
  <c r="J108" i="1"/>
  <c r="K108" i="1" s="1"/>
  <c r="L108" i="1" s="1"/>
  <c r="J107" i="1"/>
  <c r="K107" i="1" s="1"/>
  <c r="L107" i="1" s="1"/>
  <c r="J106" i="1"/>
  <c r="K106" i="1" s="1"/>
  <c r="L106" i="1" s="1"/>
  <c r="J105" i="1"/>
  <c r="K105" i="1" s="1"/>
  <c r="L105" i="1" s="1"/>
  <c r="J104" i="1"/>
  <c r="K104" i="1" s="1"/>
  <c r="L104" i="1" s="1"/>
  <c r="J103" i="1"/>
  <c r="K103" i="1" s="1"/>
  <c r="L103" i="1" s="1"/>
  <c r="J102" i="1"/>
  <c r="K102" i="1" s="1"/>
  <c r="L102" i="1" s="1"/>
  <c r="J101" i="1"/>
  <c r="K101" i="1" s="1"/>
  <c r="L101" i="1" s="1"/>
  <c r="J100" i="1" l="1"/>
  <c r="K100" i="1" s="1"/>
  <c r="L100" i="1" s="1"/>
  <c r="J99" i="1"/>
  <c r="K99" i="1" s="1"/>
  <c r="L99" i="1" s="1"/>
  <c r="J98" i="1"/>
  <c r="K98" i="1" s="1"/>
  <c r="L98" i="1" s="1"/>
  <c r="J97" i="1"/>
  <c r="K97" i="1" s="1"/>
  <c r="L97" i="1" s="1"/>
  <c r="J96" i="1"/>
  <c r="K96" i="1" s="1"/>
  <c r="L96" i="1" s="1"/>
  <c r="J95" i="1"/>
  <c r="K95" i="1" s="1"/>
  <c r="L95" i="1" s="1"/>
  <c r="J94" i="1"/>
  <c r="K94" i="1" s="1"/>
  <c r="L94" i="1" s="1"/>
  <c r="J93" i="1"/>
  <c r="K93" i="1" s="1"/>
  <c r="L93" i="1" s="1"/>
  <c r="J92" i="1"/>
  <c r="K92" i="1" s="1"/>
  <c r="L92" i="1" s="1"/>
  <c r="J91" i="1"/>
  <c r="K91" i="1" s="1"/>
  <c r="L91" i="1" s="1"/>
  <c r="J90" i="1"/>
  <c r="K90" i="1" s="1"/>
  <c r="L90" i="1" s="1"/>
  <c r="J89" i="1"/>
  <c r="K89" i="1" s="1"/>
  <c r="L89" i="1" s="1"/>
  <c r="J88" i="1"/>
  <c r="K88" i="1" s="1"/>
  <c r="L88" i="1" s="1"/>
  <c r="J87" i="1"/>
  <c r="K87" i="1" s="1"/>
  <c r="L87" i="1" s="1"/>
  <c r="J86" i="1"/>
  <c r="K86" i="1" s="1"/>
  <c r="L86" i="1" s="1"/>
  <c r="J85" i="1"/>
  <c r="K85" i="1" s="1"/>
  <c r="L85" i="1" s="1"/>
  <c r="J84" i="1"/>
  <c r="K84" i="1" s="1"/>
  <c r="L84" i="1" s="1"/>
  <c r="J83" i="1"/>
  <c r="K83" i="1" s="1"/>
  <c r="L83" i="1" s="1"/>
  <c r="J82" i="1"/>
  <c r="K82" i="1" s="1"/>
  <c r="L82" i="1" s="1"/>
  <c r="J81" i="1"/>
  <c r="K81" i="1" s="1"/>
  <c r="L81" i="1" s="1"/>
  <c r="J80" i="1"/>
  <c r="K80" i="1" s="1"/>
  <c r="L80" i="1" s="1"/>
  <c r="J79" i="1"/>
  <c r="K79" i="1" s="1"/>
  <c r="L79" i="1" s="1"/>
  <c r="J78" i="1"/>
  <c r="K78" i="1" s="1"/>
  <c r="L78" i="1" s="1"/>
  <c r="J77" i="1"/>
  <c r="K77" i="1" s="1"/>
  <c r="L77" i="1" s="1"/>
  <c r="J76" i="1"/>
  <c r="K76" i="1" s="1"/>
  <c r="L76" i="1" s="1"/>
  <c r="J75" i="1"/>
  <c r="K75" i="1" s="1"/>
  <c r="L75" i="1" s="1"/>
  <c r="J74" i="1"/>
  <c r="K74" i="1" s="1"/>
  <c r="L74" i="1" s="1"/>
  <c r="J73" i="1"/>
  <c r="K73" i="1" s="1"/>
  <c r="L73" i="1" s="1"/>
  <c r="J72" i="1"/>
  <c r="K72" i="1" s="1"/>
  <c r="L72" i="1" s="1"/>
  <c r="J71" i="1"/>
  <c r="K71" i="1" s="1"/>
  <c r="L71" i="1" s="1"/>
  <c r="J70" i="1"/>
  <c r="K70" i="1" s="1"/>
  <c r="L70" i="1" s="1"/>
  <c r="J69" i="1"/>
  <c r="K69" i="1" s="1"/>
  <c r="L69" i="1" s="1"/>
  <c r="J68" i="1"/>
  <c r="K68" i="1" s="1"/>
  <c r="L68" i="1" s="1"/>
  <c r="J67" i="1"/>
  <c r="K67" i="1" s="1"/>
  <c r="L67" i="1" s="1"/>
  <c r="J66" i="1"/>
  <c r="K66" i="1" s="1"/>
  <c r="L66" i="1" s="1"/>
  <c r="J65" i="1"/>
  <c r="K65" i="1" s="1"/>
  <c r="L65" i="1" s="1"/>
  <c r="J64" i="1"/>
  <c r="K64" i="1" s="1"/>
  <c r="L64" i="1" s="1"/>
  <c r="J63" i="1"/>
  <c r="K63" i="1" s="1"/>
  <c r="L63" i="1" s="1"/>
  <c r="J62" i="1"/>
  <c r="K62" i="1" s="1"/>
  <c r="L62" i="1" s="1"/>
  <c r="J61" i="1"/>
  <c r="K61" i="1" s="1"/>
  <c r="L61" i="1" s="1"/>
  <c r="J60" i="1"/>
  <c r="K60" i="1" s="1"/>
  <c r="L60" i="1" s="1"/>
  <c r="J59" i="1"/>
  <c r="K59" i="1" s="1"/>
  <c r="L59" i="1" s="1"/>
  <c r="J58" i="1"/>
  <c r="K58" i="1" s="1"/>
  <c r="L58" i="1" s="1"/>
  <c r="J57" i="1"/>
  <c r="K57" i="1" s="1"/>
  <c r="L57" i="1" s="1"/>
  <c r="J56" i="1"/>
  <c r="K56" i="1" s="1"/>
  <c r="L56" i="1" s="1"/>
  <c r="J55" i="1"/>
  <c r="K55" i="1" s="1"/>
  <c r="L55" i="1" s="1"/>
  <c r="J54" i="1"/>
  <c r="K54" i="1" s="1"/>
  <c r="L54" i="1" s="1"/>
  <c r="J53" i="1"/>
  <c r="K53" i="1" s="1"/>
  <c r="L53" i="1" s="1"/>
  <c r="J52" i="1"/>
  <c r="K52" i="1" s="1"/>
  <c r="L52" i="1" s="1"/>
  <c r="J51" i="1"/>
  <c r="K51" i="1" s="1"/>
  <c r="L51" i="1" s="1"/>
  <c r="J50" i="1"/>
  <c r="K50" i="1" s="1"/>
  <c r="L50" i="1" s="1"/>
  <c r="J49" i="1"/>
  <c r="K49" i="1" s="1"/>
  <c r="L49" i="1" s="1"/>
  <c r="J48" i="1"/>
  <c r="K48" i="1" s="1"/>
  <c r="L48" i="1" s="1"/>
  <c r="J47" i="1"/>
  <c r="K47" i="1" s="1"/>
  <c r="L47" i="1" s="1"/>
  <c r="J46" i="1"/>
  <c r="K46" i="1" s="1"/>
  <c r="L46" i="1" s="1"/>
  <c r="J45" i="1"/>
  <c r="K45" i="1" s="1"/>
  <c r="L45" i="1" s="1"/>
  <c r="J44" i="1"/>
  <c r="K44" i="1" s="1"/>
  <c r="L44" i="1" s="1"/>
  <c r="J43" i="1"/>
  <c r="K43" i="1" s="1"/>
  <c r="L43" i="1" s="1"/>
  <c r="J42" i="1"/>
  <c r="K42" i="1" s="1"/>
  <c r="L42" i="1" s="1"/>
  <c r="J41" i="1"/>
  <c r="K41" i="1" s="1"/>
  <c r="L41" i="1" s="1"/>
  <c r="J40" i="1"/>
  <c r="K40" i="1" s="1"/>
  <c r="L40" i="1" s="1"/>
  <c r="J39" i="1"/>
  <c r="K39" i="1" s="1"/>
  <c r="L39" i="1" s="1"/>
  <c r="J38" i="1"/>
  <c r="K38" i="1" s="1"/>
  <c r="L38" i="1" s="1"/>
  <c r="J37" i="1"/>
  <c r="K37" i="1" s="1"/>
  <c r="L37" i="1" s="1"/>
  <c r="J36" i="1"/>
  <c r="K36" i="1" s="1"/>
  <c r="L36" i="1" s="1"/>
  <c r="J35" i="1"/>
  <c r="K35" i="1" s="1"/>
  <c r="L35" i="1" s="1"/>
  <c r="J34" i="1"/>
  <c r="K34" i="1" s="1"/>
  <c r="L34" i="1" s="1"/>
  <c r="J33" i="1"/>
  <c r="K33" i="1" s="1"/>
  <c r="L33" i="1" s="1"/>
  <c r="J32" i="1"/>
  <c r="K32" i="1" s="1"/>
  <c r="L32" i="1" s="1"/>
  <c r="J31" i="1"/>
  <c r="K31" i="1" s="1"/>
  <c r="L31" i="1" s="1"/>
  <c r="J30" i="1"/>
  <c r="K30" i="1" s="1"/>
  <c r="L30" i="1" s="1"/>
  <c r="J29" i="1"/>
  <c r="K29" i="1" s="1"/>
  <c r="L29" i="1" s="1"/>
  <c r="J28" i="1"/>
  <c r="K28" i="1" s="1"/>
  <c r="L28" i="1" s="1"/>
  <c r="J27" i="1"/>
  <c r="K27" i="1" s="1"/>
  <c r="L27" i="1" s="1"/>
  <c r="J26" i="1"/>
  <c r="K26" i="1" s="1"/>
  <c r="L26" i="1" s="1"/>
  <c r="J25" i="1"/>
  <c r="K25" i="1" s="1"/>
  <c r="L25" i="1" s="1"/>
  <c r="J24" i="1"/>
  <c r="K24" i="1" s="1"/>
  <c r="L24" i="1" s="1"/>
  <c r="J23" i="1"/>
  <c r="K23" i="1" s="1"/>
  <c r="L23" i="1" s="1"/>
  <c r="J22" i="1"/>
  <c r="K22" i="1" s="1"/>
  <c r="L22" i="1" s="1"/>
  <c r="J21" i="1"/>
  <c r="K21" i="1" s="1"/>
  <c r="L21" i="1" s="1"/>
  <c r="J20" i="1"/>
  <c r="K20" i="1" s="1"/>
  <c r="L20" i="1" s="1"/>
  <c r="J19" i="1"/>
  <c r="K19" i="1" s="1"/>
  <c r="L19" i="1" s="1"/>
  <c r="J18" i="1"/>
  <c r="K18" i="1" s="1"/>
  <c r="L18" i="1" s="1"/>
  <c r="J17" i="1"/>
  <c r="K17" i="1" s="1"/>
  <c r="L17" i="1" s="1"/>
  <c r="J16" i="1"/>
  <c r="K16" i="1" s="1"/>
  <c r="L16" i="1" s="1"/>
  <c r="L14" i="1" l="1"/>
  <c r="H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RAFAEL MARUCH DE CARVALHO</author>
    <author>THIAGO GONÇALVES BARROSO</author>
  </authors>
  <commentList>
    <comment ref="C6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SIM ou NÃO</t>
        </r>
      </text>
    </comment>
    <comment ref="I6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Preencher caso exista BDI diferenciado para equipamentos, por exemplo.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7" authorId="1" shapeId="0" xr:uid="{00000000-0006-0000-0000-000003000000}">
      <text>
        <r>
          <rPr>
            <sz val="9"/>
            <color indexed="81"/>
            <rFont val="Segoe UI"/>
            <family val="2"/>
          </rPr>
          <t xml:space="preserve">CENTRAL
JEQUITINHONHA
LESTE
NORTE
SUL
TRIANGULO
</t>
        </r>
      </text>
    </comment>
  </commentList>
</comments>
</file>

<file path=xl/sharedStrings.xml><?xml version="1.0" encoding="utf-8"?>
<sst xmlns="http://schemas.openxmlformats.org/spreadsheetml/2006/main" count="786" uniqueCount="359">
  <si>
    <t>LEGENDA</t>
  </si>
  <si>
    <t>PREENCHIMENTO AUTOMÁTICO</t>
  </si>
  <si>
    <t>PLANILHA ORÇAMENTÁRIA</t>
  </si>
  <si>
    <t>LICITAÇÃO Nº</t>
  </si>
  <si>
    <t>EDITAL Nº</t>
  </si>
  <si>
    <t>COMPOSIÇÃO DO BDI</t>
  </si>
  <si>
    <t>DATA DA PROPOSTA</t>
  </si>
  <si>
    <t>GARANTIA (G) e SEGURO (S)</t>
  </si>
  <si>
    <t>OBJETO</t>
  </si>
  <si>
    <t>RISCO ( R )</t>
  </si>
  <si>
    <t>MODALIDADE</t>
  </si>
  <si>
    <t>REGIME DE EXECUÇÃO</t>
  </si>
  <si>
    <t>CIDADE</t>
  </si>
  <si>
    <t>UF</t>
  </si>
  <si>
    <t>DESPESAS FINANCEIRAS (DF)</t>
  </si>
  <si>
    <t>DESONERAÇÃO</t>
  </si>
  <si>
    <t>BDI 1</t>
  </si>
  <si>
    <t>BDI 2</t>
  </si>
  <si>
    <t>ADMINISTRAÇÃO CENTRAL (AC)</t>
  </si>
  <si>
    <t>LUCRO (L)</t>
  </si>
  <si>
    <t>TRIBUTOS (T)</t>
  </si>
  <si>
    <t>LOTE</t>
  </si>
  <si>
    <t>ITEM</t>
  </si>
  <si>
    <t>CÓDIGO</t>
  </si>
  <si>
    <t>REFERÊNCIA</t>
  </si>
  <si>
    <t>DESCRIÇÃO DOS SERVIÇOS</t>
  </si>
  <si>
    <t>UNIDADE</t>
  </si>
  <si>
    <t>QUANTIDADE</t>
  </si>
  <si>
    <t>BDI</t>
  </si>
  <si>
    <t>FÓRMULA ADOTADA:</t>
  </si>
  <si>
    <t>TOTAL GERAL</t>
  </si>
  <si>
    <t>ÓRGÃO</t>
  </si>
  <si>
    <t>BDI PROPOSTO:</t>
  </si>
  <si>
    <t>PREÇO TOTAL</t>
  </si>
  <si>
    <t>CUSTO UNITÁRIO (SEM BDI)</t>
  </si>
  <si>
    <t>TIPO DE VALOR</t>
  </si>
  <si>
    <t>VALOR UNITÁRIO (R$)</t>
  </si>
  <si>
    <t>ENCARGOS SOCIAIS - HORISTAS (%)</t>
  </si>
  <si>
    <t>ENCARGOS SOCIAIS - MENSALISTAS (%)</t>
  </si>
  <si>
    <t>PREENCHIMENTO OBRIGATÓRIO</t>
  </si>
  <si>
    <t>PREENCHIIMENTO FACULTATIVO</t>
  </si>
  <si>
    <t>PREÇO UNITÁRIO (COM BDI)</t>
  </si>
  <si>
    <t>CPF/CNPJ</t>
  </si>
  <si>
    <t>DATA-BASE (MÊS/ANO)</t>
  </si>
  <si>
    <t>CUSTO (SEM BDI)</t>
  </si>
  <si>
    <t>LOCALIDADE (SICOR-MG)</t>
  </si>
  <si>
    <t>Espaço reservado para detalhamento das memórias de cálculo.</t>
  </si>
  <si>
    <t>Espaço reservado para detalhamento das Cotações realizadas, quando for o caso.</t>
  </si>
  <si>
    <t>Espaço reservado para detalhamento das Composições Próprias (CPU) utilizadas na Planilha Orçamentária, quando for o caso.</t>
  </si>
  <si>
    <t>Espaço para detalhamento da fórmula de cálculo utilizada para o BDI.</t>
  </si>
  <si>
    <t>Orientações de PREENCHIMENTO:</t>
  </si>
  <si>
    <t>CÓDIGO:</t>
  </si>
  <si>
    <t>não pode ter letras e nem códigos repetidos</t>
  </si>
  <si>
    <t>REFERÊNCIA:</t>
  </si>
  <si>
    <t>TOTAL GERAL:</t>
  </si>
  <si>
    <t>Mesmo valor do contrato/aditivo</t>
  </si>
  <si>
    <t>SINAPI, SICRO, PRÓPRIO ou OUTRAS</t>
  </si>
  <si>
    <t>PREFEITURA MUNICIPAL DE INIMUTABA</t>
  </si>
  <si>
    <t>Sim</t>
  </si>
  <si>
    <t>CENTRAL</t>
  </si>
  <si>
    <t>1 – Empreitada por Preço Global</t>
  </si>
  <si>
    <t>INIMUTABA</t>
  </si>
  <si>
    <t>MG</t>
  </si>
  <si>
    <t>010001</t>
  </si>
  <si>
    <t>OUTRAS</t>
  </si>
  <si>
    <t>Locação dos serviços de engenharia: execução de gabarito</t>
  </si>
  <si>
    <t>metro</t>
  </si>
  <si>
    <t>010003</t>
  </si>
  <si>
    <t>Fornecimento e colocação de placa dos serviços de engenharia em chapa galvanizada (3,00 X 1,50m) - Governo do Estado - (Ampliação e / ou Reforma acima de R$ 30.000,00)</t>
  </si>
  <si>
    <t>unidade</t>
  </si>
  <si>
    <t>010104</t>
  </si>
  <si>
    <t>Padrão CEMIG aéreo tipo C4, demanda de 27,1 até 38 KVA, trifásico (serve como base, aproximadamente escolas entre 5 e 9 salas de aula)</t>
  </si>
  <si>
    <t>010201</t>
  </si>
  <si>
    <t>Caixa para medição, tipo cm-14, com visor do leitor para via pública (LVP), dimensões conforme padrão CEMIG 46X35X21CM</t>
  </si>
  <si>
    <t>020001</t>
  </si>
  <si>
    <t>Remoção de padrão de energia qualquer</t>
  </si>
  <si>
    <t>020003</t>
  </si>
  <si>
    <t xml:space="preserve">Demolição de alvenaria de elevação em tijolo comum ou elemento vazado, incluindo o revestimento. </t>
  </si>
  <si>
    <t>metro cúbico</t>
  </si>
  <si>
    <t>020031</t>
  </si>
  <si>
    <t>Retirada de folha de porta ou folha de janela de madeira.</t>
  </si>
  <si>
    <t>metro quadrado</t>
  </si>
  <si>
    <t>020032</t>
  </si>
  <si>
    <t>Remoção de marcos chumbados de madeira, alisares e acessórios</t>
  </si>
  <si>
    <t>020033</t>
  </si>
  <si>
    <t>Apicoamento de tetos, paredes e pisos com profundidade até 1 cm</t>
  </si>
  <si>
    <t>020035</t>
  </si>
  <si>
    <t>Remoção de louças (lavatório, pia, tanque, vaso sanitário</t>
  </si>
  <si>
    <t>020036</t>
  </si>
  <si>
    <t xml:space="preserve">Remoção de bancadas de pedra (mármore, granito ardósia, marmorite, etc.) </t>
  </si>
  <si>
    <t>020101</t>
  </si>
  <si>
    <t>Demolição de forro de tábuas de pinho.</t>
  </si>
  <si>
    <t>030002</t>
  </si>
  <si>
    <t>Escavação manual de vala em solo de 1ª e 2ª categoria, profundidade em até 2,00m</t>
  </si>
  <si>
    <t>030004</t>
  </si>
  <si>
    <t>Regularização de fundo de vala com apiloamento com maço de 30kg</t>
  </si>
  <si>
    <t>030005</t>
  </si>
  <si>
    <t>Reaterro manual de vala apiloado</t>
  </si>
  <si>
    <t>030006</t>
  </si>
  <si>
    <t xml:space="preserve">Reaterro Compactado mecanizado empregando compactador de placa vibratória, em camadas de 20 a 40 cm. </t>
  </si>
  <si>
    <t>040001</t>
  </si>
  <si>
    <t xml:space="preserve">Armadura de aço, CA 50, corte e dobra no canteiro </t>
  </si>
  <si>
    <t>quilograma</t>
  </si>
  <si>
    <t>040002</t>
  </si>
  <si>
    <t>Fôrma de madeira para fundação, com tábuas e sarrafos, 3 aproveitamentos e desforma</t>
  </si>
  <si>
    <t>040004</t>
  </si>
  <si>
    <t>Concreto estrutural virado no local, controle "A", consistência para vibração, brita 1, FCK=20 MPA e lançamento em fundação</t>
  </si>
  <si>
    <t>040006</t>
  </si>
  <si>
    <t>Execução de estaca broca c/ trado manual de 25 cm de diâmetro completa.</t>
  </si>
  <si>
    <t>040007</t>
  </si>
  <si>
    <t>Concreto magro de cimento Portland Fck &gt;= 10,0 Mpa (execução, incluindo o fornecimento e transporte dos agregados)</t>
  </si>
  <si>
    <t>040008</t>
  </si>
  <si>
    <t xml:space="preserve">Execução de estaca broca c/ trado manual de 30 cm de diâmetro completa. </t>
  </si>
  <si>
    <t>040201</t>
  </si>
  <si>
    <t>Impermeabilizações de sapatas em concreto ou alvenaria de embasamento com aplicação de tinta betuminosa</t>
  </si>
  <si>
    <t>050001</t>
  </si>
  <si>
    <t xml:space="preserve"> Armadura de aço p/ vigas e pilares CA-50, corte e dobra no canteiro</t>
  </si>
  <si>
    <t>quilômetro</t>
  </si>
  <si>
    <t>050004</t>
  </si>
  <si>
    <t>Fornecimento, transporte, execução de Fôrma de madeira maciça, 3 aproveitamentos, inclusive desforma para PILARES</t>
  </si>
  <si>
    <t>050007</t>
  </si>
  <si>
    <t xml:space="preserve">Concreto estrutural virado no local, consistência para vibração, brita 1 e 2, FCK 25 MPA e lançamento em estrutura </t>
  </si>
  <si>
    <t>050008</t>
  </si>
  <si>
    <t>laje pré-moldada unidirecional com enchimento em poliestireno expandido (EPS), inclusive concreto estrutural, usinado bombeado com Fck de 20mpa, e=12cm (capeamento 5 cm) sobrecarga mínima 100 Kgf / m²</t>
  </si>
  <si>
    <t>050012</t>
  </si>
  <si>
    <t>Vergas ou contravergas retas em concreto armado Fck 20 Mpa</t>
  </si>
  <si>
    <t>060101</t>
  </si>
  <si>
    <t>Alvenaria de vedação com tijolo cerâmico furado 9x19x19cm, espessura da parede 9cm, juntas de 10mm com argamassa mista de cimento, cal hidratada e areia sem peneirar traço 1:2:8</t>
  </si>
  <si>
    <t>060102</t>
  </si>
  <si>
    <t>Alvenaria de vedação com tijolo cerâmico furado 14x19x39cm, espessura da parede 14cm, juntas de 10mm com argamassa mista de cimento cal hidratada e areia sem peneirar traço 1:2:8</t>
  </si>
  <si>
    <t>070106</t>
  </si>
  <si>
    <t>Cerâmica romana, inclinação 35% (m² = área de projeção do telhado x 1,08)</t>
  </si>
  <si>
    <t>070108</t>
  </si>
  <si>
    <t>Telha de aço galvanizado trapezoidal, esp. Mínima = 0,5 mm/ inclinação: 10% / largura nominal: 1265mm/ largura útil: 1207mm./ peso: 1,97 kg./m² / vão livre : 3,50 m.</t>
  </si>
  <si>
    <t>070201</t>
  </si>
  <si>
    <t>Para telha cerâmica referência 3 unidades / m</t>
  </si>
  <si>
    <t>070611</t>
  </si>
  <si>
    <t>Fornecimento, fabricação, transporte e montagem de estrutura metálica sem o apoio de lajes para telhas cerâmicas, de concreto, fibrocimento onduladas ou estruturais, metálicas ou de material vegetal. inclusive tratamento anticorrosivo com aplicação de zarcão em duas demãos e pintura esmalte em duas demãos. 13,87Kg/m²</t>
  </si>
  <si>
    <t>070703</t>
  </si>
  <si>
    <t>Forro de PVC em painéis lineares encaixados entre si e fixados em estrutura de aço (Metalon), dimensões 200x6000 mm</t>
  </si>
  <si>
    <t>080102</t>
  </si>
  <si>
    <t>Torneira de pressão metálica com arejador, cromada, para uso em tanques.</t>
  </si>
  <si>
    <t>080103</t>
  </si>
  <si>
    <t>Torneira de pressão metálica para pia de cozinha e laboratórios, bica móvel, de mesa / parede</t>
  </si>
  <si>
    <t>080104</t>
  </si>
  <si>
    <t xml:space="preserve">Torneira de pressão metálica cromada e com arejador para lavatório de mesa / parede </t>
  </si>
  <si>
    <t>080106</t>
  </si>
  <si>
    <t>Torneira elétrica automática, 5400 W</t>
  </si>
  <si>
    <t>080201</t>
  </si>
  <si>
    <t>Válvula de descarga metálica com registro interno e canopla, D: 32mm (1 1/4") ou 40mm (1 1/2)</t>
  </si>
  <si>
    <t>080204</t>
  </si>
  <si>
    <t>Grelha metálica c/ porta grelha para caixa sifonada, inox, com fecho giratório 15 x 15 cm</t>
  </si>
  <si>
    <t>080207</t>
  </si>
  <si>
    <t>Lavatório de louça, sem coluna completa para fixação direta.</t>
  </si>
  <si>
    <t>080208</t>
  </si>
  <si>
    <t xml:space="preserve">Chuveiro Elétrico automático,220v-5400w </t>
  </si>
  <si>
    <t>080209</t>
  </si>
  <si>
    <t>Vaso sanitário com caixa acoplada branca.</t>
  </si>
  <si>
    <t>080210</t>
  </si>
  <si>
    <t xml:space="preserve"> Vaso sanitário convencional branca.</t>
  </si>
  <si>
    <t>080211</t>
  </si>
  <si>
    <t>Válvula para mictório com fechamento automático d = 1/2"</t>
  </si>
  <si>
    <t>080212</t>
  </si>
  <si>
    <t>Vaso sanitário sifonado convencional para PCD sem furo frontal com louça branca sem assento, incluso conjunto de ligação para bacia sanitária ajustável - fornecimento e instalação</t>
  </si>
  <si>
    <t>080303</t>
  </si>
  <si>
    <t xml:space="preserve">Tipo base, roscável 3/4" (para tubo soldável ou PPR dn 25mm/cpvc dn 22mm), inclusive acabamento e canopla cromados </t>
  </si>
  <si>
    <t>080405</t>
  </si>
  <si>
    <t>Acabamento bruto diâmetro 60mm (2") (Registro Geral - prox.. A caixa d'água)</t>
  </si>
  <si>
    <t>080407</t>
  </si>
  <si>
    <t xml:space="preserve"> Com canopla diâmetro 25mm (3/4") - (acabamento cromado)</t>
  </si>
  <si>
    <t>080409</t>
  </si>
  <si>
    <t>Com canopla diâmetro 40mm (1 1/4") - (acabamento cromado)</t>
  </si>
  <si>
    <t>080704</t>
  </si>
  <si>
    <t>Tubo PVC soldável 20mm (com conexões), incluindo serviços de rasgo e enchimento de rasgo em alvenaria com argamassa para passagem de tubulação</t>
  </si>
  <si>
    <t>080705</t>
  </si>
  <si>
    <t>Tubo PVC soldável 25mm (com conexões), incluindo serviços de rasgo e enchimento de rasgo em alvenaria com argamassa para passagem de tubulação</t>
  </si>
  <si>
    <t>080707</t>
  </si>
  <si>
    <t>Tubo PVC soldável 40mm (com conexões), incluindo serviços de rasgo e enchimento de rasgo em alvenaria com argamassa para passagem de tubulação</t>
  </si>
  <si>
    <t>080708</t>
  </si>
  <si>
    <t>Tubo PVC soldável 50mm (com conexões), incluindo serviços de rasgo e enchimento de rasgo em alvenaria com argamassa para passagem de tubulação</t>
  </si>
  <si>
    <t>080709</t>
  </si>
  <si>
    <t>Tubo PVC soldável 60mm (com conexões), incluindo serviços de rasgo e enchimento de rasgo em alvenaria com argamassa para passagem de tubulação</t>
  </si>
  <si>
    <t>080901</t>
  </si>
  <si>
    <t xml:space="preserve">Saboneteira tipo dispenser, para refil de 800ml </t>
  </si>
  <si>
    <t>080903</t>
  </si>
  <si>
    <t xml:space="preserve">Dispenser toalheiro em ABS para folhas de papel </t>
  </si>
  <si>
    <t>081101</t>
  </si>
  <si>
    <t xml:space="preserve">Mictório de aço inoxidável coletivo (completo) </t>
  </si>
  <si>
    <t>081103</t>
  </si>
  <si>
    <t>Porta -papel de louça branca</t>
  </si>
  <si>
    <t>081105</t>
  </si>
  <si>
    <t>Porta-toalhas de louça branca</t>
  </si>
  <si>
    <t>081106</t>
  </si>
  <si>
    <t>Ralo Seco PVC quadrado 100 X 40mm com grelha branca</t>
  </si>
  <si>
    <t>081108</t>
  </si>
  <si>
    <t xml:space="preserve">Lavatório de louça de embutir (cuba), com torneira de pressão e acessórios. </t>
  </si>
  <si>
    <t>090101</t>
  </si>
  <si>
    <t>Caixa de Inspeção ou passagem em alvenaria 60 X 60 X 60 cm, inclusive tampa em concreto, escavação, reaterro e bota-fora</t>
  </si>
  <si>
    <t>090104</t>
  </si>
  <si>
    <t>Caixa de gordura pré-fabricada simples volume de 120 litros</t>
  </si>
  <si>
    <t>090301</t>
  </si>
  <si>
    <t>Fornecimento, transporte e instalação de tubulação em PVC esgoto Diâmetro de 40 mm</t>
  </si>
  <si>
    <t>090302</t>
  </si>
  <si>
    <t xml:space="preserve">Fornecimento, transporte e instalação de tubulação em PVC esgoto Diâmetro de 50 mm </t>
  </si>
  <si>
    <t>090304</t>
  </si>
  <si>
    <t>Fornecimento, transporte e instalação de tubulação em PVC esgoto Diâmetro de 100 mm</t>
  </si>
  <si>
    <t>090402</t>
  </si>
  <si>
    <t xml:space="preserve">Cuba simples de aço inoxidável, cuba simples, 465 x 330 mm. </t>
  </si>
  <si>
    <t>090403</t>
  </si>
  <si>
    <t>Cuba de aço inox 304, dimensões 80 x 50 x 30cm, e=0,8mm, com válvula cromada, sifão cromado, torneira cromada (PARA LAVAR PANELAS).</t>
  </si>
  <si>
    <t>090406</t>
  </si>
  <si>
    <t xml:space="preserve">Tanque de louça com coluna </t>
  </si>
  <si>
    <t>090501</t>
  </si>
  <si>
    <t>Em PVC, com grelha quadrada/redonda,150x150x50mm</t>
  </si>
  <si>
    <t>100311</t>
  </si>
  <si>
    <t>Luminária LED completa para quatro (4) lâmpadas tubulares led 4x9wøt8, temperatura da cor 6500k, calha de sobrepor</t>
  </si>
  <si>
    <t>100312</t>
  </si>
  <si>
    <t>Luminária LED completa para quatro (4) lâmpadas tubulares led 4x18w-øt8, temperatura da cor 6500k, calha de sobrepor</t>
  </si>
  <si>
    <t>100401</t>
  </si>
  <si>
    <t>Tomada universal 2 P+T (10A)</t>
  </si>
  <si>
    <t>100402</t>
  </si>
  <si>
    <t>Tomada universal 2 P+T (20A)</t>
  </si>
  <si>
    <t>100403</t>
  </si>
  <si>
    <t>01 tecla simples 10A - 250V</t>
  </si>
  <si>
    <t>100404</t>
  </si>
  <si>
    <t>02 teclas simples 10A - 250V</t>
  </si>
  <si>
    <t>100405</t>
  </si>
  <si>
    <t xml:space="preserve"> 03 teclas simples 10A - 250V</t>
  </si>
  <si>
    <t>100407</t>
  </si>
  <si>
    <t>Placa (espelho) para caixa 4x2"</t>
  </si>
  <si>
    <t>100501</t>
  </si>
  <si>
    <t>Fornecimento e instalação de disjuntor automático: Monopolar DIN de 10 a 32 A</t>
  </si>
  <si>
    <t>100503</t>
  </si>
  <si>
    <t>Fornecimento e instalação de disjuntor automático: Bipolar DIN de 15 a 35 A</t>
  </si>
  <si>
    <t>100504</t>
  </si>
  <si>
    <t>Fornecimento e instalação de disjuntor automático: Bipolar DIN de 40 a 50 A</t>
  </si>
  <si>
    <t>100505</t>
  </si>
  <si>
    <t>Fornecimento e instalação de disjuntor automático: Tripolar DIN de 63A</t>
  </si>
  <si>
    <t>100522</t>
  </si>
  <si>
    <t>Dispositivo de proteção contra surto de tensão DPS 40kA - 175v</t>
  </si>
  <si>
    <t>100601</t>
  </si>
  <si>
    <t>Fornecimento, transporte e instalação de cabos: Isolado de PVC seção 1,5 mm2</t>
  </si>
  <si>
    <t>100602</t>
  </si>
  <si>
    <t xml:space="preserve">Fornecimento, transporte e instalação de cabos: Isolado de PVC seção 2,5 mm2 </t>
  </si>
  <si>
    <t>100603</t>
  </si>
  <si>
    <t xml:space="preserve">Fornecimento, transporte e instalação de cabos: Isolado de PVC seção 4,0 mm2 </t>
  </si>
  <si>
    <t>100604</t>
  </si>
  <si>
    <t xml:space="preserve">Fornecimento, transporte e instalação de cabos: Isolado de PVC seção 6,0 mm2 </t>
  </si>
  <si>
    <t>100702</t>
  </si>
  <si>
    <t xml:space="preserve">Fornecimento, transporte e instalação de cabos Sintenax: Isolado em PVC seção 16 mm2 </t>
  </si>
  <si>
    <t>100703</t>
  </si>
  <si>
    <t xml:space="preserve">Fornecimento, transporte e instalação de cabos Sintenax: Isolado em PVC seção 25 mm2 </t>
  </si>
  <si>
    <t>100904</t>
  </si>
  <si>
    <t>Fornecimento e colocação de eletroduto em PVC roscável, com conexões: Diâmetro 40mm (1 1/2")</t>
  </si>
  <si>
    <t>100905</t>
  </si>
  <si>
    <t>Fornecimento e colocação de eletroduto em PVC roscável, com conexões: Diâmetro 50 mm (2")</t>
  </si>
  <si>
    <t>101002</t>
  </si>
  <si>
    <t xml:space="preserve"> Fornecimento e colocação de mangueira PVC flexível corrugado: Diâmetro 25mm (3/4")</t>
  </si>
  <si>
    <t>101003</t>
  </si>
  <si>
    <t xml:space="preserve"> Fornecimento e colocação de mangueira PVC flexível corrugado: Diâmetro 32mm (1")</t>
  </si>
  <si>
    <t>101202</t>
  </si>
  <si>
    <t>Caixa de passagem 4"x 2" sem placa</t>
  </si>
  <si>
    <t>101203</t>
  </si>
  <si>
    <t>Caixa de passagem 4"x 4" sem placa</t>
  </si>
  <si>
    <t>101204</t>
  </si>
  <si>
    <t>Caixa octogonal p/ teto (laje maciça ou pré fabricada)</t>
  </si>
  <si>
    <t>101206</t>
  </si>
  <si>
    <t>Projetor externo para Lâmpada a vapor de mercúrio 250 W, com ângulo regulável, com alojamento para reator</t>
  </si>
  <si>
    <t>101403</t>
  </si>
  <si>
    <t>Quadro de distribuição de embutir em PVC, para 12 disjuntores DIN, inclusive barramentos neutro/terra, exclusive barramento de fase</t>
  </si>
  <si>
    <t>101416</t>
  </si>
  <si>
    <t>Quadro de distribuição de sobrepor em chapa, para 34 disjuntores DIN, inclusive barramentos neutro/terra e barramento trifásico de 100a</t>
  </si>
  <si>
    <t>101420</t>
  </si>
  <si>
    <t>Barramento trifásico de 80a para quadro de distribuição</t>
  </si>
  <si>
    <t>110501</t>
  </si>
  <si>
    <t>Porta interna de madeira, colocação e acabamento, de uma folha com batente, guarnição e ferragem, 0,60x2,10m (porta completa)</t>
  </si>
  <si>
    <t>110503</t>
  </si>
  <si>
    <t>Porta interna de madeira, colocação e acabamento, de uma folha com batente, guarnição e ferragem, 0,80x2,10m (porta completa)</t>
  </si>
  <si>
    <t>110505</t>
  </si>
  <si>
    <t>Porta externa de madeira maciça, colocação e acabamento, de uma folha com batente, guarnição e ferragem - 0,80 x 2,10m (porta completa)</t>
  </si>
  <si>
    <t>110601</t>
  </si>
  <si>
    <t>Porta de madeira p/ sanitário 90 x 210cm, conforme norma de acessibilidade, acabamento liso à prova d'água, com puxador horizontal interno, Ø= 1”, C=45cm, a 90cm do piso, maçaneta tipo alavanca, proteção na parte inferior, interna e externa, em chapa de aço inox h=40cm.</t>
  </si>
  <si>
    <t>110602</t>
  </si>
  <si>
    <t xml:space="preserve">Porta de madeira, interna, colocação e acabamento liso à prova d'água, com batente metálico, para sanitário e vestiário, 0,60 x 1,65m </t>
  </si>
  <si>
    <t>120101</t>
  </si>
  <si>
    <t>Porta metálica, tipo de abrir, com uma (1) folha, em chapa galvanizada lambril, modelo quadrado, fornecimento e assentamento, EXCLUSIVE fechadura, targeta e dobradiça</t>
  </si>
  <si>
    <t>120103</t>
  </si>
  <si>
    <t>Janela de ferro completa, colocação e acabamento de correr</t>
  </si>
  <si>
    <t>120104</t>
  </si>
  <si>
    <t>Janela de ferro completa, colocação e acabamento basculante</t>
  </si>
  <si>
    <t>120106</t>
  </si>
  <si>
    <t>Janela de alumínio sob encomenda, colocação e acabamento , basculante, com contramarcos.</t>
  </si>
  <si>
    <t>120107</t>
  </si>
  <si>
    <t>Janela de alumínio sob encomenda, colocação e acabamento , de correr, com contramarcos</t>
  </si>
  <si>
    <t>120110</t>
  </si>
  <si>
    <t>Porta veneziana em alumínio completa, dimensão (80x210) cm, tipo de abrir, com uma (1) folha, linha 25/suprema, acabamento anodizado natural, inclusive perfis, ferragens e instalação</t>
  </si>
  <si>
    <t>120302</t>
  </si>
  <si>
    <t xml:space="preserve">Serviço de fixação de janelas, de correr, basculante, portas e portões de aço (completa). Somente M.O. </t>
  </si>
  <si>
    <t>130101</t>
  </si>
  <si>
    <t>Fechaduras para porta interna</t>
  </si>
  <si>
    <t>130102</t>
  </si>
  <si>
    <t>Fechaduras para porta externa</t>
  </si>
  <si>
    <t>130103</t>
  </si>
  <si>
    <t>Tarjeta livre / ocupado para porta sanitária.</t>
  </si>
  <si>
    <t>130201</t>
  </si>
  <si>
    <t>Barra apoio deficiente tubo em aço inox 1 1/4" L=100cm para parede</t>
  </si>
  <si>
    <t>140101</t>
  </si>
  <si>
    <t>Emboço com argamassa 1:6 cimento e areia lavada média peneirada, para paredes revestidas com tinta, e = 20mm</t>
  </si>
  <si>
    <t>140102</t>
  </si>
  <si>
    <t>Reboco com argamassa 1:2:8 cimento, cal e areia</t>
  </si>
  <si>
    <t>140103</t>
  </si>
  <si>
    <t>Revestimento camada única 1:3, cimento e areia e=20mm ( emboço desempenado)</t>
  </si>
  <si>
    <t>140104</t>
  </si>
  <si>
    <t xml:space="preserve"> Chapisco com argamassa 1:3 cimento e areia, a colher</t>
  </si>
  <si>
    <t>140109</t>
  </si>
  <si>
    <t>Revestimento com cerâmica aplicado em parede, acabamento esmaltado, ambiente interno/externo, padrão extra, cor branca, dimensão da peça até 2.025cm², PEI III, assentamento com argamassa industrializada, inclusive rejuntamento</t>
  </si>
  <si>
    <t>150111</t>
  </si>
  <si>
    <t xml:space="preserve">Piso cimentado com argamassa de cimento e areia sem peneirar, traço 1:3, e=2,5cm - Queimado </t>
  </si>
  <si>
    <t>150301</t>
  </si>
  <si>
    <t>Lastro de concreto (contrapiso) não estrutural impermeabilizado, E=6 cm</t>
  </si>
  <si>
    <t>160104</t>
  </si>
  <si>
    <t xml:space="preserve"> Espelho cristal para sanitário, e=4 mm (40 X 60cm)</t>
  </si>
  <si>
    <t>170102</t>
  </si>
  <si>
    <t xml:space="preserve"> Látex PVA em parede (2 demãos), com fundo preparador / selador</t>
  </si>
  <si>
    <t>170103</t>
  </si>
  <si>
    <t>Tinta acrílica em parede, sem emassamento (duas demãos)</t>
  </si>
  <si>
    <t>170107</t>
  </si>
  <si>
    <t>Óleo ou esmalte em esquadrias de madeira com duas demãos, sem massa corrida, com fundo nivelador p/ madeira</t>
  </si>
  <si>
    <t>170108</t>
  </si>
  <si>
    <t>Verniz em esquadrias de madeira com duas demãos</t>
  </si>
  <si>
    <t>170110</t>
  </si>
  <si>
    <t>Emassamento de parede interna com massa corrida à base de PVA com duas demãos, para pintura látex</t>
  </si>
  <si>
    <t>180106</t>
  </si>
  <si>
    <t>Prateleira de ardósia e=2 cm, apoiada em console de metalon 20x30 cm</t>
  </si>
  <si>
    <t>180202</t>
  </si>
  <si>
    <t>Bancada de granito para pia ou lavatório e=3cm, apoiada em console de metalon</t>
  </si>
  <si>
    <t>180204</t>
  </si>
  <si>
    <t>Divisória de granito cinza andorinha (incluindo todas as ferragens em latão cromado), e = 3cm</t>
  </si>
  <si>
    <t>180205</t>
  </si>
  <si>
    <t xml:space="preserve">Divisória em ardósia polida (incluindo todas as ferragens em latão cromado), e = 3cm com ferragens em latão cromado </t>
  </si>
  <si>
    <t>190202</t>
  </si>
  <si>
    <t>Tela de nylon tipo mosquiteiro com moldura em madeira.</t>
  </si>
  <si>
    <t>190502</t>
  </si>
  <si>
    <t xml:space="preserve"> 2 botijões de gás 45 Kg (INCLUSIVE CILINDRO CHEIO)</t>
  </si>
  <si>
    <t>230101</t>
  </si>
  <si>
    <t>Limpeza Geral da edificação</t>
  </si>
  <si>
    <t>230203</t>
  </si>
  <si>
    <t xml:space="preserve">Transporte e carga manual de material de qualquer natureza em caminhão DMT &gt; 5Km </t>
  </si>
  <si>
    <t>cubico.quilometro</t>
  </si>
  <si>
    <t>260001</t>
  </si>
  <si>
    <t xml:space="preserve">Fornecimento e instação de Caixa d'água metálica Tipo Taça 10000 litros </t>
  </si>
  <si>
    <t>260002</t>
  </si>
  <si>
    <t>ED-15752CONJUNTO DE UMA (1) TOMADA DE DADOS (CONECTOR RJ45 CAT .6E), COM PLACA 4"X2" DE UM (1) POSTO, INCLUSIVE FORNECIMENTO, INSTALAÇÃO, SUPORTE, MÓDULO E - (ED-15752 SICOR 04/2025)</t>
  </si>
  <si>
    <t>260003</t>
  </si>
  <si>
    <t>ED-29548 CORTE, DOBRA E MONTAGEM DE AÇO CA-60, DIÂMETRO 5MM, INCLUSIVE ESPAÇADOR</t>
  </si>
  <si>
    <t>08/2026</t>
  </si>
  <si>
    <t>CONCORRÊNCIA</t>
  </si>
  <si>
    <t>01/2026</t>
  </si>
  <si>
    <t>READEQUAÇÃO E AMPLIAÇÃO DA ESCOLA MUNICIPAL ALTINO DA SILVA LEITE (RUA ARACI DA ROCHA SILVA - BAIRRO JARDIM SÃO GERALDO, INIMUTABA - MG), EM ATENDIMENTO AO CONVÊNIO DE SAÍDA N° 1261002696/2025/SEE, PARA A SECRETARIA MUNICIPAL DE EDUCAÇÃO.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</si>
</sst>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  <numFmt numFmtId="165" formatCode="#,##0.0000"/>
    <numFmt numFmtId="166" formatCode="0.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0"/>
      <color theme="1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AE571"/>
        <bgColor indexed="64"/>
      </patternFill>
    </fill>
  </fills>
  <borders count="3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9">
    <xf numFmtId="0" fontId="0" fillId="0" borderId="0" xfId="0"/>
    <xf numFmtId="0" fontId="0" fillId="2" borderId="0" xfId="0" applyFill="1"/>
    <xf numFmtId="0" fontId="2" fillId="2" borderId="6" xfId="0" applyFont="1" applyFill="1" applyBorder="1" applyAlignment="1">
      <alignment horizontal="left" vertical="center"/>
    </xf>
    <xf numFmtId="44" fontId="2" fillId="4" borderId="19" xfId="3" applyFont="1" applyFill="1" applyBorder="1" applyAlignment="1">
      <alignment horizontal="right" vertical="center"/>
    </xf>
    <xf numFmtId="0" fontId="2" fillId="2" borderId="9" xfId="0" applyFont="1" applyFill="1" applyBorder="1" applyAlignment="1">
      <alignment horizontal="left" vertical="center"/>
    </xf>
    <xf numFmtId="0" fontId="2" fillId="5" borderId="19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49" fontId="0" fillId="6" borderId="7" xfId="0" applyNumberFormat="1" applyFill="1" applyBorder="1" applyAlignment="1">
      <alignment vertical="center"/>
    </xf>
    <xf numFmtId="0" fontId="2" fillId="0" borderId="0" xfId="0" applyFont="1" applyAlignment="1">
      <alignment vertical="top" wrapText="1"/>
    </xf>
    <xf numFmtId="49" fontId="0" fillId="7" borderId="26" xfId="0" applyNumberFormat="1" applyFill="1" applyBorder="1" applyAlignment="1">
      <alignment horizontal="center" vertical="center"/>
    </xf>
    <xf numFmtId="49" fontId="0" fillId="7" borderId="26" xfId="0" applyNumberFormat="1" applyFill="1" applyBorder="1" applyAlignment="1">
      <alignment horizontal="left" vertical="center"/>
    </xf>
    <xf numFmtId="49" fontId="0" fillId="7" borderId="20" xfId="0" applyNumberForma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/>
    </xf>
    <xf numFmtId="0" fontId="8" fillId="7" borderId="31" xfId="0" applyFont="1" applyFill="1" applyBorder="1" applyAlignment="1">
      <alignment horizontal="center"/>
    </xf>
    <xf numFmtId="0" fontId="8" fillId="6" borderId="31" xfId="0" applyFont="1" applyFill="1" applyBorder="1" applyAlignment="1">
      <alignment horizontal="center"/>
    </xf>
    <xf numFmtId="0" fontId="8" fillId="3" borderId="31" xfId="0" applyFont="1" applyFill="1" applyBorder="1" applyAlignment="1">
      <alignment horizontal="center"/>
    </xf>
    <xf numFmtId="49" fontId="0" fillId="7" borderId="8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10" fontId="0" fillId="0" borderId="0" xfId="0" applyNumberFormat="1"/>
    <xf numFmtId="0" fontId="2" fillId="2" borderId="9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4" fontId="0" fillId="7" borderId="21" xfId="2" applyNumberFormat="1" applyFont="1" applyFill="1" applyBorder="1" applyAlignment="1">
      <alignment horizontal="right" vertical="center"/>
    </xf>
    <xf numFmtId="4" fontId="0" fillId="0" borderId="0" xfId="0" applyNumberFormat="1"/>
    <xf numFmtId="0" fontId="2" fillId="7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9" fontId="0" fillId="6" borderId="8" xfId="0" applyNumberFormat="1" applyFill="1" applyBorder="1" applyAlignment="1">
      <alignment horizontal="center" vertical="center"/>
    </xf>
    <xf numFmtId="0" fontId="10" fillId="0" borderId="0" xfId="0" applyFont="1"/>
    <xf numFmtId="10" fontId="9" fillId="7" borderId="25" xfId="1" applyNumberFormat="1" applyFont="1" applyFill="1" applyBorder="1" applyAlignment="1">
      <alignment horizontal="center"/>
    </xf>
    <xf numFmtId="10" fontId="0" fillId="7" borderId="10" xfId="1" applyNumberFormat="1" applyFont="1" applyFill="1" applyBorder="1" applyAlignment="1">
      <alignment horizontal="center" vertical="center"/>
    </xf>
    <xf numFmtId="10" fontId="0" fillId="7" borderId="18" xfId="1" applyNumberFormat="1" applyFont="1" applyFill="1" applyBorder="1" applyAlignment="1">
      <alignment horizontal="center" vertical="center"/>
    </xf>
    <xf numFmtId="4" fontId="0" fillId="3" borderId="22" xfId="2" applyNumberFormat="1" applyFont="1" applyFill="1" applyBorder="1" applyAlignment="1">
      <alignment horizontal="center" vertical="center"/>
    </xf>
    <xf numFmtId="4" fontId="0" fillId="3" borderId="20" xfId="2" applyNumberFormat="1" applyFont="1" applyFill="1" applyBorder="1" applyAlignment="1">
      <alignment horizontal="center" vertical="center"/>
    </xf>
    <xf numFmtId="0" fontId="11" fillId="6" borderId="31" xfId="0" applyFont="1" applyFill="1" applyBorder="1" applyAlignment="1">
      <alignment horizontal="center"/>
    </xf>
    <xf numFmtId="0" fontId="11" fillId="6" borderId="31" xfId="0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left" vertical="center"/>
    </xf>
    <xf numFmtId="4" fontId="0" fillId="7" borderId="8" xfId="0" applyNumberFormat="1" applyFill="1" applyBorder="1" applyAlignment="1">
      <alignment horizontal="center" vertical="center"/>
    </xf>
    <xf numFmtId="4" fontId="2" fillId="2" borderId="9" xfId="0" applyNumberFormat="1" applyFont="1" applyFill="1" applyBorder="1" applyAlignment="1">
      <alignment horizontal="left" vertical="center"/>
    </xf>
    <xf numFmtId="4" fontId="0" fillId="6" borderId="10" xfId="0" applyNumberFormat="1" applyFill="1" applyBorder="1" applyAlignment="1">
      <alignment horizontal="center" vertical="center"/>
    </xf>
    <xf numFmtId="4" fontId="0" fillId="7" borderId="7" xfId="0" applyNumberFormat="1" applyFill="1" applyBorder="1" applyAlignment="1">
      <alignment horizontal="left" vertical="center"/>
    </xf>
    <xf numFmtId="4" fontId="0" fillId="7" borderId="10" xfId="0" applyNumberFormat="1" applyFill="1" applyBorder="1" applyAlignment="1">
      <alignment horizontal="center" vertical="center"/>
    </xf>
    <xf numFmtId="4" fontId="2" fillId="5" borderId="19" xfId="0" applyNumberFormat="1" applyFont="1" applyFill="1" applyBorder="1" applyAlignment="1">
      <alignment horizontal="center" vertical="center" wrapText="1"/>
    </xf>
    <xf numFmtId="4" fontId="0" fillId="7" borderId="19" xfId="0" applyNumberFormat="1" applyFill="1" applyBorder="1" applyAlignment="1">
      <alignment horizontal="center"/>
    </xf>
    <xf numFmtId="4" fontId="0" fillId="7" borderId="20" xfId="1" applyNumberFormat="1" applyFont="1" applyFill="1" applyBorder="1" applyAlignment="1">
      <alignment horizontal="right" vertical="center"/>
    </xf>
    <xf numFmtId="0" fontId="2" fillId="9" borderId="0" xfId="0" applyFont="1" applyFill="1"/>
    <xf numFmtId="0" fontId="0" fillId="10" borderId="0" xfId="0" applyFill="1"/>
    <xf numFmtId="0" fontId="11" fillId="9" borderId="0" xfId="0" applyFont="1" applyFill="1"/>
    <xf numFmtId="166" fontId="0" fillId="0" borderId="0" xfId="0" applyNumberFormat="1"/>
    <xf numFmtId="166" fontId="2" fillId="2" borderId="4" xfId="0" applyNumberFormat="1" applyFont="1" applyFill="1" applyBorder="1" applyAlignment="1">
      <alignment horizontal="left" vertical="center"/>
    </xf>
    <xf numFmtId="166" fontId="2" fillId="2" borderId="9" xfId="0" applyNumberFormat="1" applyFont="1" applyFill="1" applyBorder="1" applyAlignment="1">
      <alignment horizontal="left" vertical="center"/>
    </xf>
    <xf numFmtId="166" fontId="2" fillId="5" borderId="19" xfId="0" applyNumberFormat="1" applyFont="1" applyFill="1" applyBorder="1" applyAlignment="1">
      <alignment horizontal="center" vertical="center" wrapText="1"/>
    </xf>
    <xf numFmtId="166" fontId="0" fillId="7" borderId="26" xfId="0" applyNumberFormat="1" applyFill="1" applyBorder="1" applyAlignment="1">
      <alignment horizontal="right" vertical="center"/>
    </xf>
    <xf numFmtId="165" fontId="0" fillId="0" borderId="0" xfId="0" applyNumberFormat="1"/>
    <xf numFmtId="165" fontId="0" fillId="2" borderId="0" xfId="0" applyNumberFormat="1" applyFill="1"/>
    <xf numFmtId="165" fontId="2" fillId="5" borderId="9" xfId="0" applyNumberFormat="1" applyFont="1" applyFill="1" applyBorder="1" applyAlignment="1">
      <alignment horizontal="center" vertical="center" wrapText="1"/>
    </xf>
    <xf numFmtId="165" fontId="0" fillId="3" borderId="26" xfId="2" applyNumberFormat="1" applyFont="1" applyFill="1" applyBorder="1" applyAlignment="1">
      <alignment horizontal="center" vertical="center"/>
    </xf>
    <xf numFmtId="49" fontId="0" fillId="7" borderId="26" xfId="0" applyNumberFormat="1" applyFill="1" applyBorder="1" applyAlignment="1">
      <alignment horizontal="left" vertical="center" wrapText="1"/>
    </xf>
    <xf numFmtId="49" fontId="0" fillId="7" borderId="20" xfId="0" applyNumberFormat="1" applyFill="1" applyBorder="1" applyAlignment="1">
      <alignment horizontal="center" vertical="center" wrapText="1"/>
    </xf>
    <xf numFmtId="49" fontId="0" fillId="7" borderId="3" xfId="0" applyNumberFormat="1" applyFill="1" applyBorder="1" applyAlignment="1">
      <alignment horizontal="center" vertical="center"/>
    </xf>
    <xf numFmtId="14" fontId="0" fillId="6" borderId="10" xfId="0" applyNumberFormat="1" applyFill="1" applyBorder="1" applyAlignment="1">
      <alignment horizontal="center" vertical="center"/>
    </xf>
    <xf numFmtId="17" fontId="0" fillId="7" borderId="7" xfId="0" applyNumberFormat="1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17" fontId="0" fillId="7" borderId="33" xfId="0" applyNumberFormat="1" applyFill="1" applyBorder="1" applyAlignment="1">
      <alignment horizontal="center"/>
    </xf>
    <xf numFmtId="0" fontId="0" fillId="7" borderId="34" xfId="0" applyFill="1" applyBorder="1" applyAlignment="1">
      <alignment horizontal="center"/>
    </xf>
    <xf numFmtId="0" fontId="2" fillId="2" borderId="9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4" fontId="2" fillId="2" borderId="11" xfId="0" applyNumberFormat="1" applyFont="1" applyFill="1" applyBorder="1" applyAlignment="1">
      <alignment horizontal="left" vertical="center"/>
    </xf>
    <xf numFmtId="4" fontId="2" fillId="2" borderId="13" xfId="0" applyNumberFormat="1" applyFont="1" applyFill="1" applyBorder="1" applyAlignment="1">
      <alignment horizontal="left" vertical="center"/>
    </xf>
    <xf numFmtId="4" fontId="0" fillId="3" borderId="12" xfId="1" applyNumberFormat="1" applyFont="1" applyFill="1" applyBorder="1" applyAlignment="1">
      <alignment horizontal="center" vertical="center"/>
    </xf>
    <xf numFmtId="4" fontId="0" fillId="3" borderId="14" xfId="1" applyNumberFormat="1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4" fontId="0" fillId="6" borderId="29" xfId="1" applyNumberFormat="1" applyFont="1" applyFill="1" applyBorder="1" applyAlignment="1">
      <alignment horizontal="center" vertical="center"/>
    </xf>
    <xf numFmtId="4" fontId="0" fillId="6" borderId="15" xfId="1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49" fontId="0" fillId="7" borderId="7" xfId="0" applyNumberFormat="1" applyFill="1" applyBorder="1" applyAlignment="1">
      <alignment horizontal="left" vertical="center"/>
    </xf>
    <xf numFmtId="49" fontId="0" fillId="7" borderId="8" xfId="0" applyNumberFormat="1" applyFill="1" applyBorder="1" applyAlignment="1">
      <alignment horizontal="left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166" fontId="2" fillId="2" borderId="11" xfId="0" applyNumberFormat="1" applyFont="1" applyFill="1" applyBorder="1" applyAlignment="1">
      <alignment horizontal="left" vertical="center"/>
    </xf>
    <xf numFmtId="166" fontId="2" fillId="2" borderId="13" xfId="0" applyNumberFormat="1" applyFont="1" applyFill="1" applyBorder="1" applyAlignment="1">
      <alignment horizontal="left" vertical="center"/>
    </xf>
    <xf numFmtId="0" fontId="3" fillId="5" borderId="27" xfId="0" applyFont="1" applyFill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/>
    </xf>
    <xf numFmtId="0" fontId="8" fillId="7" borderId="25" xfId="0" applyFont="1" applyFill="1" applyBorder="1" applyAlignment="1">
      <alignment horizontal="center"/>
    </xf>
    <xf numFmtId="0" fontId="8" fillId="6" borderId="23" xfId="0" applyFont="1" applyFill="1" applyBorder="1" applyAlignment="1">
      <alignment horizontal="center"/>
    </xf>
    <xf numFmtId="0" fontId="8" fillId="6" borderId="25" xfId="0" applyFont="1" applyFill="1" applyBorder="1" applyAlignment="1">
      <alignment horizontal="center"/>
    </xf>
    <xf numFmtId="0" fontId="8" fillId="3" borderId="23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0" fillId="7" borderId="18" xfId="0" applyFill="1" applyBorder="1" applyAlignment="1">
      <alignment horizontal="center" vertical="center" wrapText="1"/>
    </xf>
    <xf numFmtId="49" fontId="0" fillId="7" borderId="5" xfId="0" applyNumberFormat="1" applyFill="1" applyBorder="1" applyAlignment="1">
      <alignment horizontal="center" vertical="center"/>
    </xf>
  </cellXfs>
  <cellStyles count="4">
    <cellStyle name="Moeda" xfId="3" builtinId="4"/>
    <cellStyle name="Moeda 2" xfId="2" xr:uid="{00000000-0005-0000-0000-000001000000}"/>
    <cellStyle name="Normal" xfId="0" builtinId="0"/>
    <cellStyle name="Porcentagem" xfId="1" builtinId="5"/>
  </cellStyles>
  <dxfs count="0"/>
  <tableStyles count="0" defaultTableStyle="TableStyleMedium2" defaultPivotStyle="PivotStyleLight16"/>
  <colors>
    <mruColors>
      <color rgb="FFFFFF9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417"/>
  <sheetViews>
    <sheetView showGridLines="0" tabSelected="1" zoomScale="80" zoomScaleNormal="80" workbookViewId="0">
      <pane ySplit="15" topLeftCell="A16" activePane="bottomLeft" state="frozen"/>
      <selection pane="bottomLeft" activeCell="E10" sqref="E10"/>
    </sheetView>
  </sheetViews>
  <sheetFormatPr defaultRowHeight="14.4" x14ac:dyDescent="0.3"/>
  <cols>
    <col min="1" max="1" width="2.44140625" customWidth="1"/>
    <col min="2" max="2" width="23.109375" customWidth="1"/>
    <col min="3" max="3" width="16.33203125" bestFit="1" customWidth="1"/>
    <col min="4" max="4" width="21.44140625" customWidth="1"/>
    <col min="5" max="5" width="64.33203125" customWidth="1"/>
    <col min="6" max="6" width="12.88671875" customWidth="1"/>
    <col min="7" max="7" width="20.5546875" style="48" customWidth="1"/>
    <col min="8" max="8" width="18.5546875" style="23" customWidth="1"/>
    <col min="9" max="9" width="19.109375" style="23" customWidth="1"/>
    <col min="10" max="10" width="18.5546875" style="23" customWidth="1"/>
    <col min="11" max="11" width="18.5546875" style="53" customWidth="1"/>
    <col min="12" max="12" width="26.33203125" bestFit="1" customWidth="1"/>
    <col min="13" max="13" width="9.5546875" customWidth="1"/>
    <col min="14" max="14" width="29.109375" customWidth="1"/>
    <col min="15" max="15" width="8.109375" customWidth="1"/>
    <col min="16" max="16" width="13" customWidth="1"/>
    <col min="17" max="17" width="13.44140625" customWidth="1"/>
    <col min="18" max="18" width="13.6640625" customWidth="1"/>
    <col min="19" max="19" width="14.44140625" customWidth="1"/>
    <col min="20" max="20" width="10.88671875" customWidth="1"/>
    <col min="21" max="21" width="11.5546875" customWidth="1"/>
    <col min="22" max="22" width="14" customWidth="1"/>
    <col min="23" max="23" width="9.109375" customWidth="1"/>
    <col min="25" max="25" width="12.44140625" customWidth="1"/>
  </cols>
  <sheetData>
    <row r="1" spans="1:43" ht="15" thickBot="1" x14ac:dyDescent="0.35"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3" ht="22.2" thickTop="1" thickBot="1" x14ac:dyDescent="0.35">
      <c r="B2" s="75" t="s">
        <v>2</v>
      </c>
      <c r="C2" s="76"/>
      <c r="D2" s="76"/>
      <c r="E2" s="76"/>
      <c r="F2" s="77"/>
      <c r="G2" s="49" t="s">
        <v>3</v>
      </c>
      <c r="H2" s="59" t="s">
        <v>355</v>
      </c>
      <c r="I2" s="36" t="s">
        <v>4</v>
      </c>
      <c r="J2" s="108" t="s">
        <v>357</v>
      </c>
      <c r="K2" s="54"/>
      <c r="L2" s="12" t="s">
        <v>0</v>
      </c>
      <c r="W2" s="1"/>
      <c r="X2" s="1"/>
    </row>
    <row r="3" spans="1:43" ht="15.6" thickTop="1" thickBot="1" x14ac:dyDescent="0.35">
      <c r="B3" s="2" t="s">
        <v>31</v>
      </c>
      <c r="C3" s="78" t="s">
        <v>57</v>
      </c>
      <c r="D3" s="78"/>
      <c r="E3" s="78"/>
      <c r="F3" s="79"/>
      <c r="G3" s="50" t="s">
        <v>42</v>
      </c>
      <c r="H3" s="37"/>
      <c r="I3" s="38" t="s">
        <v>6</v>
      </c>
      <c r="J3" s="60">
        <v>45964</v>
      </c>
      <c r="K3" s="54"/>
      <c r="L3" s="13" t="s">
        <v>39</v>
      </c>
      <c r="X3" s="1"/>
    </row>
    <row r="4" spans="1:43" ht="15.6" thickTop="1" thickBot="1" x14ac:dyDescent="0.35">
      <c r="B4" s="2" t="s">
        <v>8</v>
      </c>
      <c r="C4" s="78" t="s">
        <v>358</v>
      </c>
      <c r="D4" s="78"/>
      <c r="E4" s="78"/>
      <c r="F4" s="78"/>
      <c r="G4" s="78"/>
      <c r="H4" s="79"/>
      <c r="I4" s="38" t="s">
        <v>21</v>
      </c>
      <c r="J4" s="39"/>
      <c r="K4" s="54"/>
      <c r="L4" s="14" t="s">
        <v>40</v>
      </c>
      <c r="X4" s="1"/>
    </row>
    <row r="5" spans="1:43" ht="15.6" thickTop="1" thickBot="1" x14ac:dyDescent="0.35">
      <c r="B5" s="2" t="s">
        <v>10</v>
      </c>
      <c r="C5" s="7" t="s">
        <v>356</v>
      </c>
      <c r="D5" s="4" t="s">
        <v>11</v>
      </c>
      <c r="E5" s="80" t="s">
        <v>60</v>
      </c>
      <c r="F5" s="81"/>
      <c r="G5" s="50" t="s">
        <v>12</v>
      </c>
      <c r="H5" s="40" t="s">
        <v>61</v>
      </c>
      <c r="I5" s="38" t="s">
        <v>13</v>
      </c>
      <c r="J5" s="41" t="s">
        <v>62</v>
      </c>
      <c r="L5" s="15" t="s">
        <v>1</v>
      </c>
    </row>
    <row r="6" spans="1:43" ht="15" customHeight="1" thickBot="1" x14ac:dyDescent="0.35">
      <c r="B6" s="25" t="s">
        <v>15</v>
      </c>
      <c r="C6" s="24" t="s">
        <v>58</v>
      </c>
      <c r="D6" s="65" t="s">
        <v>37</v>
      </c>
      <c r="E6" s="66"/>
      <c r="F6" s="27"/>
      <c r="G6" s="82" t="s">
        <v>16</v>
      </c>
      <c r="H6" s="69">
        <f>'Detalhamento do BDI'!F2</f>
        <v>0.23119999999999999</v>
      </c>
      <c r="I6" s="67" t="s">
        <v>17</v>
      </c>
      <c r="J6" s="73"/>
    </row>
    <row r="7" spans="1:43" ht="15.75" customHeight="1" thickBot="1" x14ac:dyDescent="0.35">
      <c r="B7" s="26" t="s">
        <v>45</v>
      </c>
      <c r="C7" s="16" t="s">
        <v>59</v>
      </c>
      <c r="D7" s="65" t="s">
        <v>38</v>
      </c>
      <c r="E7" s="66"/>
      <c r="F7" s="27"/>
      <c r="G7" s="83"/>
      <c r="H7" s="70"/>
      <c r="I7" s="68"/>
      <c r="J7" s="74"/>
    </row>
    <row r="8" spans="1:43" ht="15" thickBot="1" x14ac:dyDescent="0.35"/>
    <row r="9" spans="1:43" ht="15" customHeight="1" thickBot="1" x14ac:dyDescent="0.35">
      <c r="B9" s="21" t="s">
        <v>24</v>
      </c>
      <c r="C9" s="71" t="s">
        <v>43</v>
      </c>
      <c r="D9" s="72"/>
    </row>
    <row r="10" spans="1:43" ht="15.75" customHeight="1" thickBot="1" x14ac:dyDescent="0.35">
      <c r="B10" s="19" t="s">
        <v>64</v>
      </c>
      <c r="C10" s="61">
        <v>45962</v>
      </c>
      <c r="D10" s="62"/>
      <c r="E10" s="28"/>
    </row>
    <row r="11" spans="1:43" ht="15.75" customHeight="1" thickBot="1" x14ac:dyDescent="0.35">
      <c r="B11" s="19"/>
      <c r="C11" s="61"/>
      <c r="D11" s="62"/>
    </row>
    <row r="12" spans="1:43" ht="15.75" customHeight="1" thickBot="1" x14ac:dyDescent="0.35">
      <c r="B12" s="19"/>
      <c r="C12" s="61"/>
      <c r="D12" s="62"/>
    </row>
    <row r="13" spans="1:43" ht="15" thickBot="1" x14ac:dyDescent="0.35">
      <c r="B13" s="20"/>
      <c r="C13" s="63"/>
      <c r="D13" s="64"/>
      <c r="H13" s="42" t="s">
        <v>35</v>
      </c>
      <c r="L13" s="5" t="s">
        <v>30</v>
      </c>
    </row>
    <row r="14" spans="1:43" ht="15" thickBot="1" x14ac:dyDescent="0.35">
      <c r="H14" s="43" t="s">
        <v>44</v>
      </c>
      <c r="L14" s="3">
        <f>SUM(L16:L1000)</f>
        <v>803621.53</v>
      </c>
    </row>
    <row r="15" spans="1:43" ht="37.5" customHeight="1" thickBot="1" x14ac:dyDescent="0.35">
      <c r="B15" s="5" t="s">
        <v>22</v>
      </c>
      <c r="C15" s="5" t="s">
        <v>23</v>
      </c>
      <c r="D15" s="5" t="s">
        <v>24</v>
      </c>
      <c r="E15" s="6" t="s">
        <v>25</v>
      </c>
      <c r="F15" s="5" t="s">
        <v>26</v>
      </c>
      <c r="G15" s="51" t="s">
        <v>27</v>
      </c>
      <c r="H15" s="42" t="s">
        <v>36</v>
      </c>
      <c r="I15" s="42" t="s">
        <v>28</v>
      </c>
      <c r="J15" s="42" t="s">
        <v>34</v>
      </c>
      <c r="K15" s="55" t="s">
        <v>41</v>
      </c>
      <c r="L15" s="5" t="s">
        <v>33</v>
      </c>
      <c r="X15" s="8"/>
    </row>
    <row r="16" spans="1:43" x14ac:dyDescent="0.3">
      <c r="A16" s="1"/>
      <c r="B16" s="9" t="s">
        <v>63</v>
      </c>
      <c r="C16" s="9" t="s">
        <v>63</v>
      </c>
      <c r="D16" s="9" t="s">
        <v>64</v>
      </c>
      <c r="E16" s="57" t="s">
        <v>65</v>
      </c>
      <c r="F16" s="58" t="s">
        <v>66</v>
      </c>
      <c r="G16" s="52">
        <v>96.52</v>
      </c>
      <c r="H16" s="22">
        <v>48.46</v>
      </c>
      <c r="I16" s="44">
        <v>0.23119999999999999</v>
      </c>
      <c r="J16" s="32">
        <f>ROUND(IF(LEFT($H$14,5)="CUSTO",H16,H16/(1+I16)),2)</f>
        <v>48.46</v>
      </c>
      <c r="K16" s="56">
        <f>ROUND(J16*(1+I16),2)</f>
        <v>59.66</v>
      </c>
      <c r="L16" s="33">
        <f>ROUND(K16*G16,2)</f>
        <v>5758.38</v>
      </c>
      <c r="N16" s="23"/>
    </row>
    <row r="17" spans="1:14" ht="43.2" x14ac:dyDescent="0.3">
      <c r="A17" s="1"/>
      <c r="B17" s="9" t="s">
        <v>67</v>
      </c>
      <c r="C17" s="9" t="s">
        <v>67</v>
      </c>
      <c r="D17" s="9" t="s">
        <v>64</v>
      </c>
      <c r="E17" s="57" t="s">
        <v>68</v>
      </c>
      <c r="F17" s="58" t="s">
        <v>69</v>
      </c>
      <c r="G17" s="52">
        <v>1</v>
      </c>
      <c r="H17" s="22">
        <v>1230.21</v>
      </c>
      <c r="I17" s="44">
        <v>0.23119999999999999</v>
      </c>
      <c r="J17" s="32">
        <f t="shared" ref="J17:J80" si="0">ROUND(IF(LEFT($H$14,5)="CUSTO",H17,H17/(1+I17)),2)</f>
        <v>1230.21</v>
      </c>
      <c r="K17" s="56">
        <f t="shared" ref="K17:K80" si="1">ROUND(J17*(1+I17),2)</f>
        <v>1514.63</v>
      </c>
      <c r="L17" s="33">
        <f t="shared" ref="L17:L80" si="2">ROUND(K17*G17,2)</f>
        <v>1514.63</v>
      </c>
      <c r="N17" s="23"/>
    </row>
    <row r="18" spans="1:14" ht="28.8" x14ac:dyDescent="0.3">
      <c r="A18" s="1"/>
      <c r="B18" s="9" t="s">
        <v>70</v>
      </c>
      <c r="C18" s="9" t="s">
        <v>70</v>
      </c>
      <c r="D18" s="9" t="s">
        <v>64</v>
      </c>
      <c r="E18" s="57" t="s">
        <v>71</v>
      </c>
      <c r="F18" s="58" t="s">
        <v>69</v>
      </c>
      <c r="G18" s="52">
        <v>1</v>
      </c>
      <c r="H18" s="22">
        <v>3954.48</v>
      </c>
      <c r="I18" s="44">
        <v>0.23119999999999999</v>
      </c>
      <c r="J18" s="32">
        <f t="shared" si="0"/>
        <v>3954.48</v>
      </c>
      <c r="K18" s="56">
        <f t="shared" si="1"/>
        <v>4868.76</v>
      </c>
      <c r="L18" s="33">
        <f t="shared" si="2"/>
        <v>4868.76</v>
      </c>
      <c r="N18" s="23"/>
    </row>
    <row r="19" spans="1:14" ht="29.4" customHeight="1" x14ac:dyDescent="0.3">
      <c r="A19" s="1"/>
      <c r="B19" s="9" t="s">
        <v>72</v>
      </c>
      <c r="C19" s="9" t="s">
        <v>72</v>
      </c>
      <c r="D19" s="9" t="s">
        <v>64</v>
      </c>
      <c r="E19" s="57" t="s">
        <v>73</v>
      </c>
      <c r="F19" s="58" t="s">
        <v>69</v>
      </c>
      <c r="G19" s="52">
        <v>1</v>
      </c>
      <c r="H19" s="22">
        <v>286.76</v>
      </c>
      <c r="I19" s="44">
        <v>0.23119999999999999</v>
      </c>
      <c r="J19" s="32">
        <f t="shared" si="0"/>
        <v>286.76</v>
      </c>
      <c r="K19" s="56">
        <f t="shared" si="1"/>
        <v>353.06</v>
      </c>
      <c r="L19" s="33">
        <f t="shared" si="2"/>
        <v>353.06</v>
      </c>
      <c r="N19" s="23"/>
    </row>
    <row r="20" spans="1:14" x14ac:dyDescent="0.3">
      <c r="A20" s="1"/>
      <c r="B20" s="9" t="s">
        <v>74</v>
      </c>
      <c r="C20" s="9" t="s">
        <v>74</v>
      </c>
      <c r="D20" s="9" t="s">
        <v>64</v>
      </c>
      <c r="E20" s="57" t="s">
        <v>75</v>
      </c>
      <c r="F20" s="58" t="s">
        <v>69</v>
      </c>
      <c r="G20" s="52">
        <v>1</v>
      </c>
      <c r="H20" s="22">
        <v>252.22</v>
      </c>
      <c r="I20" s="44">
        <v>0.23119999999999999</v>
      </c>
      <c r="J20" s="32">
        <f t="shared" si="0"/>
        <v>252.22</v>
      </c>
      <c r="K20" s="56">
        <f t="shared" si="1"/>
        <v>310.52999999999997</v>
      </c>
      <c r="L20" s="33">
        <f t="shared" si="2"/>
        <v>310.52999999999997</v>
      </c>
      <c r="N20" s="23"/>
    </row>
    <row r="21" spans="1:14" ht="28.8" x14ac:dyDescent="0.3">
      <c r="A21" s="1"/>
      <c r="B21" s="9" t="s">
        <v>76</v>
      </c>
      <c r="C21" s="9" t="s">
        <v>76</v>
      </c>
      <c r="D21" s="9" t="s">
        <v>64</v>
      </c>
      <c r="E21" s="57" t="s">
        <v>77</v>
      </c>
      <c r="F21" s="58" t="s">
        <v>78</v>
      </c>
      <c r="G21" s="52">
        <v>17.829999999999998</v>
      </c>
      <c r="H21" s="22">
        <v>106.5</v>
      </c>
      <c r="I21" s="44">
        <v>0.23119999999999999</v>
      </c>
      <c r="J21" s="32">
        <f t="shared" si="0"/>
        <v>106.5</v>
      </c>
      <c r="K21" s="56">
        <f t="shared" si="1"/>
        <v>131.12</v>
      </c>
      <c r="L21" s="33">
        <f t="shared" si="2"/>
        <v>2337.87</v>
      </c>
      <c r="N21" s="23"/>
    </row>
    <row r="22" spans="1:14" ht="28.8" x14ac:dyDescent="0.3">
      <c r="A22" s="1"/>
      <c r="B22" s="9" t="s">
        <v>79</v>
      </c>
      <c r="C22" s="9" t="s">
        <v>79</v>
      </c>
      <c r="D22" s="9" t="s">
        <v>64</v>
      </c>
      <c r="E22" s="57" t="s">
        <v>80</v>
      </c>
      <c r="F22" s="58" t="s">
        <v>81</v>
      </c>
      <c r="G22" s="52">
        <v>28.63</v>
      </c>
      <c r="H22" s="22">
        <v>9.2100000000000009</v>
      </c>
      <c r="I22" s="44">
        <v>0.23119999999999999</v>
      </c>
      <c r="J22" s="32">
        <f t="shared" si="0"/>
        <v>9.2100000000000009</v>
      </c>
      <c r="K22" s="56">
        <f t="shared" si="1"/>
        <v>11.34</v>
      </c>
      <c r="L22" s="33">
        <f t="shared" si="2"/>
        <v>324.66000000000003</v>
      </c>
      <c r="N22" s="23"/>
    </row>
    <row r="23" spans="1:14" x14ac:dyDescent="0.3">
      <c r="A23" s="1"/>
      <c r="B23" s="9" t="s">
        <v>82</v>
      </c>
      <c r="C23" s="9" t="s">
        <v>82</v>
      </c>
      <c r="D23" s="9" t="s">
        <v>64</v>
      </c>
      <c r="E23" s="57" t="s">
        <v>83</v>
      </c>
      <c r="F23" s="58" t="s">
        <v>69</v>
      </c>
      <c r="G23" s="52">
        <v>15</v>
      </c>
      <c r="H23" s="22">
        <v>18.46</v>
      </c>
      <c r="I23" s="44">
        <v>0.23119999999999999</v>
      </c>
      <c r="J23" s="32">
        <f t="shared" si="0"/>
        <v>18.46</v>
      </c>
      <c r="K23" s="56">
        <f t="shared" si="1"/>
        <v>22.73</v>
      </c>
      <c r="L23" s="33">
        <f t="shared" si="2"/>
        <v>340.95</v>
      </c>
      <c r="N23" s="23"/>
    </row>
    <row r="24" spans="1:14" ht="28.8" x14ac:dyDescent="0.3">
      <c r="A24" s="1"/>
      <c r="B24" s="9" t="s">
        <v>84</v>
      </c>
      <c r="C24" s="9" t="s">
        <v>84</v>
      </c>
      <c r="D24" s="9" t="s">
        <v>64</v>
      </c>
      <c r="E24" s="57" t="s">
        <v>85</v>
      </c>
      <c r="F24" s="58" t="s">
        <v>81</v>
      </c>
      <c r="G24" s="52">
        <v>129.52000000000001</v>
      </c>
      <c r="H24" s="22">
        <v>10.210000000000001</v>
      </c>
      <c r="I24" s="44">
        <v>0.23119999999999999</v>
      </c>
      <c r="J24" s="32">
        <f t="shared" si="0"/>
        <v>10.210000000000001</v>
      </c>
      <c r="K24" s="56">
        <f t="shared" si="1"/>
        <v>12.57</v>
      </c>
      <c r="L24" s="33">
        <f t="shared" si="2"/>
        <v>1628.07</v>
      </c>
      <c r="N24" s="23"/>
    </row>
    <row r="25" spans="1:14" x14ac:dyDescent="0.3">
      <c r="A25" s="1"/>
      <c r="B25" s="9" t="s">
        <v>86</v>
      </c>
      <c r="C25" s="9" t="s">
        <v>86</v>
      </c>
      <c r="D25" s="9" t="s">
        <v>64</v>
      </c>
      <c r="E25" s="57" t="s">
        <v>87</v>
      </c>
      <c r="F25" s="58" t="s">
        <v>69</v>
      </c>
      <c r="G25" s="52">
        <v>12</v>
      </c>
      <c r="H25" s="22">
        <v>43.83</v>
      </c>
      <c r="I25" s="44">
        <v>0.23119999999999999</v>
      </c>
      <c r="J25" s="32">
        <f t="shared" si="0"/>
        <v>43.83</v>
      </c>
      <c r="K25" s="56">
        <f t="shared" si="1"/>
        <v>53.96</v>
      </c>
      <c r="L25" s="33">
        <f t="shared" si="2"/>
        <v>647.52</v>
      </c>
      <c r="N25" s="23"/>
    </row>
    <row r="26" spans="1:14" ht="28.8" x14ac:dyDescent="0.3">
      <c r="A26" s="1"/>
      <c r="B26" s="9" t="s">
        <v>88</v>
      </c>
      <c r="C26" s="9" t="s">
        <v>88</v>
      </c>
      <c r="D26" s="9" t="s">
        <v>64</v>
      </c>
      <c r="E26" s="57" t="s">
        <v>89</v>
      </c>
      <c r="F26" s="58" t="s">
        <v>81</v>
      </c>
      <c r="G26" s="52">
        <v>2.25</v>
      </c>
      <c r="H26" s="22">
        <v>54.61</v>
      </c>
      <c r="I26" s="44">
        <v>0.23119999999999999</v>
      </c>
      <c r="J26" s="32">
        <f t="shared" si="0"/>
        <v>54.61</v>
      </c>
      <c r="K26" s="56">
        <f t="shared" si="1"/>
        <v>67.239999999999995</v>
      </c>
      <c r="L26" s="33">
        <f t="shared" si="2"/>
        <v>151.29</v>
      </c>
      <c r="N26" s="23"/>
    </row>
    <row r="27" spans="1:14" ht="28.8" x14ac:dyDescent="0.3">
      <c r="A27" s="1"/>
      <c r="B27" s="9" t="s">
        <v>90</v>
      </c>
      <c r="C27" s="9" t="s">
        <v>90</v>
      </c>
      <c r="D27" s="9" t="s">
        <v>64</v>
      </c>
      <c r="E27" s="57" t="s">
        <v>91</v>
      </c>
      <c r="F27" s="58" t="s">
        <v>81</v>
      </c>
      <c r="G27" s="52">
        <v>463.85</v>
      </c>
      <c r="H27" s="22">
        <v>14.3</v>
      </c>
      <c r="I27" s="44">
        <v>0.23119999999999999</v>
      </c>
      <c r="J27" s="32">
        <f t="shared" si="0"/>
        <v>14.3</v>
      </c>
      <c r="K27" s="56">
        <f t="shared" si="1"/>
        <v>17.61</v>
      </c>
      <c r="L27" s="33">
        <f t="shared" si="2"/>
        <v>8168.4</v>
      </c>
      <c r="N27" s="23"/>
    </row>
    <row r="28" spans="1:14" ht="28.8" x14ac:dyDescent="0.3">
      <c r="A28" s="1"/>
      <c r="B28" s="9" t="s">
        <v>92</v>
      </c>
      <c r="C28" s="9" t="s">
        <v>92</v>
      </c>
      <c r="D28" s="9" t="s">
        <v>64</v>
      </c>
      <c r="E28" s="57" t="s">
        <v>93</v>
      </c>
      <c r="F28" s="58" t="s">
        <v>78</v>
      </c>
      <c r="G28" s="52">
        <v>16.87</v>
      </c>
      <c r="H28" s="22">
        <v>69.650000000000006</v>
      </c>
      <c r="I28" s="44">
        <v>0.23119999999999999</v>
      </c>
      <c r="J28" s="32">
        <f t="shared" si="0"/>
        <v>69.650000000000006</v>
      </c>
      <c r="K28" s="56">
        <f t="shared" si="1"/>
        <v>85.75</v>
      </c>
      <c r="L28" s="33">
        <f t="shared" si="2"/>
        <v>1446.6</v>
      </c>
      <c r="N28" s="23"/>
    </row>
    <row r="29" spans="1:14" ht="28.8" x14ac:dyDescent="0.3">
      <c r="A29" s="1"/>
      <c r="B29" s="9" t="s">
        <v>94</v>
      </c>
      <c r="C29" s="9" t="s">
        <v>94</v>
      </c>
      <c r="D29" s="9" t="s">
        <v>64</v>
      </c>
      <c r="E29" s="57" t="s">
        <v>95</v>
      </c>
      <c r="F29" s="58" t="s">
        <v>81</v>
      </c>
      <c r="G29" s="52">
        <v>35.14</v>
      </c>
      <c r="H29" s="22">
        <v>23.48</v>
      </c>
      <c r="I29" s="44">
        <v>0.23119999999999999</v>
      </c>
      <c r="J29" s="32">
        <f t="shared" si="0"/>
        <v>23.48</v>
      </c>
      <c r="K29" s="56">
        <f t="shared" si="1"/>
        <v>28.91</v>
      </c>
      <c r="L29" s="33">
        <f t="shared" si="2"/>
        <v>1015.9</v>
      </c>
      <c r="N29" s="23"/>
    </row>
    <row r="30" spans="1:14" x14ac:dyDescent="0.3">
      <c r="A30" s="1"/>
      <c r="B30" s="9" t="s">
        <v>96</v>
      </c>
      <c r="C30" s="9" t="s">
        <v>96</v>
      </c>
      <c r="D30" s="9" t="s">
        <v>64</v>
      </c>
      <c r="E30" s="57" t="s">
        <v>97</v>
      </c>
      <c r="F30" s="58" t="s">
        <v>78</v>
      </c>
      <c r="G30" s="52">
        <v>1.44</v>
      </c>
      <c r="H30" s="22">
        <v>69.650000000000006</v>
      </c>
      <c r="I30" s="44">
        <v>0.23119999999999999</v>
      </c>
      <c r="J30" s="32">
        <f t="shared" si="0"/>
        <v>69.650000000000006</v>
      </c>
      <c r="K30" s="56">
        <f t="shared" si="1"/>
        <v>85.75</v>
      </c>
      <c r="L30" s="33">
        <f t="shared" si="2"/>
        <v>123.48</v>
      </c>
      <c r="N30" s="23"/>
    </row>
    <row r="31" spans="1:14" ht="28.8" x14ac:dyDescent="0.3">
      <c r="A31" s="1"/>
      <c r="B31" s="9" t="s">
        <v>98</v>
      </c>
      <c r="C31" s="9" t="s">
        <v>98</v>
      </c>
      <c r="D31" s="9" t="s">
        <v>64</v>
      </c>
      <c r="E31" s="57" t="s">
        <v>99</v>
      </c>
      <c r="F31" s="58" t="s">
        <v>78</v>
      </c>
      <c r="G31" s="52">
        <v>1.55</v>
      </c>
      <c r="H31" s="22">
        <v>49</v>
      </c>
      <c r="I31" s="44">
        <v>0.23119999999999999</v>
      </c>
      <c r="J31" s="32">
        <f t="shared" si="0"/>
        <v>49</v>
      </c>
      <c r="K31" s="56">
        <f t="shared" si="1"/>
        <v>60.33</v>
      </c>
      <c r="L31" s="33">
        <f t="shared" si="2"/>
        <v>93.51</v>
      </c>
      <c r="N31" s="23"/>
    </row>
    <row r="32" spans="1:14" x14ac:dyDescent="0.3">
      <c r="A32" s="1"/>
      <c r="B32" s="9" t="s">
        <v>100</v>
      </c>
      <c r="C32" s="9" t="s">
        <v>100</v>
      </c>
      <c r="D32" s="9" t="s">
        <v>64</v>
      </c>
      <c r="E32" s="57" t="s">
        <v>101</v>
      </c>
      <c r="F32" s="58" t="s">
        <v>102</v>
      </c>
      <c r="G32" s="52">
        <v>574.07000000000005</v>
      </c>
      <c r="H32" s="22">
        <v>11.74</v>
      </c>
      <c r="I32" s="44">
        <v>0.23119999999999999</v>
      </c>
      <c r="J32" s="32">
        <f t="shared" si="0"/>
        <v>11.74</v>
      </c>
      <c r="K32" s="56">
        <f t="shared" si="1"/>
        <v>14.45</v>
      </c>
      <c r="L32" s="33">
        <f t="shared" si="2"/>
        <v>8295.31</v>
      </c>
      <c r="N32" s="23"/>
    </row>
    <row r="33" spans="1:14" ht="28.8" x14ac:dyDescent="0.3">
      <c r="A33" s="1"/>
      <c r="B33" s="9" t="s">
        <v>103</v>
      </c>
      <c r="C33" s="9" t="s">
        <v>103</v>
      </c>
      <c r="D33" s="9" t="s">
        <v>64</v>
      </c>
      <c r="E33" s="57" t="s">
        <v>104</v>
      </c>
      <c r="F33" s="58" t="s">
        <v>81</v>
      </c>
      <c r="G33" s="52">
        <v>157.72</v>
      </c>
      <c r="H33" s="22">
        <v>66.36</v>
      </c>
      <c r="I33" s="44">
        <v>0.23119999999999999</v>
      </c>
      <c r="J33" s="32">
        <f t="shared" si="0"/>
        <v>66.36</v>
      </c>
      <c r="K33" s="56">
        <f t="shared" si="1"/>
        <v>81.7</v>
      </c>
      <c r="L33" s="33">
        <f t="shared" si="2"/>
        <v>12885.72</v>
      </c>
      <c r="N33" s="23"/>
    </row>
    <row r="34" spans="1:14" ht="28.8" x14ac:dyDescent="0.3">
      <c r="A34" s="1"/>
      <c r="B34" s="9" t="s">
        <v>105</v>
      </c>
      <c r="C34" s="9" t="s">
        <v>105</v>
      </c>
      <c r="D34" s="9" t="s">
        <v>64</v>
      </c>
      <c r="E34" s="57" t="s">
        <v>106</v>
      </c>
      <c r="F34" s="58" t="s">
        <v>78</v>
      </c>
      <c r="G34" s="52">
        <v>13.83</v>
      </c>
      <c r="H34" s="22">
        <v>685.7</v>
      </c>
      <c r="I34" s="44">
        <v>0.23119999999999999</v>
      </c>
      <c r="J34" s="32">
        <f t="shared" si="0"/>
        <v>685.7</v>
      </c>
      <c r="K34" s="56">
        <f t="shared" si="1"/>
        <v>844.23</v>
      </c>
      <c r="L34" s="33">
        <f t="shared" si="2"/>
        <v>11675.7</v>
      </c>
      <c r="N34" s="23"/>
    </row>
    <row r="35" spans="1:14" x14ac:dyDescent="0.3">
      <c r="A35" s="1"/>
      <c r="B35" s="9" t="s">
        <v>107</v>
      </c>
      <c r="C35" s="9" t="s">
        <v>107</v>
      </c>
      <c r="D35" s="9" t="s">
        <v>64</v>
      </c>
      <c r="E35" s="57" t="s">
        <v>108</v>
      </c>
      <c r="F35" s="58" t="s">
        <v>66</v>
      </c>
      <c r="G35" s="52">
        <v>2</v>
      </c>
      <c r="H35" s="22">
        <v>93.29</v>
      </c>
      <c r="I35" s="44">
        <v>0.23119999999999999</v>
      </c>
      <c r="J35" s="32">
        <f t="shared" si="0"/>
        <v>93.29</v>
      </c>
      <c r="K35" s="56">
        <f t="shared" si="1"/>
        <v>114.86</v>
      </c>
      <c r="L35" s="33">
        <f t="shared" si="2"/>
        <v>229.72</v>
      </c>
      <c r="N35" s="23"/>
    </row>
    <row r="36" spans="1:14" ht="28.8" x14ac:dyDescent="0.3">
      <c r="A36" s="1"/>
      <c r="B36" s="9" t="s">
        <v>109</v>
      </c>
      <c r="C36" s="9" t="s">
        <v>109</v>
      </c>
      <c r="D36" s="9" t="s">
        <v>64</v>
      </c>
      <c r="E36" s="57" t="s">
        <v>110</v>
      </c>
      <c r="F36" s="58" t="s">
        <v>78</v>
      </c>
      <c r="G36" s="52">
        <v>1.75</v>
      </c>
      <c r="H36" s="22">
        <v>561</v>
      </c>
      <c r="I36" s="44">
        <v>0.23119999999999999</v>
      </c>
      <c r="J36" s="32">
        <f t="shared" si="0"/>
        <v>561</v>
      </c>
      <c r="K36" s="56">
        <f t="shared" si="1"/>
        <v>690.7</v>
      </c>
      <c r="L36" s="33">
        <f t="shared" si="2"/>
        <v>1208.73</v>
      </c>
      <c r="N36" s="23"/>
    </row>
    <row r="37" spans="1:14" x14ac:dyDescent="0.3">
      <c r="A37" s="1"/>
      <c r="B37" s="9" t="s">
        <v>111</v>
      </c>
      <c r="C37" s="9" t="s">
        <v>111</v>
      </c>
      <c r="D37" s="9" t="s">
        <v>64</v>
      </c>
      <c r="E37" s="57" t="s">
        <v>112</v>
      </c>
      <c r="F37" s="58" t="s">
        <v>66</v>
      </c>
      <c r="G37" s="52">
        <v>58.5</v>
      </c>
      <c r="H37" s="22">
        <v>120.71</v>
      </c>
      <c r="I37" s="44">
        <v>0.23119999999999999</v>
      </c>
      <c r="J37" s="32">
        <f t="shared" si="0"/>
        <v>120.71</v>
      </c>
      <c r="K37" s="56">
        <f t="shared" si="1"/>
        <v>148.62</v>
      </c>
      <c r="L37" s="33">
        <f t="shared" si="2"/>
        <v>8694.27</v>
      </c>
      <c r="N37" s="23"/>
    </row>
    <row r="38" spans="1:14" ht="28.8" x14ac:dyDescent="0.3">
      <c r="A38" s="1"/>
      <c r="B38" s="9" t="s">
        <v>113</v>
      </c>
      <c r="C38" s="9" t="s">
        <v>113</v>
      </c>
      <c r="D38" s="9" t="s">
        <v>64</v>
      </c>
      <c r="E38" s="57" t="s">
        <v>114</v>
      </c>
      <c r="F38" s="58" t="s">
        <v>81</v>
      </c>
      <c r="G38" s="52">
        <v>59.59</v>
      </c>
      <c r="H38" s="22">
        <v>33.36</v>
      </c>
      <c r="I38" s="44">
        <v>0.23119999999999999</v>
      </c>
      <c r="J38" s="32">
        <f t="shared" si="0"/>
        <v>33.36</v>
      </c>
      <c r="K38" s="56">
        <f t="shared" si="1"/>
        <v>41.07</v>
      </c>
      <c r="L38" s="33">
        <f t="shared" si="2"/>
        <v>2447.36</v>
      </c>
      <c r="N38" s="23"/>
    </row>
    <row r="39" spans="1:14" x14ac:dyDescent="0.3">
      <c r="A39" s="1"/>
      <c r="B39" s="9" t="s">
        <v>115</v>
      </c>
      <c r="C39" s="9" t="s">
        <v>115</v>
      </c>
      <c r="D39" s="9" t="s">
        <v>64</v>
      </c>
      <c r="E39" s="57" t="s">
        <v>116</v>
      </c>
      <c r="F39" s="58" t="s">
        <v>117</v>
      </c>
      <c r="G39" s="52">
        <v>1185.8499999999999</v>
      </c>
      <c r="H39" s="22">
        <v>11.74</v>
      </c>
      <c r="I39" s="44">
        <v>0.23119999999999999</v>
      </c>
      <c r="J39" s="32">
        <f t="shared" si="0"/>
        <v>11.74</v>
      </c>
      <c r="K39" s="56">
        <f t="shared" si="1"/>
        <v>14.45</v>
      </c>
      <c r="L39" s="33">
        <f t="shared" si="2"/>
        <v>17135.53</v>
      </c>
      <c r="N39" s="23"/>
    </row>
    <row r="40" spans="1:14" ht="28.8" x14ac:dyDescent="0.3">
      <c r="A40" s="1"/>
      <c r="B40" s="9" t="s">
        <v>118</v>
      </c>
      <c r="C40" s="9" t="s">
        <v>118</v>
      </c>
      <c r="D40" s="9" t="s">
        <v>64</v>
      </c>
      <c r="E40" s="57" t="s">
        <v>119</v>
      </c>
      <c r="F40" s="58" t="s">
        <v>81</v>
      </c>
      <c r="G40" s="52">
        <v>221.91</v>
      </c>
      <c r="H40" s="22">
        <v>63.69</v>
      </c>
      <c r="I40" s="44">
        <v>0.23119999999999999</v>
      </c>
      <c r="J40" s="32">
        <f t="shared" si="0"/>
        <v>63.69</v>
      </c>
      <c r="K40" s="56">
        <f t="shared" si="1"/>
        <v>78.42</v>
      </c>
      <c r="L40" s="33">
        <f t="shared" si="2"/>
        <v>17402.18</v>
      </c>
      <c r="N40" s="23"/>
    </row>
    <row r="41" spans="1:14" ht="28.8" x14ac:dyDescent="0.3">
      <c r="A41" s="1"/>
      <c r="B41" s="9" t="s">
        <v>120</v>
      </c>
      <c r="C41" s="9" t="s">
        <v>120</v>
      </c>
      <c r="D41" s="9" t="s">
        <v>64</v>
      </c>
      <c r="E41" s="57" t="s">
        <v>121</v>
      </c>
      <c r="F41" s="58" t="s">
        <v>78</v>
      </c>
      <c r="G41" s="52">
        <v>13.21</v>
      </c>
      <c r="H41" s="22">
        <v>780.19</v>
      </c>
      <c r="I41" s="44">
        <v>0.23119999999999999</v>
      </c>
      <c r="J41" s="32">
        <f t="shared" si="0"/>
        <v>780.19</v>
      </c>
      <c r="K41" s="56">
        <f t="shared" si="1"/>
        <v>960.57</v>
      </c>
      <c r="L41" s="33">
        <f t="shared" si="2"/>
        <v>12689.13</v>
      </c>
      <c r="N41" s="23"/>
    </row>
    <row r="42" spans="1:14" ht="43.2" x14ac:dyDescent="0.3">
      <c r="A42" s="1"/>
      <c r="B42" s="9" t="s">
        <v>122</v>
      </c>
      <c r="C42" s="9" t="s">
        <v>122</v>
      </c>
      <c r="D42" s="9" t="s">
        <v>64</v>
      </c>
      <c r="E42" s="57" t="s">
        <v>123</v>
      </c>
      <c r="F42" s="58" t="s">
        <v>81</v>
      </c>
      <c r="G42" s="52">
        <v>98.98</v>
      </c>
      <c r="H42" s="22">
        <v>258</v>
      </c>
      <c r="I42" s="44">
        <v>0.23119999999999999</v>
      </c>
      <c r="J42" s="32">
        <f t="shared" si="0"/>
        <v>258</v>
      </c>
      <c r="K42" s="56">
        <f t="shared" si="1"/>
        <v>317.64999999999998</v>
      </c>
      <c r="L42" s="33">
        <f t="shared" si="2"/>
        <v>31441</v>
      </c>
      <c r="N42" s="23"/>
    </row>
    <row r="43" spans="1:14" x14ac:dyDescent="0.3">
      <c r="A43" s="1"/>
      <c r="B43" s="9" t="s">
        <v>124</v>
      </c>
      <c r="C43" s="9" t="s">
        <v>124</v>
      </c>
      <c r="D43" s="9" t="s">
        <v>64</v>
      </c>
      <c r="E43" s="57" t="s">
        <v>125</v>
      </c>
      <c r="F43" s="58" t="s">
        <v>78</v>
      </c>
      <c r="G43" s="52">
        <v>1.38</v>
      </c>
      <c r="H43" s="22">
        <v>3070.36</v>
      </c>
      <c r="I43" s="44">
        <v>0.23119999999999999</v>
      </c>
      <c r="J43" s="32">
        <f t="shared" si="0"/>
        <v>3070.36</v>
      </c>
      <c r="K43" s="56">
        <f t="shared" si="1"/>
        <v>3780.23</v>
      </c>
      <c r="L43" s="33">
        <f t="shared" si="2"/>
        <v>5216.72</v>
      </c>
      <c r="N43" s="23"/>
    </row>
    <row r="44" spans="1:14" ht="43.2" x14ac:dyDescent="0.3">
      <c r="A44" s="1"/>
      <c r="B44" s="9" t="s">
        <v>126</v>
      </c>
      <c r="C44" s="9" t="s">
        <v>126</v>
      </c>
      <c r="D44" s="9" t="s">
        <v>64</v>
      </c>
      <c r="E44" s="57" t="s">
        <v>127</v>
      </c>
      <c r="F44" s="58" t="s">
        <v>81</v>
      </c>
      <c r="G44" s="52">
        <v>375.34</v>
      </c>
      <c r="H44" s="22">
        <v>52.24</v>
      </c>
      <c r="I44" s="44">
        <v>0.23119999999999999</v>
      </c>
      <c r="J44" s="32">
        <f t="shared" si="0"/>
        <v>52.24</v>
      </c>
      <c r="K44" s="56">
        <f t="shared" si="1"/>
        <v>64.319999999999993</v>
      </c>
      <c r="L44" s="33">
        <f t="shared" si="2"/>
        <v>24141.87</v>
      </c>
      <c r="N44" s="23"/>
    </row>
    <row r="45" spans="1:14" ht="43.2" x14ac:dyDescent="0.3">
      <c r="A45" s="1"/>
      <c r="B45" s="9" t="s">
        <v>128</v>
      </c>
      <c r="C45" s="9" t="s">
        <v>128</v>
      </c>
      <c r="D45" s="9" t="s">
        <v>64</v>
      </c>
      <c r="E45" s="57" t="s">
        <v>129</v>
      </c>
      <c r="F45" s="58" t="s">
        <v>81</v>
      </c>
      <c r="G45" s="52">
        <v>76.48</v>
      </c>
      <c r="H45" s="22">
        <v>64.05</v>
      </c>
      <c r="I45" s="44">
        <v>0.23119999999999999</v>
      </c>
      <c r="J45" s="32">
        <f t="shared" si="0"/>
        <v>64.05</v>
      </c>
      <c r="K45" s="56">
        <f t="shared" si="1"/>
        <v>78.86</v>
      </c>
      <c r="L45" s="33">
        <f t="shared" si="2"/>
        <v>6031.21</v>
      </c>
      <c r="N45" s="23"/>
    </row>
    <row r="46" spans="1:14" ht="28.8" x14ac:dyDescent="0.3">
      <c r="A46" s="1"/>
      <c r="B46" s="9" t="s">
        <v>130</v>
      </c>
      <c r="C46" s="9" t="s">
        <v>130</v>
      </c>
      <c r="D46" s="9" t="s">
        <v>64</v>
      </c>
      <c r="E46" s="57" t="s">
        <v>131</v>
      </c>
      <c r="F46" s="58" t="s">
        <v>81</v>
      </c>
      <c r="G46" s="52">
        <v>138.87</v>
      </c>
      <c r="H46" s="22">
        <v>52.43</v>
      </c>
      <c r="I46" s="44">
        <v>0.23119999999999999</v>
      </c>
      <c r="J46" s="32">
        <f t="shared" si="0"/>
        <v>52.43</v>
      </c>
      <c r="K46" s="56">
        <f t="shared" si="1"/>
        <v>64.55</v>
      </c>
      <c r="L46" s="33">
        <f t="shared" si="2"/>
        <v>8964.06</v>
      </c>
      <c r="N46" s="23"/>
    </row>
    <row r="47" spans="1:14" ht="43.2" x14ac:dyDescent="0.3">
      <c r="A47" s="1"/>
      <c r="B47" s="9" t="s">
        <v>132</v>
      </c>
      <c r="C47" s="9" t="s">
        <v>132</v>
      </c>
      <c r="D47" s="9" t="s">
        <v>64</v>
      </c>
      <c r="E47" s="57" t="s">
        <v>133</v>
      </c>
      <c r="F47" s="58" t="s">
        <v>81</v>
      </c>
      <c r="G47" s="52">
        <v>111.8</v>
      </c>
      <c r="H47" s="22">
        <v>94.57</v>
      </c>
      <c r="I47" s="44">
        <v>0.23119999999999999</v>
      </c>
      <c r="J47" s="32">
        <f t="shared" si="0"/>
        <v>94.57</v>
      </c>
      <c r="K47" s="56">
        <f t="shared" si="1"/>
        <v>116.43</v>
      </c>
      <c r="L47" s="33">
        <f t="shared" si="2"/>
        <v>13016.87</v>
      </c>
      <c r="N47" s="23"/>
    </row>
    <row r="48" spans="1:14" x14ac:dyDescent="0.3">
      <c r="A48" s="1"/>
      <c r="B48" s="9" t="s">
        <v>134</v>
      </c>
      <c r="C48" s="9" t="s">
        <v>134</v>
      </c>
      <c r="D48" s="9" t="s">
        <v>64</v>
      </c>
      <c r="E48" s="57" t="s">
        <v>135</v>
      </c>
      <c r="F48" s="58" t="s">
        <v>66</v>
      </c>
      <c r="G48" s="52">
        <v>6</v>
      </c>
      <c r="H48" s="22">
        <v>35.47</v>
      </c>
      <c r="I48" s="44">
        <v>0.23119999999999999</v>
      </c>
      <c r="J48" s="32">
        <f t="shared" si="0"/>
        <v>35.47</v>
      </c>
      <c r="K48" s="56">
        <f t="shared" si="1"/>
        <v>43.67</v>
      </c>
      <c r="L48" s="33">
        <f t="shared" si="2"/>
        <v>262.02</v>
      </c>
      <c r="N48" s="23"/>
    </row>
    <row r="49" spans="1:14" ht="72" x14ac:dyDescent="0.3">
      <c r="A49" s="1"/>
      <c r="B49" s="9" t="s">
        <v>136</v>
      </c>
      <c r="C49" s="9" t="s">
        <v>136</v>
      </c>
      <c r="D49" s="9" t="s">
        <v>64</v>
      </c>
      <c r="E49" s="57" t="s">
        <v>137</v>
      </c>
      <c r="F49" s="58" t="s">
        <v>117</v>
      </c>
      <c r="G49" s="52">
        <v>3256.4</v>
      </c>
      <c r="H49" s="22">
        <v>21.25</v>
      </c>
      <c r="I49" s="44">
        <v>0.23119999999999999</v>
      </c>
      <c r="J49" s="32">
        <f t="shared" si="0"/>
        <v>21.25</v>
      </c>
      <c r="K49" s="56">
        <f t="shared" si="1"/>
        <v>26.16</v>
      </c>
      <c r="L49" s="33">
        <f t="shared" si="2"/>
        <v>85187.42</v>
      </c>
      <c r="N49" s="23"/>
    </row>
    <row r="50" spans="1:14" ht="28.8" x14ac:dyDescent="0.3">
      <c r="A50" s="1"/>
      <c r="B50" s="9" t="s">
        <v>138</v>
      </c>
      <c r="C50" s="9" t="s">
        <v>138</v>
      </c>
      <c r="D50" s="9" t="s">
        <v>64</v>
      </c>
      <c r="E50" s="57" t="s">
        <v>139</v>
      </c>
      <c r="F50" s="58" t="s">
        <v>81</v>
      </c>
      <c r="G50" s="52">
        <v>165.22</v>
      </c>
      <c r="H50" s="22">
        <v>73.61</v>
      </c>
      <c r="I50" s="44">
        <v>0.23119999999999999</v>
      </c>
      <c r="J50" s="32">
        <f t="shared" si="0"/>
        <v>73.61</v>
      </c>
      <c r="K50" s="56">
        <f t="shared" si="1"/>
        <v>90.63</v>
      </c>
      <c r="L50" s="33">
        <f t="shared" si="2"/>
        <v>14973.89</v>
      </c>
      <c r="N50" s="23"/>
    </row>
    <row r="51" spans="1:14" x14ac:dyDescent="0.3">
      <c r="A51" s="1"/>
      <c r="B51" s="9" t="s">
        <v>140</v>
      </c>
      <c r="C51" s="9" t="s">
        <v>140</v>
      </c>
      <c r="D51" s="9" t="s">
        <v>64</v>
      </c>
      <c r="E51" s="57" t="s">
        <v>141</v>
      </c>
      <c r="F51" s="58" t="s">
        <v>69</v>
      </c>
      <c r="G51" s="52">
        <v>4</v>
      </c>
      <c r="H51" s="22">
        <v>66.209999999999994</v>
      </c>
      <c r="I51" s="44">
        <v>0.23119999999999999</v>
      </c>
      <c r="J51" s="32">
        <f t="shared" si="0"/>
        <v>66.209999999999994</v>
      </c>
      <c r="K51" s="56">
        <f t="shared" si="1"/>
        <v>81.52</v>
      </c>
      <c r="L51" s="33">
        <f t="shared" si="2"/>
        <v>326.08</v>
      </c>
      <c r="N51" s="23"/>
    </row>
    <row r="52" spans="1:14" ht="28.8" x14ac:dyDescent="0.3">
      <c r="A52" s="1"/>
      <c r="B52" s="9" t="s">
        <v>142</v>
      </c>
      <c r="C52" s="9" t="s">
        <v>142</v>
      </c>
      <c r="D52" s="9" t="s">
        <v>64</v>
      </c>
      <c r="E52" s="57" t="s">
        <v>143</v>
      </c>
      <c r="F52" s="58" t="s">
        <v>69</v>
      </c>
      <c r="G52" s="52">
        <v>6</v>
      </c>
      <c r="H52" s="22">
        <v>162.36000000000001</v>
      </c>
      <c r="I52" s="44">
        <v>0.23119999999999999</v>
      </c>
      <c r="J52" s="32">
        <f t="shared" si="0"/>
        <v>162.36000000000001</v>
      </c>
      <c r="K52" s="56">
        <f t="shared" si="1"/>
        <v>199.9</v>
      </c>
      <c r="L52" s="33">
        <f t="shared" si="2"/>
        <v>1199.4000000000001</v>
      </c>
      <c r="N52" s="23"/>
    </row>
    <row r="53" spans="1:14" ht="28.8" x14ac:dyDescent="0.3">
      <c r="A53" s="1"/>
      <c r="B53" s="9" t="s">
        <v>144</v>
      </c>
      <c r="C53" s="9" t="s">
        <v>144</v>
      </c>
      <c r="D53" s="9" t="s">
        <v>64</v>
      </c>
      <c r="E53" s="57" t="s">
        <v>145</v>
      </c>
      <c r="F53" s="58" t="s">
        <v>69</v>
      </c>
      <c r="G53" s="52">
        <v>2</v>
      </c>
      <c r="H53" s="22">
        <v>70.97</v>
      </c>
      <c r="I53" s="44">
        <v>0.23119999999999999</v>
      </c>
      <c r="J53" s="32">
        <f>ROUND(IF(LEFT($H$14,5)="CUSTO",H53,H53/(1+I53)),2)</f>
        <v>70.97</v>
      </c>
      <c r="K53" s="56">
        <f>ROUND(J53*(1+I53),2)</f>
        <v>87.38</v>
      </c>
      <c r="L53" s="33">
        <f>ROUND(K53*G53,2)</f>
        <v>174.76</v>
      </c>
      <c r="N53" s="23"/>
    </row>
    <row r="54" spans="1:14" x14ac:dyDescent="0.3">
      <c r="A54" s="1"/>
      <c r="B54" s="9" t="s">
        <v>146</v>
      </c>
      <c r="C54" s="9" t="s">
        <v>146</v>
      </c>
      <c r="D54" s="9" t="s">
        <v>64</v>
      </c>
      <c r="E54" s="57" t="s">
        <v>147</v>
      </c>
      <c r="F54" s="58" t="s">
        <v>69</v>
      </c>
      <c r="G54" s="52">
        <v>1</v>
      </c>
      <c r="H54" s="22">
        <v>221.13</v>
      </c>
      <c r="I54" s="44">
        <v>0.23119999999999999</v>
      </c>
      <c r="J54" s="32">
        <f>ROUND(IF(LEFT($H$14,5)="CUSTO",H54,H54/(1+I54)),2)</f>
        <v>221.13</v>
      </c>
      <c r="K54" s="56">
        <f>ROUND(J54*(1+I54),2)</f>
        <v>272.26</v>
      </c>
      <c r="L54" s="33">
        <f>ROUND(K54*G54,2)</f>
        <v>272.26</v>
      </c>
      <c r="N54" s="23"/>
    </row>
    <row r="55" spans="1:14" ht="28.8" x14ac:dyDescent="0.3">
      <c r="A55" s="1"/>
      <c r="B55" s="9" t="s">
        <v>148</v>
      </c>
      <c r="C55" s="9" t="s">
        <v>148</v>
      </c>
      <c r="D55" s="9" t="s">
        <v>64</v>
      </c>
      <c r="E55" s="57" t="s">
        <v>149</v>
      </c>
      <c r="F55" s="58" t="s">
        <v>69</v>
      </c>
      <c r="G55" s="52">
        <v>13</v>
      </c>
      <c r="H55" s="22">
        <v>389.82</v>
      </c>
      <c r="I55" s="44">
        <v>0.23119999999999999</v>
      </c>
      <c r="J55" s="32">
        <f t="shared" si="0"/>
        <v>389.82</v>
      </c>
      <c r="K55" s="56">
        <f t="shared" si="1"/>
        <v>479.95</v>
      </c>
      <c r="L55" s="33">
        <f t="shared" si="2"/>
        <v>6239.35</v>
      </c>
      <c r="N55" s="23"/>
    </row>
    <row r="56" spans="1:14" ht="28.8" x14ac:dyDescent="0.3">
      <c r="A56" s="1"/>
      <c r="B56" s="9" t="s">
        <v>150</v>
      </c>
      <c r="C56" s="9" t="s">
        <v>150</v>
      </c>
      <c r="D56" s="9" t="s">
        <v>64</v>
      </c>
      <c r="E56" s="57" t="s">
        <v>151</v>
      </c>
      <c r="F56" s="58" t="s">
        <v>69</v>
      </c>
      <c r="G56" s="52">
        <v>2</v>
      </c>
      <c r="H56" s="22">
        <v>36.82</v>
      </c>
      <c r="I56" s="44">
        <v>0.23119999999999999</v>
      </c>
      <c r="J56" s="32">
        <f t="shared" si="0"/>
        <v>36.82</v>
      </c>
      <c r="K56" s="56">
        <f t="shared" si="1"/>
        <v>45.33</v>
      </c>
      <c r="L56" s="33">
        <f t="shared" si="2"/>
        <v>90.66</v>
      </c>
      <c r="N56" s="23"/>
    </row>
    <row r="57" spans="1:14" x14ac:dyDescent="0.3">
      <c r="A57" s="1"/>
      <c r="B57" s="9" t="s">
        <v>152</v>
      </c>
      <c r="C57" s="9" t="s">
        <v>152</v>
      </c>
      <c r="D57" s="9" t="s">
        <v>64</v>
      </c>
      <c r="E57" s="57" t="s">
        <v>153</v>
      </c>
      <c r="F57" s="58" t="s">
        <v>69</v>
      </c>
      <c r="G57" s="52">
        <v>5</v>
      </c>
      <c r="H57" s="22">
        <v>582.79999999999995</v>
      </c>
      <c r="I57" s="44">
        <v>0.23119999999999999</v>
      </c>
      <c r="J57" s="32">
        <f t="shared" si="0"/>
        <v>582.79999999999995</v>
      </c>
      <c r="K57" s="56">
        <f t="shared" si="1"/>
        <v>717.54</v>
      </c>
      <c r="L57" s="33">
        <f t="shared" si="2"/>
        <v>3587.7</v>
      </c>
      <c r="N57" s="23"/>
    </row>
    <row r="58" spans="1:14" x14ac:dyDescent="0.3">
      <c r="A58" s="1"/>
      <c r="B58" s="9" t="s">
        <v>154</v>
      </c>
      <c r="C58" s="9" t="s">
        <v>154</v>
      </c>
      <c r="D58" s="9" t="s">
        <v>64</v>
      </c>
      <c r="E58" s="57" t="s">
        <v>155</v>
      </c>
      <c r="F58" s="58" t="s">
        <v>69</v>
      </c>
      <c r="G58" s="52">
        <v>1</v>
      </c>
      <c r="H58" s="22">
        <v>269.95999999999998</v>
      </c>
      <c r="I58" s="44">
        <v>0.23119999999999999</v>
      </c>
      <c r="J58" s="32">
        <f t="shared" si="0"/>
        <v>269.95999999999998</v>
      </c>
      <c r="K58" s="56">
        <f t="shared" si="1"/>
        <v>332.37</v>
      </c>
      <c r="L58" s="33">
        <f t="shared" si="2"/>
        <v>332.37</v>
      </c>
      <c r="N58" s="23"/>
    </row>
    <row r="59" spans="1:14" x14ac:dyDescent="0.3">
      <c r="A59" s="1"/>
      <c r="B59" s="9" t="s">
        <v>156</v>
      </c>
      <c r="C59" s="9" t="s">
        <v>156</v>
      </c>
      <c r="D59" s="9" t="s">
        <v>64</v>
      </c>
      <c r="E59" s="57" t="s">
        <v>157</v>
      </c>
      <c r="F59" s="58" t="s">
        <v>69</v>
      </c>
      <c r="G59" s="52">
        <v>2</v>
      </c>
      <c r="H59" s="22">
        <v>546.19000000000005</v>
      </c>
      <c r="I59" s="44">
        <v>0.23119999999999999</v>
      </c>
      <c r="J59" s="32">
        <f t="shared" si="0"/>
        <v>546.19000000000005</v>
      </c>
      <c r="K59" s="56">
        <f t="shared" si="1"/>
        <v>672.47</v>
      </c>
      <c r="L59" s="33">
        <f t="shared" si="2"/>
        <v>1344.94</v>
      </c>
      <c r="N59" s="23"/>
    </row>
    <row r="60" spans="1:14" x14ac:dyDescent="0.3">
      <c r="A60" s="1"/>
      <c r="B60" s="9" t="s">
        <v>158</v>
      </c>
      <c r="C60" s="9" t="s">
        <v>158</v>
      </c>
      <c r="D60" s="9" t="s">
        <v>64</v>
      </c>
      <c r="E60" s="57" t="s">
        <v>159</v>
      </c>
      <c r="F60" s="58" t="s">
        <v>69</v>
      </c>
      <c r="G60" s="52">
        <v>12</v>
      </c>
      <c r="H60" s="22">
        <v>426.3</v>
      </c>
      <c r="I60" s="44">
        <v>0.23119999999999999</v>
      </c>
      <c r="J60" s="32">
        <f t="shared" si="0"/>
        <v>426.3</v>
      </c>
      <c r="K60" s="56">
        <f t="shared" si="1"/>
        <v>524.86</v>
      </c>
      <c r="L60" s="33">
        <f t="shared" si="2"/>
        <v>6298.32</v>
      </c>
      <c r="N60" s="23"/>
    </row>
    <row r="61" spans="1:14" x14ac:dyDescent="0.3">
      <c r="A61" s="1"/>
      <c r="B61" s="9" t="s">
        <v>160</v>
      </c>
      <c r="C61" s="9" t="s">
        <v>160</v>
      </c>
      <c r="D61" s="9" t="s">
        <v>64</v>
      </c>
      <c r="E61" s="57" t="s">
        <v>161</v>
      </c>
      <c r="F61" s="58" t="s">
        <v>69</v>
      </c>
      <c r="G61" s="52">
        <v>1</v>
      </c>
      <c r="H61" s="22">
        <v>248.38</v>
      </c>
      <c r="I61" s="44">
        <v>0.23119999999999999</v>
      </c>
      <c r="J61" s="32">
        <f>ROUND(IF(LEFT($H$14,5)="CUSTO",H61,H61/(1+I61)),2)</f>
        <v>248.38</v>
      </c>
      <c r="K61" s="56">
        <f>ROUND(J61*(1+I61),2)</f>
        <v>305.81</v>
      </c>
      <c r="L61" s="33">
        <f>ROUND(K61*G61,2)</f>
        <v>305.81</v>
      </c>
      <c r="N61" s="23"/>
    </row>
    <row r="62" spans="1:14" ht="43.2" x14ac:dyDescent="0.3">
      <c r="A62" s="1"/>
      <c r="B62" s="9" t="s">
        <v>162</v>
      </c>
      <c r="C62" s="9" t="s">
        <v>162</v>
      </c>
      <c r="D62" s="9" t="s">
        <v>64</v>
      </c>
      <c r="E62" s="57" t="s">
        <v>163</v>
      </c>
      <c r="F62" s="58" t="s">
        <v>69</v>
      </c>
      <c r="G62" s="52">
        <v>2</v>
      </c>
      <c r="H62" s="22">
        <v>785.98</v>
      </c>
      <c r="I62" s="44">
        <v>0.23119999999999999</v>
      </c>
      <c r="J62" s="32">
        <f>ROUND(IF(LEFT($H$14,5)="CUSTO",H62,H62/(1+I62)),2)</f>
        <v>785.98</v>
      </c>
      <c r="K62" s="56">
        <f>ROUND(J62*(1+I62),2)</f>
        <v>967.7</v>
      </c>
      <c r="L62" s="33">
        <f>ROUND(K62*G62,2)</f>
        <v>1935.4</v>
      </c>
      <c r="N62" s="23"/>
    </row>
    <row r="63" spans="1:14" ht="28.8" x14ac:dyDescent="0.3">
      <c r="A63" s="1"/>
      <c r="B63" s="9" t="s">
        <v>164</v>
      </c>
      <c r="C63" s="9" t="s">
        <v>164</v>
      </c>
      <c r="D63" s="9" t="s">
        <v>64</v>
      </c>
      <c r="E63" s="57" t="s">
        <v>165</v>
      </c>
      <c r="F63" s="58" t="s">
        <v>69</v>
      </c>
      <c r="G63" s="52">
        <v>1</v>
      </c>
      <c r="H63" s="22">
        <v>89</v>
      </c>
      <c r="I63" s="44">
        <v>0.23119999999999999</v>
      </c>
      <c r="J63" s="32">
        <f t="shared" si="0"/>
        <v>89</v>
      </c>
      <c r="K63" s="56">
        <f t="shared" si="1"/>
        <v>109.58</v>
      </c>
      <c r="L63" s="33">
        <f t="shared" si="2"/>
        <v>109.58</v>
      </c>
      <c r="N63" s="23"/>
    </row>
    <row r="64" spans="1:14" ht="28.8" x14ac:dyDescent="0.3">
      <c r="A64" s="1"/>
      <c r="B64" s="9" t="s">
        <v>166</v>
      </c>
      <c r="C64" s="9" t="s">
        <v>166</v>
      </c>
      <c r="D64" s="9" t="s">
        <v>64</v>
      </c>
      <c r="E64" s="57" t="s">
        <v>167</v>
      </c>
      <c r="F64" s="58" t="s">
        <v>69</v>
      </c>
      <c r="G64" s="52">
        <v>1</v>
      </c>
      <c r="H64" s="22">
        <v>189.12</v>
      </c>
      <c r="I64" s="44">
        <v>0.23119999999999999</v>
      </c>
      <c r="J64" s="32">
        <f t="shared" si="0"/>
        <v>189.12</v>
      </c>
      <c r="K64" s="56">
        <f t="shared" si="1"/>
        <v>232.84</v>
      </c>
      <c r="L64" s="33">
        <f t="shared" si="2"/>
        <v>232.84</v>
      </c>
      <c r="N64" s="23"/>
    </row>
    <row r="65" spans="1:14" x14ac:dyDescent="0.3">
      <c r="A65" s="1"/>
      <c r="B65" s="9" t="s">
        <v>168</v>
      </c>
      <c r="C65" s="9" t="s">
        <v>168</v>
      </c>
      <c r="D65" s="9" t="s">
        <v>64</v>
      </c>
      <c r="E65" s="57" t="s">
        <v>169</v>
      </c>
      <c r="F65" s="58" t="s">
        <v>69</v>
      </c>
      <c r="G65" s="52">
        <v>8</v>
      </c>
      <c r="H65" s="22">
        <v>89.57</v>
      </c>
      <c r="I65" s="44">
        <v>0.23119999999999999</v>
      </c>
      <c r="J65" s="32">
        <f t="shared" si="0"/>
        <v>89.57</v>
      </c>
      <c r="K65" s="56">
        <f t="shared" si="1"/>
        <v>110.28</v>
      </c>
      <c r="L65" s="33">
        <f t="shared" si="2"/>
        <v>882.24</v>
      </c>
      <c r="N65" s="23"/>
    </row>
    <row r="66" spans="1:14" x14ac:dyDescent="0.3">
      <c r="A66" s="1"/>
      <c r="B66" s="9" t="s">
        <v>170</v>
      </c>
      <c r="C66" s="9" t="s">
        <v>170</v>
      </c>
      <c r="D66" s="9" t="s">
        <v>64</v>
      </c>
      <c r="E66" s="57" t="s">
        <v>171</v>
      </c>
      <c r="F66" s="58" t="s">
        <v>69</v>
      </c>
      <c r="G66" s="52">
        <v>5</v>
      </c>
      <c r="H66" s="22">
        <v>135.31</v>
      </c>
      <c r="I66" s="44">
        <v>0.23119999999999999</v>
      </c>
      <c r="J66" s="32">
        <f t="shared" si="0"/>
        <v>135.31</v>
      </c>
      <c r="K66" s="56">
        <f t="shared" si="1"/>
        <v>166.59</v>
      </c>
      <c r="L66" s="33">
        <f t="shared" si="2"/>
        <v>832.95</v>
      </c>
      <c r="N66" s="23"/>
    </row>
    <row r="67" spans="1:14" ht="43.2" x14ac:dyDescent="0.3">
      <c r="A67" s="1"/>
      <c r="B67" s="9" t="s">
        <v>172</v>
      </c>
      <c r="C67" s="9" t="s">
        <v>172</v>
      </c>
      <c r="D67" s="9" t="s">
        <v>64</v>
      </c>
      <c r="E67" s="57" t="s">
        <v>173</v>
      </c>
      <c r="F67" s="58" t="s">
        <v>66</v>
      </c>
      <c r="G67" s="52">
        <v>3</v>
      </c>
      <c r="H67" s="22">
        <v>27.11</v>
      </c>
      <c r="I67" s="44">
        <v>0.23119999999999999</v>
      </c>
      <c r="J67" s="32">
        <f t="shared" si="0"/>
        <v>27.11</v>
      </c>
      <c r="K67" s="56">
        <f t="shared" si="1"/>
        <v>33.380000000000003</v>
      </c>
      <c r="L67" s="33">
        <f t="shared" si="2"/>
        <v>100.14</v>
      </c>
      <c r="N67" s="23"/>
    </row>
    <row r="68" spans="1:14" ht="43.2" x14ac:dyDescent="0.3">
      <c r="A68" s="1"/>
      <c r="B68" s="9" t="s">
        <v>174</v>
      </c>
      <c r="C68" s="9" t="s">
        <v>174</v>
      </c>
      <c r="D68" s="9" t="s">
        <v>64</v>
      </c>
      <c r="E68" s="57" t="s">
        <v>175</v>
      </c>
      <c r="F68" s="58" t="s">
        <v>66</v>
      </c>
      <c r="G68" s="52">
        <v>52.3</v>
      </c>
      <c r="H68" s="22">
        <v>29.21</v>
      </c>
      <c r="I68" s="44">
        <v>0.23119999999999999</v>
      </c>
      <c r="J68" s="32">
        <f t="shared" si="0"/>
        <v>29.21</v>
      </c>
      <c r="K68" s="56">
        <f t="shared" si="1"/>
        <v>35.96</v>
      </c>
      <c r="L68" s="33">
        <f t="shared" si="2"/>
        <v>1880.71</v>
      </c>
      <c r="N68" s="23"/>
    </row>
    <row r="69" spans="1:14" ht="43.2" x14ac:dyDescent="0.3">
      <c r="A69" s="1"/>
      <c r="B69" s="9" t="s">
        <v>176</v>
      </c>
      <c r="C69" s="9" t="s">
        <v>176</v>
      </c>
      <c r="D69" s="9" t="s">
        <v>64</v>
      </c>
      <c r="E69" s="57" t="s">
        <v>177</v>
      </c>
      <c r="F69" s="58" t="s">
        <v>66</v>
      </c>
      <c r="G69" s="52">
        <v>23</v>
      </c>
      <c r="H69" s="22">
        <v>46.15</v>
      </c>
      <c r="I69" s="44">
        <v>0.23119999999999999</v>
      </c>
      <c r="J69" s="32">
        <f t="shared" si="0"/>
        <v>46.15</v>
      </c>
      <c r="K69" s="56">
        <f t="shared" si="1"/>
        <v>56.82</v>
      </c>
      <c r="L69" s="33">
        <f t="shared" si="2"/>
        <v>1306.8599999999999</v>
      </c>
      <c r="N69" s="23"/>
    </row>
    <row r="70" spans="1:14" ht="43.2" x14ac:dyDescent="0.3">
      <c r="A70" s="1"/>
      <c r="B70" s="9" t="s">
        <v>178</v>
      </c>
      <c r="C70" s="9" t="s">
        <v>178</v>
      </c>
      <c r="D70" s="9" t="s">
        <v>64</v>
      </c>
      <c r="E70" s="57" t="s">
        <v>179</v>
      </c>
      <c r="F70" s="58" t="s">
        <v>66</v>
      </c>
      <c r="G70" s="52">
        <v>26.3</v>
      </c>
      <c r="H70" s="22">
        <v>44.22</v>
      </c>
      <c r="I70" s="44">
        <v>0.23119999999999999</v>
      </c>
      <c r="J70" s="32">
        <f t="shared" si="0"/>
        <v>44.22</v>
      </c>
      <c r="K70" s="56">
        <f t="shared" si="1"/>
        <v>54.44</v>
      </c>
      <c r="L70" s="33">
        <f t="shared" si="2"/>
        <v>1431.77</v>
      </c>
      <c r="N70" s="23"/>
    </row>
    <row r="71" spans="1:14" ht="43.2" x14ac:dyDescent="0.3">
      <c r="A71" s="1"/>
      <c r="B71" s="9" t="s">
        <v>180</v>
      </c>
      <c r="C71" s="9" t="s">
        <v>180</v>
      </c>
      <c r="D71" s="9" t="s">
        <v>64</v>
      </c>
      <c r="E71" s="57" t="s">
        <v>181</v>
      </c>
      <c r="F71" s="58" t="s">
        <v>66</v>
      </c>
      <c r="G71" s="52">
        <v>23</v>
      </c>
      <c r="H71" s="22">
        <v>63.4</v>
      </c>
      <c r="I71" s="44">
        <v>0.23119999999999999</v>
      </c>
      <c r="J71" s="32">
        <f t="shared" si="0"/>
        <v>63.4</v>
      </c>
      <c r="K71" s="56">
        <f t="shared" si="1"/>
        <v>78.06</v>
      </c>
      <c r="L71" s="33">
        <f t="shared" si="2"/>
        <v>1795.38</v>
      </c>
      <c r="N71" s="23"/>
    </row>
    <row r="72" spans="1:14" x14ac:dyDescent="0.3">
      <c r="A72" s="1"/>
      <c r="B72" s="9" t="s">
        <v>182</v>
      </c>
      <c r="C72" s="9" t="s">
        <v>182</v>
      </c>
      <c r="D72" s="9" t="s">
        <v>64</v>
      </c>
      <c r="E72" s="57" t="s">
        <v>183</v>
      </c>
      <c r="F72" s="58" t="s">
        <v>69</v>
      </c>
      <c r="G72" s="52">
        <v>9</v>
      </c>
      <c r="H72" s="22">
        <v>65.19</v>
      </c>
      <c r="I72" s="44">
        <v>0.23119999999999999</v>
      </c>
      <c r="J72" s="32">
        <f t="shared" si="0"/>
        <v>65.19</v>
      </c>
      <c r="K72" s="56">
        <f t="shared" si="1"/>
        <v>80.260000000000005</v>
      </c>
      <c r="L72" s="33">
        <f t="shared" si="2"/>
        <v>722.34</v>
      </c>
      <c r="N72" s="23"/>
    </row>
    <row r="73" spans="1:14" x14ac:dyDescent="0.3">
      <c r="A73" s="1"/>
      <c r="B73" s="9" t="s">
        <v>184</v>
      </c>
      <c r="C73" s="9" t="s">
        <v>184</v>
      </c>
      <c r="D73" s="9" t="s">
        <v>64</v>
      </c>
      <c r="E73" s="57" t="s">
        <v>185</v>
      </c>
      <c r="F73" s="58" t="s">
        <v>69</v>
      </c>
      <c r="G73" s="52">
        <v>7</v>
      </c>
      <c r="H73" s="22">
        <v>73.61</v>
      </c>
      <c r="I73" s="44">
        <v>0.23119999999999999</v>
      </c>
      <c r="J73" s="32">
        <f t="shared" si="0"/>
        <v>73.61</v>
      </c>
      <c r="K73" s="56">
        <f t="shared" si="1"/>
        <v>90.63</v>
      </c>
      <c r="L73" s="33">
        <f t="shared" si="2"/>
        <v>634.41</v>
      </c>
      <c r="N73" s="23"/>
    </row>
    <row r="74" spans="1:14" x14ac:dyDescent="0.3">
      <c r="A74" s="1"/>
      <c r="B74" s="9" t="s">
        <v>186</v>
      </c>
      <c r="C74" s="9" t="s">
        <v>186</v>
      </c>
      <c r="D74" s="9" t="s">
        <v>64</v>
      </c>
      <c r="E74" s="57" t="s">
        <v>187</v>
      </c>
      <c r="F74" s="58" t="s">
        <v>66</v>
      </c>
      <c r="G74" s="52">
        <v>0.73</v>
      </c>
      <c r="H74" s="22">
        <v>1067.78</v>
      </c>
      <c r="I74" s="44">
        <v>0.23119999999999999</v>
      </c>
      <c r="J74" s="32">
        <f t="shared" si="0"/>
        <v>1067.78</v>
      </c>
      <c r="K74" s="56">
        <f t="shared" si="1"/>
        <v>1314.65</v>
      </c>
      <c r="L74" s="33">
        <f t="shared" si="2"/>
        <v>959.69</v>
      </c>
      <c r="N74" s="23"/>
    </row>
    <row r="75" spans="1:14" x14ac:dyDescent="0.3">
      <c r="A75" s="1"/>
      <c r="B75" s="9" t="s">
        <v>188</v>
      </c>
      <c r="C75" s="9" t="s">
        <v>188</v>
      </c>
      <c r="D75" s="9" t="s">
        <v>64</v>
      </c>
      <c r="E75" s="57" t="s">
        <v>189</v>
      </c>
      <c r="F75" s="58" t="s">
        <v>69</v>
      </c>
      <c r="G75" s="52">
        <v>18</v>
      </c>
      <c r="H75" s="22">
        <v>76.78</v>
      </c>
      <c r="I75" s="44">
        <v>0.23119999999999999</v>
      </c>
      <c r="J75" s="32">
        <f t="shared" si="0"/>
        <v>76.78</v>
      </c>
      <c r="K75" s="56">
        <f t="shared" si="1"/>
        <v>94.53</v>
      </c>
      <c r="L75" s="33">
        <f t="shared" si="2"/>
        <v>1701.54</v>
      </c>
      <c r="N75" s="23"/>
    </row>
    <row r="76" spans="1:14" x14ac:dyDescent="0.3">
      <c r="A76" s="1"/>
      <c r="B76" s="9" t="s">
        <v>190</v>
      </c>
      <c r="C76" s="9" t="s">
        <v>190</v>
      </c>
      <c r="D76" s="9" t="s">
        <v>64</v>
      </c>
      <c r="E76" s="57" t="s">
        <v>191</v>
      </c>
      <c r="F76" s="58" t="s">
        <v>69</v>
      </c>
      <c r="G76" s="52">
        <v>1</v>
      </c>
      <c r="H76" s="22">
        <v>36.31</v>
      </c>
      <c r="I76" s="44">
        <v>0.23119999999999999</v>
      </c>
      <c r="J76" s="32">
        <f t="shared" si="0"/>
        <v>36.31</v>
      </c>
      <c r="K76" s="56">
        <f t="shared" si="1"/>
        <v>44.7</v>
      </c>
      <c r="L76" s="33">
        <f t="shared" si="2"/>
        <v>44.7</v>
      </c>
      <c r="N76" s="23"/>
    </row>
    <row r="77" spans="1:14" x14ac:dyDescent="0.3">
      <c r="A77" s="1"/>
      <c r="B77" s="9" t="s">
        <v>192</v>
      </c>
      <c r="C77" s="9" t="s">
        <v>192</v>
      </c>
      <c r="D77" s="9" t="s">
        <v>64</v>
      </c>
      <c r="E77" s="57" t="s">
        <v>193</v>
      </c>
      <c r="F77" s="58" t="s">
        <v>69</v>
      </c>
      <c r="G77" s="52">
        <v>3</v>
      </c>
      <c r="H77" s="22">
        <v>32.700000000000003</v>
      </c>
      <c r="I77" s="44">
        <v>0.23119999999999999</v>
      </c>
      <c r="J77" s="32">
        <f t="shared" si="0"/>
        <v>32.700000000000003</v>
      </c>
      <c r="K77" s="56">
        <f t="shared" si="1"/>
        <v>40.26</v>
      </c>
      <c r="L77" s="33">
        <f t="shared" si="2"/>
        <v>120.78</v>
      </c>
      <c r="N77" s="23"/>
    </row>
    <row r="78" spans="1:14" x14ac:dyDescent="0.3">
      <c r="A78" s="1"/>
      <c r="B78" s="9" t="s">
        <v>194</v>
      </c>
      <c r="C78" s="9" t="s">
        <v>194</v>
      </c>
      <c r="D78" s="9" t="s">
        <v>64</v>
      </c>
      <c r="E78" s="57" t="s">
        <v>195</v>
      </c>
      <c r="F78" s="58" t="s">
        <v>69</v>
      </c>
      <c r="G78" s="52">
        <v>6</v>
      </c>
      <c r="H78" s="22">
        <v>496.38</v>
      </c>
      <c r="I78" s="44">
        <v>0.23119999999999999</v>
      </c>
      <c r="J78" s="32">
        <f t="shared" si="0"/>
        <v>496.38</v>
      </c>
      <c r="K78" s="56">
        <f t="shared" si="1"/>
        <v>611.14</v>
      </c>
      <c r="L78" s="33">
        <f t="shared" si="2"/>
        <v>3666.84</v>
      </c>
      <c r="N78" s="23"/>
    </row>
    <row r="79" spans="1:14" ht="28.8" x14ac:dyDescent="0.3">
      <c r="A79" s="1"/>
      <c r="B79" s="9" t="s">
        <v>196</v>
      </c>
      <c r="C79" s="9" t="s">
        <v>196</v>
      </c>
      <c r="D79" s="9" t="s">
        <v>64</v>
      </c>
      <c r="E79" s="57" t="s">
        <v>197</v>
      </c>
      <c r="F79" s="58" t="s">
        <v>69</v>
      </c>
      <c r="G79" s="52">
        <v>7</v>
      </c>
      <c r="H79" s="22">
        <v>540.12</v>
      </c>
      <c r="I79" s="44">
        <v>0.23119999999999999</v>
      </c>
      <c r="J79" s="32">
        <f t="shared" si="0"/>
        <v>540.12</v>
      </c>
      <c r="K79" s="56">
        <f t="shared" si="1"/>
        <v>665</v>
      </c>
      <c r="L79" s="33">
        <f t="shared" si="2"/>
        <v>4655</v>
      </c>
      <c r="N79" s="23"/>
    </row>
    <row r="80" spans="1:14" x14ac:dyDescent="0.3">
      <c r="A80" s="1"/>
      <c r="B80" s="9" t="s">
        <v>198</v>
      </c>
      <c r="C80" s="9" t="s">
        <v>198</v>
      </c>
      <c r="D80" s="9" t="s">
        <v>64</v>
      </c>
      <c r="E80" s="57" t="s">
        <v>199</v>
      </c>
      <c r="F80" s="58" t="s">
        <v>69</v>
      </c>
      <c r="G80" s="52">
        <v>1</v>
      </c>
      <c r="H80" s="22">
        <v>308.74</v>
      </c>
      <c r="I80" s="44">
        <v>0.23119999999999999</v>
      </c>
      <c r="J80" s="32">
        <f t="shared" si="0"/>
        <v>308.74</v>
      </c>
      <c r="K80" s="56">
        <f t="shared" si="1"/>
        <v>380.12</v>
      </c>
      <c r="L80" s="33">
        <f t="shared" si="2"/>
        <v>380.12</v>
      </c>
      <c r="N80" s="23"/>
    </row>
    <row r="81" spans="1:14" ht="28.8" x14ac:dyDescent="0.3">
      <c r="A81" s="1"/>
      <c r="B81" s="9" t="s">
        <v>200</v>
      </c>
      <c r="C81" s="9" t="s">
        <v>200</v>
      </c>
      <c r="D81" s="9" t="s">
        <v>64</v>
      </c>
      <c r="E81" s="57" t="s">
        <v>201</v>
      </c>
      <c r="F81" s="58" t="s">
        <v>66</v>
      </c>
      <c r="G81" s="52">
        <v>31</v>
      </c>
      <c r="H81" s="22">
        <v>23.04</v>
      </c>
      <c r="I81" s="44">
        <v>0.23119999999999999</v>
      </c>
      <c r="J81" s="32">
        <f t="shared" ref="J81:J94" si="3">ROUND(IF(LEFT($H$14,5)="CUSTO",H81,H81/(1+I81)),2)</f>
        <v>23.04</v>
      </c>
      <c r="K81" s="56">
        <f t="shared" ref="K81:K94" si="4">ROUND(J81*(1+I81),2)</f>
        <v>28.37</v>
      </c>
      <c r="L81" s="33">
        <f t="shared" ref="L81:L94" si="5">ROUND(K81*G81,2)</f>
        <v>879.47</v>
      </c>
      <c r="N81" s="23"/>
    </row>
    <row r="82" spans="1:14" ht="28.8" x14ac:dyDescent="0.3">
      <c r="A82" s="1"/>
      <c r="B82" s="9" t="s">
        <v>202</v>
      </c>
      <c r="C82" s="9" t="s">
        <v>202</v>
      </c>
      <c r="D82" s="9" t="s">
        <v>64</v>
      </c>
      <c r="E82" s="57" t="s">
        <v>203</v>
      </c>
      <c r="F82" s="58" t="s">
        <v>66</v>
      </c>
      <c r="G82" s="52">
        <v>28</v>
      </c>
      <c r="H82" s="22">
        <v>28.63</v>
      </c>
      <c r="I82" s="44">
        <v>0.23119999999999999</v>
      </c>
      <c r="J82" s="32">
        <f t="shared" si="3"/>
        <v>28.63</v>
      </c>
      <c r="K82" s="56">
        <f t="shared" si="4"/>
        <v>35.25</v>
      </c>
      <c r="L82" s="33">
        <f t="shared" si="5"/>
        <v>987</v>
      </c>
      <c r="N82" s="23"/>
    </row>
    <row r="83" spans="1:14" ht="28.8" x14ac:dyDescent="0.3">
      <c r="A83" s="1"/>
      <c r="B83" s="9" t="s">
        <v>204</v>
      </c>
      <c r="C83" s="9" t="s">
        <v>204</v>
      </c>
      <c r="D83" s="9" t="s">
        <v>64</v>
      </c>
      <c r="E83" s="57" t="s">
        <v>205</v>
      </c>
      <c r="F83" s="58" t="s">
        <v>66</v>
      </c>
      <c r="G83" s="52">
        <v>141</v>
      </c>
      <c r="H83" s="22">
        <v>40.229999999999997</v>
      </c>
      <c r="I83" s="44">
        <v>0.23119999999999999</v>
      </c>
      <c r="J83" s="32">
        <f t="shared" si="3"/>
        <v>40.229999999999997</v>
      </c>
      <c r="K83" s="56">
        <f t="shared" si="4"/>
        <v>49.53</v>
      </c>
      <c r="L83" s="33">
        <f t="shared" si="5"/>
        <v>6983.73</v>
      </c>
      <c r="N83" s="23"/>
    </row>
    <row r="84" spans="1:14" x14ac:dyDescent="0.3">
      <c r="A84" s="1"/>
      <c r="B84" s="9" t="s">
        <v>206</v>
      </c>
      <c r="C84" s="9" t="s">
        <v>206</v>
      </c>
      <c r="D84" s="9" t="s">
        <v>64</v>
      </c>
      <c r="E84" s="57" t="s">
        <v>207</v>
      </c>
      <c r="F84" s="58" t="s">
        <v>69</v>
      </c>
      <c r="G84" s="52">
        <v>4</v>
      </c>
      <c r="H84" s="22">
        <v>483.29</v>
      </c>
      <c r="I84" s="44">
        <v>0.23119999999999999</v>
      </c>
      <c r="J84" s="32">
        <f t="shared" si="3"/>
        <v>483.29</v>
      </c>
      <c r="K84" s="56">
        <f t="shared" si="4"/>
        <v>595.03</v>
      </c>
      <c r="L84" s="33">
        <f t="shared" si="5"/>
        <v>2380.12</v>
      </c>
      <c r="N84" s="23"/>
    </row>
    <row r="85" spans="1:14" ht="28.8" x14ac:dyDescent="0.3">
      <c r="A85" s="1"/>
      <c r="B85" s="9" t="s">
        <v>208</v>
      </c>
      <c r="C85" s="9" t="s">
        <v>208</v>
      </c>
      <c r="D85" s="9" t="s">
        <v>64</v>
      </c>
      <c r="E85" s="57" t="s">
        <v>209</v>
      </c>
      <c r="F85" s="58" t="s">
        <v>69</v>
      </c>
      <c r="G85" s="52">
        <v>2</v>
      </c>
      <c r="H85" s="22">
        <v>3252.03</v>
      </c>
      <c r="I85" s="44">
        <v>0.23119999999999999</v>
      </c>
      <c r="J85" s="32">
        <f t="shared" si="3"/>
        <v>3252.03</v>
      </c>
      <c r="K85" s="56">
        <f t="shared" si="4"/>
        <v>4003.9</v>
      </c>
      <c r="L85" s="33">
        <f t="shared" si="5"/>
        <v>8007.8</v>
      </c>
      <c r="N85" s="23"/>
    </row>
    <row r="86" spans="1:14" x14ac:dyDescent="0.3">
      <c r="A86" s="1"/>
      <c r="B86" s="9" t="s">
        <v>210</v>
      </c>
      <c r="C86" s="9" t="s">
        <v>210</v>
      </c>
      <c r="D86" s="9" t="s">
        <v>64</v>
      </c>
      <c r="E86" s="57" t="s">
        <v>211</v>
      </c>
      <c r="F86" s="58" t="s">
        <v>69</v>
      </c>
      <c r="G86" s="52">
        <v>1</v>
      </c>
      <c r="H86" s="22">
        <v>516.91999999999996</v>
      </c>
      <c r="I86" s="44">
        <v>0.23119999999999999</v>
      </c>
      <c r="J86" s="32">
        <f t="shared" si="3"/>
        <v>516.91999999999996</v>
      </c>
      <c r="K86" s="56">
        <f t="shared" si="4"/>
        <v>636.42999999999995</v>
      </c>
      <c r="L86" s="33">
        <f t="shared" si="5"/>
        <v>636.42999999999995</v>
      </c>
      <c r="N86" s="23"/>
    </row>
    <row r="87" spans="1:14" x14ac:dyDescent="0.3">
      <c r="A87" s="1"/>
      <c r="B87" s="9" t="s">
        <v>212</v>
      </c>
      <c r="C87" s="9" t="s">
        <v>212</v>
      </c>
      <c r="D87" s="9" t="s">
        <v>64</v>
      </c>
      <c r="E87" s="57" t="s">
        <v>213</v>
      </c>
      <c r="F87" s="58" t="s">
        <v>69</v>
      </c>
      <c r="G87" s="52">
        <v>5</v>
      </c>
      <c r="H87" s="22">
        <v>84.2</v>
      </c>
      <c r="I87" s="44">
        <v>0.23119999999999999</v>
      </c>
      <c r="J87" s="32">
        <f t="shared" si="3"/>
        <v>84.2</v>
      </c>
      <c r="K87" s="56">
        <f t="shared" si="4"/>
        <v>103.67</v>
      </c>
      <c r="L87" s="33">
        <f t="shared" si="5"/>
        <v>518.35</v>
      </c>
      <c r="N87" s="23"/>
    </row>
    <row r="88" spans="1:14" ht="28.8" x14ac:dyDescent="0.3">
      <c r="A88" s="1"/>
      <c r="B88" s="9" t="s">
        <v>214</v>
      </c>
      <c r="C88" s="9" t="s">
        <v>214</v>
      </c>
      <c r="D88" s="9" t="s">
        <v>64</v>
      </c>
      <c r="E88" s="57" t="s">
        <v>215</v>
      </c>
      <c r="F88" s="58" t="s">
        <v>69</v>
      </c>
      <c r="G88" s="52">
        <v>4</v>
      </c>
      <c r="H88" s="22">
        <v>279.48</v>
      </c>
      <c r="I88" s="44">
        <v>0.23119999999999999</v>
      </c>
      <c r="J88" s="32">
        <f t="shared" si="3"/>
        <v>279.48</v>
      </c>
      <c r="K88" s="56">
        <f t="shared" si="4"/>
        <v>344.1</v>
      </c>
      <c r="L88" s="33">
        <f t="shared" si="5"/>
        <v>1376.4</v>
      </c>
      <c r="N88" s="23"/>
    </row>
    <row r="89" spans="1:14" ht="28.8" x14ac:dyDescent="0.3">
      <c r="A89" s="1"/>
      <c r="B89" s="9" t="s">
        <v>216</v>
      </c>
      <c r="C89" s="9" t="s">
        <v>216</v>
      </c>
      <c r="D89" s="9" t="s">
        <v>64</v>
      </c>
      <c r="E89" s="57" t="s">
        <v>217</v>
      </c>
      <c r="F89" s="58" t="s">
        <v>69</v>
      </c>
      <c r="G89" s="52">
        <v>38</v>
      </c>
      <c r="H89" s="22">
        <v>315.22000000000003</v>
      </c>
      <c r="I89" s="44">
        <v>0.23119999999999999</v>
      </c>
      <c r="J89" s="32">
        <f t="shared" si="3"/>
        <v>315.22000000000003</v>
      </c>
      <c r="K89" s="56">
        <f t="shared" si="4"/>
        <v>388.1</v>
      </c>
      <c r="L89" s="33">
        <f t="shared" si="5"/>
        <v>14747.8</v>
      </c>
      <c r="N89" s="23"/>
    </row>
    <row r="90" spans="1:14" x14ac:dyDescent="0.3">
      <c r="A90" s="1"/>
      <c r="B90" s="9" t="s">
        <v>218</v>
      </c>
      <c r="C90" s="9" t="s">
        <v>218</v>
      </c>
      <c r="D90" s="9" t="s">
        <v>64</v>
      </c>
      <c r="E90" s="57" t="s">
        <v>219</v>
      </c>
      <c r="F90" s="58" t="s">
        <v>69</v>
      </c>
      <c r="G90" s="52">
        <v>45</v>
      </c>
      <c r="H90" s="22">
        <v>27.32</v>
      </c>
      <c r="I90" s="44">
        <v>0.23119999999999999</v>
      </c>
      <c r="J90" s="32">
        <f t="shared" si="3"/>
        <v>27.32</v>
      </c>
      <c r="K90" s="56">
        <f t="shared" si="4"/>
        <v>33.64</v>
      </c>
      <c r="L90" s="33">
        <f t="shared" si="5"/>
        <v>1513.8</v>
      </c>
      <c r="N90" s="23"/>
    </row>
    <row r="91" spans="1:14" x14ac:dyDescent="0.3">
      <c r="A91" s="1"/>
      <c r="B91" s="9" t="s">
        <v>220</v>
      </c>
      <c r="C91" s="9" t="s">
        <v>220</v>
      </c>
      <c r="D91" s="9" t="s">
        <v>64</v>
      </c>
      <c r="E91" s="57" t="s">
        <v>221</v>
      </c>
      <c r="F91" s="58" t="s">
        <v>69</v>
      </c>
      <c r="G91" s="52">
        <v>25</v>
      </c>
      <c r="H91" s="22">
        <v>28.56</v>
      </c>
      <c r="I91" s="44">
        <v>0.23119999999999999</v>
      </c>
      <c r="J91" s="32">
        <f t="shared" si="3"/>
        <v>28.56</v>
      </c>
      <c r="K91" s="56">
        <f t="shared" si="4"/>
        <v>35.159999999999997</v>
      </c>
      <c r="L91" s="33">
        <f t="shared" si="5"/>
        <v>879</v>
      </c>
      <c r="N91" s="23"/>
    </row>
    <row r="92" spans="1:14" x14ac:dyDescent="0.3">
      <c r="A92" s="1"/>
      <c r="B92" s="9" t="s">
        <v>222</v>
      </c>
      <c r="C92" s="9" t="s">
        <v>222</v>
      </c>
      <c r="D92" s="9" t="s">
        <v>64</v>
      </c>
      <c r="E92" s="57" t="s">
        <v>223</v>
      </c>
      <c r="F92" s="58" t="s">
        <v>69</v>
      </c>
      <c r="G92" s="52">
        <v>13</v>
      </c>
      <c r="H92" s="22">
        <v>28.65</v>
      </c>
      <c r="I92" s="44">
        <v>0.23119999999999999</v>
      </c>
      <c r="J92" s="32">
        <f t="shared" si="3"/>
        <v>28.65</v>
      </c>
      <c r="K92" s="56">
        <f t="shared" si="4"/>
        <v>35.270000000000003</v>
      </c>
      <c r="L92" s="33">
        <f t="shared" si="5"/>
        <v>458.51</v>
      </c>
      <c r="N92" s="23"/>
    </row>
    <row r="93" spans="1:14" x14ac:dyDescent="0.3">
      <c r="A93" s="1"/>
      <c r="B93" s="9" t="s">
        <v>224</v>
      </c>
      <c r="C93" s="9" t="s">
        <v>224</v>
      </c>
      <c r="D93" s="9" t="s">
        <v>64</v>
      </c>
      <c r="E93" s="57" t="s">
        <v>225</v>
      </c>
      <c r="F93" s="58" t="s">
        <v>69</v>
      </c>
      <c r="G93" s="52">
        <v>2</v>
      </c>
      <c r="H93" s="22">
        <v>42.14</v>
      </c>
      <c r="I93" s="44">
        <v>0.23119999999999999</v>
      </c>
      <c r="J93" s="32">
        <f t="shared" si="3"/>
        <v>42.14</v>
      </c>
      <c r="K93" s="56">
        <f t="shared" si="4"/>
        <v>51.88</v>
      </c>
      <c r="L93" s="33">
        <f t="shared" si="5"/>
        <v>103.76</v>
      </c>
      <c r="N93" s="23"/>
    </row>
    <row r="94" spans="1:14" x14ac:dyDescent="0.3">
      <c r="A94" s="1"/>
      <c r="B94" s="9" t="s">
        <v>226</v>
      </c>
      <c r="C94" s="9" t="s">
        <v>226</v>
      </c>
      <c r="D94" s="9" t="s">
        <v>64</v>
      </c>
      <c r="E94" s="57" t="s">
        <v>227</v>
      </c>
      <c r="F94" s="58" t="s">
        <v>69</v>
      </c>
      <c r="G94" s="52">
        <v>2</v>
      </c>
      <c r="H94" s="22">
        <v>58.56</v>
      </c>
      <c r="I94" s="44">
        <v>0.23119999999999999</v>
      </c>
      <c r="J94" s="32">
        <f t="shared" si="3"/>
        <v>58.56</v>
      </c>
      <c r="K94" s="56">
        <f t="shared" si="4"/>
        <v>72.099999999999994</v>
      </c>
      <c r="L94" s="33">
        <f t="shared" si="5"/>
        <v>144.19999999999999</v>
      </c>
      <c r="N94" s="23"/>
    </row>
    <row r="95" spans="1:14" x14ac:dyDescent="0.3">
      <c r="B95" s="9" t="s">
        <v>228</v>
      </c>
      <c r="C95" s="9" t="s">
        <v>228</v>
      </c>
      <c r="D95" s="9" t="s">
        <v>64</v>
      </c>
      <c r="E95" s="57" t="s">
        <v>229</v>
      </c>
      <c r="F95" s="58" t="s">
        <v>69</v>
      </c>
      <c r="G95" s="52">
        <v>5</v>
      </c>
      <c r="H95" s="22">
        <v>5.08</v>
      </c>
      <c r="I95" s="44">
        <v>0.23119999999999999</v>
      </c>
      <c r="J95" s="32">
        <f t="shared" ref="J95:J100" si="6">ROUND(IF(LEFT($H$14,5)="CUSTO",H95,H95/(1+I95)),2)</f>
        <v>5.08</v>
      </c>
      <c r="K95" s="56">
        <f t="shared" ref="K95:K100" si="7">ROUND(J95*(1+I95),2)</f>
        <v>6.25</v>
      </c>
      <c r="L95" s="33">
        <f t="shared" ref="L95:L100" si="8">ROUND(K95*G95,2)</f>
        <v>31.25</v>
      </c>
      <c r="N95" s="23"/>
    </row>
    <row r="96" spans="1:14" ht="28.8" x14ac:dyDescent="0.3">
      <c r="B96" s="9" t="s">
        <v>230</v>
      </c>
      <c r="C96" s="9" t="s">
        <v>230</v>
      </c>
      <c r="D96" s="9" t="s">
        <v>64</v>
      </c>
      <c r="E96" s="57" t="s">
        <v>231</v>
      </c>
      <c r="F96" s="58" t="s">
        <v>69</v>
      </c>
      <c r="G96" s="52">
        <v>1</v>
      </c>
      <c r="H96" s="22">
        <v>16.25</v>
      </c>
      <c r="I96" s="44">
        <v>0.23119999999999999</v>
      </c>
      <c r="J96" s="32">
        <f t="shared" si="6"/>
        <v>16.25</v>
      </c>
      <c r="K96" s="56">
        <f t="shared" si="7"/>
        <v>20.010000000000002</v>
      </c>
      <c r="L96" s="33">
        <f t="shared" si="8"/>
        <v>20.010000000000002</v>
      </c>
      <c r="N96" s="23"/>
    </row>
    <row r="97" spans="2:14" ht="28.8" x14ac:dyDescent="0.3">
      <c r="B97" s="9" t="s">
        <v>232</v>
      </c>
      <c r="C97" s="9" t="s">
        <v>232</v>
      </c>
      <c r="D97" s="9" t="s">
        <v>64</v>
      </c>
      <c r="E97" s="57" t="s">
        <v>233</v>
      </c>
      <c r="F97" s="58" t="s">
        <v>69</v>
      </c>
      <c r="G97" s="52">
        <v>24</v>
      </c>
      <c r="H97" s="22">
        <v>44.98</v>
      </c>
      <c r="I97" s="44">
        <v>0.23119999999999999</v>
      </c>
      <c r="J97" s="32">
        <f t="shared" si="6"/>
        <v>44.98</v>
      </c>
      <c r="K97" s="56">
        <f t="shared" si="7"/>
        <v>55.38</v>
      </c>
      <c r="L97" s="33">
        <f t="shared" si="8"/>
        <v>1329.12</v>
      </c>
      <c r="N97" s="23"/>
    </row>
    <row r="98" spans="2:14" ht="28.8" x14ac:dyDescent="0.3">
      <c r="B98" s="9" t="s">
        <v>234</v>
      </c>
      <c r="C98" s="9" t="s">
        <v>234</v>
      </c>
      <c r="D98" s="9" t="s">
        <v>64</v>
      </c>
      <c r="E98" s="57" t="s">
        <v>235</v>
      </c>
      <c r="F98" s="58" t="s">
        <v>69</v>
      </c>
      <c r="G98" s="52">
        <v>1</v>
      </c>
      <c r="H98" s="22">
        <v>44.8</v>
      </c>
      <c r="I98" s="44">
        <v>0.23119999999999999</v>
      </c>
      <c r="J98" s="32">
        <f t="shared" si="6"/>
        <v>44.8</v>
      </c>
      <c r="K98" s="56">
        <f t="shared" si="7"/>
        <v>55.16</v>
      </c>
      <c r="L98" s="33">
        <f t="shared" si="8"/>
        <v>55.16</v>
      </c>
      <c r="N98" s="23"/>
    </row>
    <row r="99" spans="2:14" x14ac:dyDescent="0.3">
      <c r="B99" s="9" t="s">
        <v>236</v>
      </c>
      <c r="C99" s="9" t="s">
        <v>236</v>
      </c>
      <c r="D99" s="9" t="s">
        <v>64</v>
      </c>
      <c r="E99" s="57" t="s">
        <v>237</v>
      </c>
      <c r="F99" s="58" t="s">
        <v>69</v>
      </c>
      <c r="G99" s="52">
        <v>1</v>
      </c>
      <c r="H99" s="22">
        <v>82.85</v>
      </c>
      <c r="I99" s="44">
        <v>0.23119999999999999</v>
      </c>
      <c r="J99" s="32">
        <f t="shared" si="6"/>
        <v>82.85</v>
      </c>
      <c r="K99" s="56">
        <f t="shared" si="7"/>
        <v>102</v>
      </c>
      <c r="L99" s="33">
        <f t="shared" si="8"/>
        <v>102</v>
      </c>
      <c r="N99" s="23"/>
    </row>
    <row r="100" spans="2:14" x14ac:dyDescent="0.3">
      <c r="B100" s="9" t="s">
        <v>238</v>
      </c>
      <c r="C100" s="9" t="s">
        <v>238</v>
      </c>
      <c r="D100" s="9" t="s">
        <v>64</v>
      </c>
      <c r="E100" s="57" t="s">
        <v>239</v>
      </c>
      <c r="F100" s="58" t="s">
        <v>69</v>
      </c>
      <c r="G100" s="52">
        <v>1</v>
      </c>
      <c r="H100" s="22">
        <v>65</v>
      </c>
      <c r="I100" s="44">
        <v>0.23119999999999999</v>
      </c>
      <c r="J100" s="32">
        <f t="shared" si="6"/>
        <v>65</v>
      </c>
      <c r="K100" s="56">
        <f t="shared" si="7"/>
        <v>80.03</v>
      </c>
      <c r="L100" s="33">
        <f t="shared" si="8"/>
        <v>80.03</v>
      </c>
      <c r="N100" s="23"/>
    </row>
    <row r="101" spans="2:14" ht="28.8" x14ac:dyDescent="0.3">
      <c r="B101" s="9" t="s">
        <v>240</v>
      </c>
      <c r="C101" s="9" t="s">
        <v>240</v>
      </c>
      <c r="D101" s="9" t="s">
        <v>64</v>
      </c>
      <c r="E101" s="57" t="s">
        <v>241</v>
      </c>
      <c r="F101" s="58" t="s">
        <v>66</v>
      </c>
      <c r="G101" s="52">
        <v>400</v>
      </c>
      <c r="H101" s="22">
        <v>2.71</v>
      </c>
      <c r="I101" s="44">
        <v>0.23119999999999999</v>
      </c>
      <c r="J101" s="32">
        <f t="shared" ref="J101:J164" si="9">ROUND(IF(LEFT($H$14,5)="CUSTO",H101,H101/(1+I101)),2)</f>
        <v>2.71</v>
      </c>
      <c r="K101" s="56">
        <f t="shared" ref="K101:K164" si="10">ROUND(J101*(1+I101),2)</f>
        <v>3.34</v>
      </c>
      <c r="L101" s="33">
        <f t="shared" ref="L101:L164" si="11">ROUND(K101*G101,2)</f>
        <v>1336</v>
      </c>
    </row>
    <row r="102" spans="2:14" ht="28.8" x14ac:dyDescent="0.3">
      <c r="B102" s="9" t="s">
        <v>242</v>
      </c>
      <c r="C102" s="9" t="s">
        <v>242</v>
      </c>
      <c r="D102" s="9" t="s">
        <v>64</v>
      </c>
      <c r="E102" s="57" t="s">
        <v>243</v>
      </c>
      <c r="F102" s="58" t="s">
        <v>66</v>
      </c>
      <c r="G102" s="52">
        <v>500</v>
      </c>
      <c r="H102" s="22">
        <v>3.8</v>
      </c>
      <c r="I102" s="44">
        <v>0.23119999999999999</v>
      </c>
      <c r="J102" s="32">
        <f t="shared" si="9"/>
        <v>3.8</v>
      </c>
      <c r="K102" s="56">
        <f t="shared" si="10"/>
        <v>4.68</v>
      </c>
      <c r="L102" s="33">
        <f t="shared" si="11"/>
        <v>2340</v>
      </c>
    </row>
    <row r="103" spans="2:14" ht="28.8" x14ac:dyDescent="0.3">
      <c r="B103" s="9" t="s">
        <v>244</v>
      </c>
      <c r="C103" s="9" t="s">
        <v>244</v>
      </c>
      <c r="D103" s="9" t="s">
        <v>64</v>
      </c>
      <c r="E103" s="57" t="s">
        <v>245</v>
      </c>
      <c r="F103" s="58" t="s">
        <v>66</v>
      </c>
      <c r="G103" s="52">
        <v>400</v>
      </c>
      <c r="H103" s="22">
        <v>5.42</v>
      </c>
      <c r="I103" s="44">
        <v>0.23119999999999999</v>
      </c>
      <c r="J103" s="32">
        <f t="shared" si="9"/>
        <v>5.42</v>
      </c>
      <c r="K103" s="56">
        <f t="shared" si="10"/>
        <v>6.67</v>
      </c>
      <c r="L103" s="33">
        <f t="shared" si="11"/>
        <v>2668</v>
      </c>
    </row>
    <row r="104" spans="2:14" ht="28.8" x14ac:dyDescent="0.3">
      <c r="B104" s="9" t="s">
        <v>246</v>
      </c>
      <c r="C104" s="9" t="s">
        <v>246</v>
      </c>
      <c r="D104" s="9" t="s">
        <v>64</v>
      </c>
      <c r="E104" s="57" t="s">
        <v>247</v>
      </c>
      <c r="F104" s="58" t="s">
        <v>66</v>
      </c>
      <c r="G104" s="52">
        <v>50</v>
      </c>
      <c r="H104" s="22">
        <v>7.54</v>
      </c>
      <c r="I104" s="44">
        <v>0.23119999999999999</v>
      </c>
      <c r="J104" s="32">
        <f t="shared" si="9"/>
        <v>7.54</v>
      </c>
      <c r="K104" s="56">
        <f t="shared" si="10"/>
        <v>9.2799999999999994</v>
      </c>
      <c r="L104" s="33">
        <f t="shared" si="11"/>
        <v>464</v>
      </c>
    </row>
    <row r="105" spans="2:14" ht="28.8" x14ac:dyDescent="0.3">
      <c r="B105" s="9" t="s">
        <v>248</v>
      </c>
      <c r="C105" s="9" t="s">
        <v>248</v>
      </c>
      <c r="D105" s="9" t="s">
        <v>64</v>
      </c>
      <c r="E105" s="57" t="s">
        <v>249</v>
      </c>
      <c r="F105" s="58" t="s">
        <v>66</v>
      </c>
      <c r="G105" s="52">
        <v>100</v>
      </c>
      <c r="H105" s="22">
        <v>17.829999999999998</v>
      </c>
      <c r="I105" s="44">
        <v>0.23119999999999999</v>
      </c>
      <c r="J105" s="32">
        <f t="shared" si="9"/>
        <v>17.829999999999998</v>
      </c>
      <c r="K105" s="56">
        <f t="shared" si="10"/>
        <v>21.95</v>
      </c>
      <c r="L105" s="33">
        <f t="shared" si="11"/>
        <v>2195</v>
      </c>
    </row>
    <row r="106" spans="2:14" ht="28.8" x14ac:dyDescent="0.3">
      <c r="B106" s="9" t="s">
        <v>250</v>
      </c>
      <c r="C106" s="9" t="s">
        <v>250</v>
      </c>
      <c r="D106" s="9" t="s">
        <v>64</v>
      </c>
      <c r="E106" s="57" t="s">
        <v>251</v>
      </c>
      <c r="F106" s="58" t="s">
        <v>66</v>
      </c>
      <c r="G106" s="52">
        <v>60</v>
      </c>
      <c r="H106" s="22">
        <v>28.45</v>
      </c>
      <c r="I106" s="44">
        <v>0.23119999999999999</v>
      </c>
      <c r="J106" s="32">
        <f t="shared" si="9"/>
        <v>28.45</v>
      </c>
      <c r="K106" s="56">
        <f t="shared" si="10"/>
        <v>35.03</v>
      </c>
      <c r="L106" s="33">
        <f t="shared" si="11"/>
        <v>2101.8000000000002</v>
      </c>
    </row>
    <row r="107" spans="2:14" ht="28.8" x14ac:dyDescent="0.3">
      <c r="B107" s="9" t="s">
        <v>252</v>
      </c>
      <c r="C107" s="9" t="s">
        <v>252</v>
      </c>
      <c r="D107" s="9" t="s">
        <v>64</v>
      </c>
      <c r="E107" s="57" t="s">
        <v>253</v>
      </c>
      <c r="F107" s="58" t="s">
        <v>66</v>
      </c>
      <c r="G107" s="52">
        <v>30</v>
      </c>
      <c r="H107" s="22">
        <v>43.52</v>
      </c>
      <c r="I107" s="44">
        <v>0.23119999999999999</v>
      </c>
      <c r="J107" s="32">
        <f t="shared" si="9"/>
        <v>43.52</v>
      </c>
      <c r="K107" s="56">
        <f t="shared" si="10"/>
        <v>53.58</v>
      </c>
      <c r="L107" s="33">
        <f t="shared" si="11"/>
        <v>1607.4</v>
      </c>
    </row>
    <row r="108" spans="2:14" ht="28.8" x14ac:dyDescent="0.3">
      <c r="B108" s="9" t="s">
        <v>254</v>
      </c>
      <c r="C108" s="9" t="s">
        <v>254</v>
      </c>
      <c r="D108" s="9" t="s">
        <v>64</v>
      </c>
      <c r="E108" s="57" t="s">
        <v>255</v>
      </c>
      <c r="F108" s="58" t="s">
        <v>66</v>
      </c>
      <c r="G108" s="52">
        <v>30</v>
      </c>
      <c r="H108" s="22">
        <v>48.16</v>
      </c>
      <c r="I108" s="44">
        <v>0.23119999999999999</v>
      </c>
      <c r="J108" s="32">
        <f t="shared" si="9"/>
        <v>48.16</v>
      </c>
      <c r="K108" s="56">
        <f t="shared" si="10"/>
        <v>59.29</v>
      </c>
      <c r="L108" s="33">
        <f t="shared" si="11"/>
        <v>1778.7</v>
      </c>
    </row>
    <row r="109" spans="2:14" ht="28.8" x14ac:dyDescent="0.3">
      <c r="B109" s="9" t="s">
        <v>256</v>
      </c>
      <c r="C109" s="9" t="s">
        <v>256</v>
      </c>
      <c r="D109" s="9" t="s">
        <v>64</v>
      </c>
      <c r="E109" s="57" t="s">
        <v>257</v>
      </c>
      <c r="F109" s="58" t="s">
        <v>66</v>
      </c>
      <c r="G109" s="52">
        <v>300</v>
      </c>
      <c r="H109" s="22">
        <v>11.38</v>
      </c>
      <c r="I109" s="44">
        <v>0.23119999999999999</v>
      </c>
      <c r="J109" s="32">
        <f t="shared" si="9"/>
        <v>11.38</v>
      </c>
      <c r="K109" s="56">
        <f t="shared" si="10"/>
        <v>14.01</v>
      </c>
      <c r="L109" s="33">
        <f t="shared" si="11"/>
        <v>4203</v>
      </c>
    </row>
    <row r="110" spans="2:14" ht="28.8" x14ac:dyDescent="0.3">
      <c r="B110" s="9" t="s">
        <v>258</v>
      </c>
      <c r="C110" s="9" t="s">
        <v>258</v>
      </c>
      <c r="D110" s="9" t="s">
        <v>64</v>
      </c>
      <c r="E110" s="57" t="s">
        <v>259</v>
      </c>
      <c r="F110" s="58" t="s">
        <v>66</v>
      </c>
      <c r="G110" s="52">
        <v>24</v>
      </c>
      <c r="H110" s="22">
        <v>15.8</v>
      </c>
      <c r="I110" s="44">
        <v>0.23119999999999999</v>
      </c>
      <c r="J110" s="32">
        <f t="shared" si="9"/>
        <v>15.8</v>
      </c>
      <c r="K110" s="56">
        <f t="shared" si="10"/>
        <v>19.45</v>
      </c>
      <c r="L110" s="33">
        <f t="shared" si="11"/>
        <v>466.8</v>
      </c>
    </row>
    <row r="111" spans="2:14" x14ac:dyDescent="0.3">
      <c r="B111" s="9" t="s">
        <v>260</v>
      </c>
      <c r="C111" s="9" t="s">
        <v>260</v>
      </c>
      <c r="D111" s="9" t="s">
        <v>64</v>
      </c>
      <c r="E111" s="57" t="s">
        <v>261</v>
      </c>
      <c r="F111" s="58" t="s">
        <v>69</v>
      </c>
      <c r="G111" s="52">
        <v>24</v>
      </c>
      <c r="H111" s="22">
        <v>9.93</v>
      </c>
      <c r="I111" s="44">
        <v>0.23119999999999999</v>
      </c>
      <c r="J111" s="32">
        <f t="shared" si="9"/>
        <v>9.93</v>
      </c>
      <c r="K111" s="56">
        <f t="shared" si="10"/>
        <v>12.23</v>
      </c>
      <c r="L111" s="33">
        <f t="shared" si="11"/>
        <v>293.52</v>
      </c>
    </row>
    <row r="112" spans="2:14" x14ac:dyDescent="0.3">
      <c r="B112" s="9" t="s">
        <v>262</v>
      </c>
      <c r="C112" s="9" t="s">
        <v>262</v>
      </c>
      <c r="D112" s="9" t="s">
        <v>64</v>
      </c>
      <c r="E112" s="57" t="s">
        <v>263</v>
      </c>
      <c r="F112" s="58" t="s">
        <v>69</v>
      </c>
      <c r="G112" s="52">
        <v>2</v>
      </c>
      <c r="H112" s="22">
        <v>13.69</v>
      </c>
      <c r="I112" s="44">
        <v>0.23119999999999999</v>
      </c>
      <c r="J112" s="32">
        <f t="shared" si="9"/>
        <v>13.69</v>
      </c>
      <c r="K112" s="56">
        <f t="shared" si="10"/>
        <v>16.86</v>
      </c>
      <c r="L112" s="33">
        <f t="shared" si="11"/>
        <v>33.72</v>
      </c>
    </row>
    <row r="113" spans="2:12" x14ac:dyDescent="0.3">
      <c r="B113" s="9" t="s">
        <v>264</v>
      </c>
      <c r="C113" s="9" t="s">
        <v>264</v>
      </c>
      <c r="D113" s="9" t="s">
        <v>64</v>
      </c>
      <c r="E113" s="57" t="s">
        <v>265</v>
      </c>
      <c r="F113" s="58" t="s">
        <v>69</v>
      </c>
      <c r="G113" s="52">
        <v>30</v>
      </c>
      <c r="H113" s="22">
        <v>10.35</v>
      </c>
      <c r="I113" s="44">
        <v>0.23119999999999999</v>
      </c>
      <c r="J113" s="32">
        <f t="shared" si="9"/>
        <v>10.35</v>
      </c>
      <c r="K113" s="56">
        <f t="shared" si="10"/>
        <v>12.74</v>
      </c>
      <c r="L113" s="33">
        <f t="shared" si="11"/>
        <v>382.2</v>
      </c>
    </row>
    <row r="114" spans="2:12" ht="28.8" x14ac:dyDescent="0.3">
      <c r="B114" s="9" t="s">
        <v>266</v>
      </c>
      <c r="C114" s="9" t="s">
        <v>266</v>
      </c>
      <c r="D114" s="9" t="s">
        <v>64</v>
      </c>
      <c r="E114" s="57" t="s">
        <v>267</v>
      </c>
      <c r="F114" s="58" t="s">
        <v>69</v>
      </c>
      <c r="G114" s="52">
        <v>2</v>
      </c>
      <c r="H114" s="22">
        <v>523.95000000000005</v>
      </c>
      <c r="I114" s="44">
        <v>0.23119999999999999</v>
      </c>
      <c r="J114" s="32">
        <f t="shared" si="9"/>
        <v>523.95000000000005</v>
      </c>
      <c r="K114" s="56">
        <f t="shared" si="10"/>
        <v>645.09</v>
      </c>
      <c r="L114" s="33">
        <f t="shared" si="11"/>
        <v>1290.18</v>
      </c>
    </row>
    <row r="115" spans="2:12" ht="28.8" x14ac:dyDescent="0.3">
      <c r="B115" s="9" t="s">
        <v>268</v>
      </c>
      <c r="C115" s="9" t="s">
        <v>268</v>
      </c>
      <c r="D115" s="9" t="s">
        <v>64</v>
      </c>
      <c r="E115" s="57" t="s">
        <v>269</v>
      </c>
      <c r="F115" s="58" t="s">
        <v>69</v>
      </c>
      <c r="G115" s="52">
        <v>3</v>
      </c>
      <c r="H115" s="22">
        <v>173.64</v>
      </c>
      <c r="I115" s="44">
        <v>0.23119999999999999</v>
      </c>
      <c r="J115" s="32">
        <f t="shared" si="9"/>
        <v>173.64</v>
      </c>
      <c r="K115" s="56">
        <f t="shared" si="10"/>
        <v>213.79</v>
      </c>
      <c r="L115" s="33">
        <f t="shared" si="11"/>
        <v>641.37</v>
      </c>
    </row>
    <row r="116" spans="2:12" ht="28.8" x14ac:dyDescent="0.3">
      <c r="B116" s="9" t="s">
        <v>270</v>
      </c>
      <c r="C116" s="9" t="s">
        <v>270</v>
      </c>
      <c r="D116" s="9" t="s">
        <v>64</v>
      </c>
      <c r="E116" s="57" t="s">
        <v>271</v>
      </c>
      <c r="F116" s="58" t="s">
        <v>69</v>
      </c>
      <c r="G116" s="52">
        <v>1</v>
      </c>
      <c r="H116" s="22">
        <v>699.29</v>
      </c>
      <c r="I116" s="44">
        <v>0.23119999999999999</v>
      </c>
      <c r="J116" s="32">
        <f t="shared" si="9"/>
        <v>699.29</v>
      </c>
      <c r="K116" s="56">
        <f t="shared" si="10"/>
        <v>860.97</v>
      </c>
      <c r="L116" s="33">
        <f t="shared" si="11"/>
        <v>860.97</v>
      </c>
    </row>
    <row r="117" spans="2:12" x14ac:dyDescent="0.3">
      <c r="B117" s="9" t="s">
        <v>272</v>
      </c>
      <c r="C117" s="9" t="s">
        <v>272</v>
      </c>
      <c r="D117" s="9" t="s">
        <v>64</v>
      </c>
      <c r="E117" s="57" t="s">
        <v>273</v>
      </c>
      <c r="F117" s="58" t="s">
        <v>69</v>
      </c>
      <c r="G117" s="52">
        <v>2</v>
      </c>
      <c r="H117" s="22">
        <v>277.22000000000003</v>
      </c>
      <c r="I117" s="44">
        <v>0.23119999999999999</v>
      </c>
      <c r="J117" s="32">
        <f t="shared" si="9"/>
        <v>277.22000000000003</v>
      </c>
      <c r="K117" s="56">
        <f t="shared" si="10"/>
        <v>341.31</v>
      </c>
      <c r="L117" s="33">
        <f t="shared" si="11"/>
        <v>682.62</v>
      </c>
    </row>
    <row r="118" spans="2:12" ht="28.8" x14ac:dyDescent="0.3">
      <c r="B118" s="9" t="s">
        <v>274</v>
      </c>
      <c r="C118" s="9" t="s">
        <v>274</v>
      </c>
      <c r="D118" s="9" t="s">
        <v>64</v>
      </c>
      <c r="E118" s="57" t="s">
        <v>275</v>
      </c>
      <c r="F118" s="58" t="s">
        <v>69</v>
      </c>
      <c r="G118" s="52">
        <v>1</v>
      </c>
      <c r="H118" s="22">
        <v>836.95</v>
      </c>
      <c r="I118" s="44">
        <v>0.23119999999999999</v>
      </c>
      <c r="J118" s="32">
        <f t="shared" si="9"/>
        <v>836.95</v>
      </c>
      <c r="K118" s="56">
        <f t="shared" si="10"/>
        <v>1030.45</v>
      </c>
      <c r="L118" s="33">
        <f t="shared" si="11"/>
        <v>1030.45</v>
      </c>
    </row>
    <row r="119" spans="2:12" ht="28.8" x14ac:dyDescent="0.3">
      <c r="B119" s="9" t="s">
        <v>276</v>
      </c>
      <c r="C119" s="9" t="s">
        <v>276</v>
      </c>
      <c r="D119" s="9" t="s">
        <v>64</v>
      </c>
      <c r="E119" s="57" t="s">
        <v>277</v>
      </c>
      <c r="F119" s="58" t="s">
        <v>69</v>
      </c>
      <c r="G119" s="52">
        <v>9</v>
      </c>
      <c r="H119" s="22">
        <v>882.43</v>
      </c>
      <c r="I119" s="44">
        <v>0.23119999999999999</v>
      </c>
      <c r="J119" s="32">
        <f t="shared" si="9"/>
        <v>882.43</v>
      </c>
      <c r="K119" s="56">
        <f t="shared" si="10"/>
        <v>1086.45</v>
      </c>
      <c r="L119" s="33">
        <f t="shared" si="11"/>
        <v>9778.0499999999993</v>
      </c>
    </row>
    <row r="120" spans="2:12" ht="28.8" x14ac:dyDescent="0.3">
      <c r="B120" s="9" t="s">
        <v>278</v>
      </c>
      <c r="C120" s="9" t="s">
        <v>278</v>
      </c>
      <c r="D120" s="9" t="s">
        <v>64</v>
      </c>
      <c r="E120" s="57" t="s">
        <v>279</v>
      </c>
      <c r="F120" s="58" t="s">
        <v>69</v>
      </c>
      <c r="G120" s="52">
        <v>7</v>
      </c>
      <c r="H120" s="22">
        <v>2538.63</v>
      </c>
      <c r="I120" s="44">
        <v>0.23119999999999999</v>
      </c>
      <c r="J120" s="32">
        <f t="shared" si="9"/>
        <v>2538.63</v>
      </c>
      <c r="K120" s="56">
        <f t="shared" si="10"/>
        <v>3125.56</v>
      </c>
      <c r="L120" s="33">
        <f t="shared" si="11"/>
        <v>21878.92</v>
      </c>
    </row>
    <row r="121" spans="2:12" ht="57.6" x14ac:dyDescent="0.3">
      <c r="B121" s="9" t="s">
        <v>280</v>
      </c>
      <c r="C121" s="9" t="s">
        <v>280</v>
      </c>
      <c r="D121" s="9" t="s">
        <v>64</v>
      </c>
      <c r="E121" s="57" t="s">
        <v>281</v>
      </c>
      <c r="F121" s="58" t="s">
        <v>69</v>
      </c>
      <c r="G121" s="52">
        <v>2</v>
      </c>
      <c r="H121" s="22">
        <v>1378.58</v>
      </c>
      <c r="I121" s="44">
        <v>0.23119999999999999</v>
      </c>
      <c r="J121" s="32">
        <f t="shared" si="9"/>
        <v>1378.58</v>
      </c>
      <c r="K121" s="56">
        <f t="shared" si="10"/>
        <v>1697.31</v>
      </c>
      <c r="L121" s="33">
        <f t="shared" si="11"/>
        <v>3394.62</v>
      </c>
    </row>
    <row r="122" spans="2:12" ht="28.8" x14ac:dyDescent="0.3">
      <c r="B122" s="9" t="s">
        <v>282</v>
      </c>
      <c r="C122" s="9" t="s">
        <v>282</v>
      </c>
      <c r="D122" s="9" t="s">
        <v>64</v>
      </c>
      <c r="E122" s="57" t="s">
        <v>283</v>
      </c>
      <c r="F122" s="58" t="s">
        <v>69</v>
      </c>
      <c r="G122" s="52">
        <v>13</v>
      </c>
      <c r="H122" s="22">
        <v>452.43</v>
      </c>
      <c r="I122" s="44">
        <v>0.23119999999999999</v>
      </c>
      <c r="J122" s="32">
        <f t="shared" si="9"/>
        <v>452.43</v>
      </c>
      <c r="K122" s="56">
        <f t="shared" si="10"/>
        <v>557.03</v>
      </c>
      <c r="L122" s="33">
        <f t="shared" si="11"/>
        <v>7241.39</v>
      </c>
    </row>
    <row r="123" spans="2:12" ht="43.2" x14ac:dyDescent="0.3">
      <c r="B123" s="9" t="s">
        <v>284</v>
      </c>
      <c r="C123" s="9" t="s">
        <v>284</v>
      </c>
      <c r="D123" s="9" t="s">
        <v>64</v>
      </c>
      <c r="E123" s="57" t="s">
        <v>285</v>
      </c>
      <c r="F123" s="58" t="s">
        <v>81</v>
      </c>
      <c r="G123" s="52">
        <v>1.47</v>
      </c>
      <c r="H123" s="22">
        <v>488.14</v>
      </c>
      <c r="I123" s="44">
        <v>0.23119999999999999</v>
      </c>
      <c r="J123" s="32">
        <f t="shared" si="9"/>
        <v>488.14</v>
      </c>
      <c r="K123" s="56">
        <f t="shared" si="10"/>
        <v>601</v>
      </c>
      <c r="L123" s="33">
        <f t="shared" si="11"/>
        <v>883.47</v>
      </c>
    </row>
    <row r="124" spans="2:12" ht="28.8" x14ac:dyDescent="0.3">
      <c r="B124" s="9" t="s">
        <v>286</v>
      </c>
      <c r="C124" s="9" t="s">
        <v>286</v>
      </c>
      <c r="D124" s="9" t="s">
        <v>64</v>
      </c>
      <c r="E124" s="57" t="s">
        <v>287</v>
      </c>
      <c r="F124" s="58" t="s">
        <v>81</v>
      </c>
      <c r="G124" s="52">
        <v>8.73</v>
      </c>
      <c r="H124" s="22">
        <v>778.77</v>
      </c>
      <c r="I124" s="44">
        <v>0.23119999999999999</v>
      </c>
      <c r="J124" s="32">
        <f t="shared" si="9"/>
        <v>778.77</v>
      </c>
      <c r="K124" s="56">
        <f t="shared" si="10"/>
        <v>958.82</v>
      </c>
      <c r="L124" s="33">
        <f t="shared" si="11"/>
        <v>8370.5</v>
      </c>
    </row>
    <row r="125" spans="2:12" ht="28.8" x14ac:dyDescent="0.3">
      <c r="B125" s="9" t="s">
        <v>288</v>
      </c>
      <c r="C125" s="9" t="s">
        <v>288</v>
      </c>
      <c r="D125" s="9" t="s">
        <v>64</v>
      </c>
      <c r="E125" s="57" t="s">
        <v>289</v>
      </c>
      <c r="F125" s="58" t="s">
        <v>81</v>
      </c>
      <c r="G125" s="52">
        <v>1.1200000000000001</v>
      </c>
      <c r="H125" s="22">
        <v>729.03</v>
      </c>
      <c r="I125" s="44">
        <v>0.23119999999999999</v>
      </c>
      <c r="J125" s="32">
        <f t="shared" si="9"/>
        <v>729.03</v>
      </c>
      <c r="K125" s="56">
        <f t="shared" si="10"/>
        <v>897.58</v>
      </c>
      <c r="L125" s="33">
        <f t="shared" si="11"/>
        <v>1005.29</v>
      </c>
    </row>
    <row r="126" spans="2:12" ht="28.8" x14ac:dyDescent="0.3">
      <c r="B126" s="9" t="s">
        <v>290</v>
      </c>
      <c r="C126" s="9" t="s">
        <v>290</v>
      </c>
      <c r="D126" s="9" t="s">
        <v>64</v>
      </c>
      <c r="E126" s="57" t="s">
        <v>291</v>
      </c>
      <c r="F126" s="58" t="s">
        <v>81</v>
      </c>
      <c r="G126" s="52">
        <v>17.8</v>
      </c>
      <c r="H126" s="22">
        <v>760.47</v>
      </c>
      <c r="I126" s="44">
        <v>0.23119999999999999</v>
      </c>
      <c r="J126" s="32">
        <f t="shared" si="9"/>
        <v>760.47</v>
      </c>
      <c r="K126" s="56">
        <f t="shared" si="10"/>
        <v>936.29</v>
      </c>
      <c r="L126" s="33">
        <f t="shared" si="11"/>
        <v>16665.96</v>
      </c>
    </row>
    <row r="127" spans="2:12" ht="28.8" x14ac:dyDescent="0.3">
      <c r="B127" s="9" t="s">
        <v>292</v>
      </c>
      <c r="C127" s="9" t="s">
        <v>292</v>
      </c>
      <c r="D127" s="9" t="s">
        <v>64</v>
      </c>
      <c r="E127" s="57" t="s">
        <v>293</v>
      </c>
      <c r="F127" s="58" t="s">
        <v>81</v>
      </c>
      <c r="G127" s="52">
        <v>7.2</v>
      </c>
      <c r="H127" s="22">
        <v>956.98</v>
      </c>
      <c r="I127" s="44">
        <v>0.23119999999999999</v>
      </c>
      <c r="J127" s="32">
        <f t="shared" si="9"/>
        <v>956.98</v>
      </c>
      <c r="K127" s="56">
        <f t="shared" si="10"/>
        <v>1178.23</v>
      </c>
      <c r="L127" s="33">
        <f t="shared" si="11"/>
        <v>8483.26</v>
      </c>
    </row>
    <row r="128" spans="2:12" ht="43.2" x14ac:dyDescent="0.3">
      <c r="B128" s="9" t="s">
        <v>294</v>
      </c>
      <c r="C128" s="9" t="s">
        <v>294</v>
      </c>
      <c r="D128" s="9" t="s">
        <v>64</v>
      </c>
      <c r="E128" s="57" t="s">
        <v>295</v>
      </c>
      <c r="F128" s="58" t="s">
        <v>69</v>
      </c>
      <c r="G128" s="52">
        <v>1</v>
      </c>
      <c r="H128" s="22">
        <v>1812.52</v>
      </c>
      <c r="I128" s="44">
        <v>0.23119999999999999</v>
      </c>
      <c r="J128" s="32">
        <f t="shared" si="9"/>
        <v>1812.52</v>
      </c>
      <c r="K128" s="56">
        <f t="shared" si="10"/>
        <v>2231.5700000000002</v>
      </c>
      <c r="L128" s="33">
        <f t="shared" si="11"/>
        <v>2231.5700000000002</v>
      </c>
    </row>
    <row r="129" spans="2:12" ht="28.8" x14ac:dyDescent="0.3">
      <c r="B129" s="9" t="s">
        <v>296</v>
      </c>
      <c r="C129" s="9" t="s">
        <v>296</v>
      </c>
      <c r="D129" s="9" t="s">
        <v>64</v>
      </c>
      <c r="E129" s="57" t="s">
        <v>297</v>
      </c>
      <c r="F129" s="58" t="s">
        <v>69</v>
      </c>
      <c r="G129" s="52">
        <v>2</v>
      </c>
      <c r="H129" s="22">
        <v>81.64</v>
      </c>
      <c r="I129" s="44">
        <v>0.23119999999999999</v>
      </c>
      <c r="J129" s="32">
        <f>ROUND(IF(LEFT($H$14,5)="CUSTO",H129,H129/(1+I129)),2)</f>
        <v>81.64</v>
      </c>
      <c r="K129" s="56">
        <f>ROUND(J129*(1+I129),2)</f>
        <v>100.52</v>
      </c>
      <c r="L129" s="33">
        <f>ROUND(K129*G129,2)</f>
        <v>201.04</v>
      </c>
    </row>
    <row r="130" spans="2:12" x14ac:dyDescent="0.3">
      <c r="B130" s="9" t="s">
        <v>298</v>
      </c>
      <c r="C130" s="9" t="s">
        <v>298</v>
      </c>
      <c r="D130" s="9" t="s">
        <v>64</v>
      </c>
      <c r="E130" s="57" t="s">
        <v>299</v>
      </c>
      <c r="F130" s="58" t="s">
        <v>69</v>
      </c>
      <c r="G130" s="52">
        <v>4</v>
      </c>
      <c r="H130" s="22">
        <v>112.89</v>
      </c>
      <c r="I130" s="44">
        <v>0.23119999999999999</v>
      </c>
      <c r="J130" s="32">
        <f>ROUND(IF(LEFT($H$14,5)="CUSTO",H130,H130/(1+I130)),2)</f>
        <v>112.89</v>
      </c>
      <c r="K130" s="56">
        <f>ROUND(J130*(1+I130),2)</f>
        <v>138.99</v>
      </c>
      <c r="L130" s="33">
        <f>ROUND(K130*G130,2)</f>
        <v>555.96</v>
      </c>
    </row>
    <row r="131" spans="2:12" x14ac:dyDescent="0.3">
      <c r="B131" s="9" t="s">
        <v>300</v>
      </c>
      <c r="C131" s="9" t="s">
        <v>300</v>
      </c>
      <c r="D131" s="9" t="s">
        <v>64</v>
      </c>
      <c r="E131" s="57" t="s">
        <v>301</v>
      </c>
      <c r="F131" s="58" t="s">
        <v>69</v>
      </c>
      <c r="G131" s="52">
        <v>5</v>
      </c>
      <c r="H131" s="22">
        <v>119.09</v>
      </c>
      <c r="I131" s="44">
        <v>0.23119999999999999</v>
      </c>
      <c r="J131" s="32">
        <f>ROUND(IF(LEFT($H$14,5)="CUSTO",H131,H131/(1+I131)),2)</f>
        <v>119.09</v>
      </c>
      <c r="K131" s="56">
        <f>ROUND(J131*(1+I131),2)</f>
        <v>146.62</v>
      </c>
      <c r="L131" s="33">
        <f>ROUND(K131*G131,2)</f>
        <v>733.1</v>
      </c>
    </row>
    <row r="132" spans="2:12" x14ac:dyDescent="0.3">
      <c r="B132" s="9" t="s">
        <v>302</v>
      </c>
      <c r="C132" s="9" t="s">
        <v>302</v>
      </c>
      <c r="D132" s="9" t="s">
        <v>64</v>
      </c>
      <c r="E132" s="57" t="s">
        <v>303</v>
      </c>
      <c r="F132" s="58" t="s">
        <v>69</v>
      </c>
      <c r="G132" s="52">
        <v>3</v>
      </c>
      <c r="H132" s="22">
        <v>62.4</v>
      </c>
      <c r="I132" s="44">
        <v>0.23119999999999999</v>
      </c>
      <c r="J132" s="32">
        <f>ROUND(IF(LEFT($H$14,5)="CUSTO",H132,H132/(1+I132)),2)</f>
        <v>62.4</v>
      </c>
      <c r="K132" s="56">
        <f>ROUND(J132*(1+I132),2)</f>
        <v>76.83</v>
      </c>
      <c r="L132" s="33">
        <f>ROUND(K132*G132,2)</f>
        <v>230.49</v>
      </c>
    </row>
    <row r="133" spans="2:12" x14ac:dyDescent="0.3">
      <c r="B133" s="9" t="s">
        <v>304</v>
      </c>
      <c r="C133" s="9" t="s">
        <v>304</v>
      </c>
      <c r="D133" s="9" t="s">
        <v>64</v>
      </c>
      <c r="E133" s="57" t="s">
        <v>305</v>
      </c>
      <c r="F133" s="58" t="s">
        <v>69</v>
      </c>
      <c r="G133" s="52">
        <v>8</v>
      </c>
      <c r="H133" s="22">
        <v>230.41</v>
      </c>
      <c r="I133" s="44">
        <v>0.23119999999999999</v>
      </c>
      <c r="J133" s="32">
        <f>ROUND(IF(LEFT($H$14,5)="CUSTO",H133,H133/(1+I133)),2)</f>
        <v>230.41</v>
      </c>
      <c r="K133" s="56">
        <f>ROUND(J133*(1+I133),2)</f>
        <v>283.68</v>
      </c>
      <c r="L133" s="33">
        <f>ROUND(K133*G133,2)</f>
        <v>2269.44</v>
      </c>
    </row>
    <row r="134" spans="2:12" ht="28.8" x14ac:dyDescent="0.3">
      <c r="B134" s="9" t="s">
        <v>306</v>
      </c>
      <c r="C134" s="9" t="s">
        <v>306</v>
      </c>
      <c r="D134" s="9" t="s">
        <v>64</v>
      </c>
      <c r="E134" s="57" t="s">
        <v>307</v>
      </c>
      <c r="F134" s="58" t="s">
        <v>81</v>
      </c>
      <c r="G134" s="52">
        <v>11.4</v>
      </c>
      <c r="H134" s="22">
        <v>34.21</v>
      </c>
      <c r="I134" s="44">
        <v>0.23119999999999999</v>
      </c>
      <c r="J134" s="32">
        <f t="shared" si="9"/>
        <v>34.21</v>
      </c>
      <c r="K134" s="56">
        <f t="shared" si="10"/>
        <v>42.12</v>
      </c>
      <c r="L134" s="33">
        <f t="shared" si="11"/>
        <v>480.17</v>
      </c>
    </row>
    <row r="135" spans="2:12" ht="28.8" x14ac:dyDescent="0.3">
      <c r="B135" s="9" t="s">
        <v>308</v>
      </c>
      <c r="C135" s="9" t="s">
        <v>308</v>
      </c>
      <c r="D135" s="9" t="s">
        <v>64</v>
      </c>
      <c r="E135" s="57" t="s">
        <v>309</v>
      </c>
      <c r="F135" s="58" t="s">
        <v>81</v>
      </c>
      <c r="G135" s="52">
        <v>852.07</v>
      </c>
      <c r="H135" s="22">
        <v>36.229999999999997</v>
      </c>
      <c r="I135" s="44">
        <v>0.23119999999999999</v>
      </c>
      <c r="J135" s="32">
        <f t="shared" si="9"/>
        <v>36.229999999999997</v>
      </c>
      <c r="K135" s="56">
        <f t="shared" si="10"/>
        <v>44.61</v>
      </c>
      <c r="L135" s="33">
        <f t="shared" si="11"/>
        <v>38010.839999999997</v>
      </c>
    </row>
    <row r="136" spans="2:12" ht="28.8" x14ac:dyDescent="0.3">
      <c r="B136" s="9" t="s">
        <v>310</v>
      </c>
      <c r="C136" s="9" t="s">
        <v>310</v>
      </c>
      <c r="D136" s="9" t="s">
        <v>64</v>
      </c>
      <c r="E136" s="57" t="s">
        <v>311</v>
      </c>
      <c r="F136" s="58" t="s">
        <v>81</v>
      </c>
      <c r="G136" s="52">
        <v>218.07</v>
      </c>
      <c r="H136" s="22">
        <v>32.71</v>
      </c>
      <c r="I136" s="44">
        <v>0.23119999999999999</v>
      </c>
      <c r="J136" s="32">
        <f t="shared" si="9"/>
        <v>32.71</v>
      </c>
      <c r="K136" s="56">
        <f t="shared" si="10"/>
        <v>40.270000000000003</v>
      </c>
      <c r="L136" s="33">
        <f t="shared" si="11"/>
        <v>8781.68</v>
      </c>
    </row>
    <row r="137" spans="2:12" ht="28.8" x14ac:dyDescent="0.3">
      <c r="B137" s="9" t="s">
        <v>312</v>
      </c>
      <c r="C137" s="9" t="s">
        <v>312</v>
      </c>
      <c r="D137" s="9" t="s">
        <v>64</v>
      </c>
      <c r="E137" s="57" t="s">
        <v>313</v>
      </c>
      <c r="F137" s="58" t="s">
        <v>81</v>
      </c>
      <c r="G137" s="52">
        <v>1081.94</v>
      </c>
      <c r="H137" s="22">
        <v>9.4600000000000009</v>
      </c>
      <c r="I137" s="44">
        <v>0.23119999999999999</v>
      </c>
      <c r="J137" s="32">
        <f t="shared" si="9"/>
        <v>9.4600000000000009</v>
      </c>
      <c r="K137" s="56">
        <f t="shared" si="10"/>
        <v>11.65</v>
      </c>
      <c r="L137" s="33">
        <f t="shared" si="11"/>
        <v>12604.6</v>
      </c>
    </row>
    <row r="138" spans="2:12" ht="57.6" x14ac:dyDescent="0.3">
      <c r="B138" s="9" t="s">
        <v>314</v>
      </c>
      <c r="C138" s="9" t="s">
        <v>314</v>
      </c>
      <c r="D138" s="9" t="s">
        <v>64</v>
      </c>
      <c r="E138" s="57" t="s">
        <v>315</v>
      </c>
      <c r="F138" s="58" t="s">
        <v>81</v>
      </c>
      <c r="G138" s="52">
        <v>285.95999999999998</v>
      </c>
      <c r="H138" s="22">
        <v>68.37</v>
      </c>
      <c r="I138" s="44">
        <v>0.23119999999999999</v>
      </c>
      <c r="J138" s="32">
        <f t="shared" si="9"/>
        <v>68.37</v>
      </c>
      <c r="K138" s="56">
        <f t="shared" si="10"/>
        <v>84.18</v>
      </c>
      <c r="L138" s="33">
        <f t="shared" si="11"/>
        <v>24072.11</v>
      </c>
    </row>
    <row r="139" spans="2:12" ht="28.8" x14ac:dyDescent="0.3">
      <c r="B139" s="9" t="s">
        <v>316</v>
      </c>
      <c r="C139" s="9" t="s">
        <v>316</v>
      </c>
      <c r="D139" s="9" t="s">
        <v>64</v>
      </c>
      <c r="E139" s="57" t="s">
        <v>317</v>
      </c>
      <c r="F139" s="58" t="s">
        <v>81</v>
      </c>
      <c r="G139" s="52">
        <v>298.83999999999997</v>
      </c>
      <c r="H139" s="22">
        <v>60.03</v>
      </c>
      <c r="I139" s="44">
        <v>0.23119999999999999</v>
      </c>
      <c r="J139" s="32">
        <f t="shared" si="9"/>
        <v>60.03</v>
      </c>
      <c r="K139" s="56">
        <f t="shared" si="10"/>
        <v>73.91</v>
      </c>
      <c r="L139" s="33">
        <f t="shared" si="11"/>
        <v>22087.26</v>
      </c>
    </row>
    <row r="140" spans="2:12" ht="28.8" x14ac:dyDescent="0.3">
      <c r="B140" s="9" t="s">
        <v>318</v>
      </c>
      <c r="C140" s="9" t="s">
        <v>318</v>
      </c>
      <c r="D140" s="9" t="s">
        <v>64</v>
      </c>
      <c r="E140" s="57" t="s">
        <v>319</v>
      </c>
      <c r="F140" s="58" t="s">
        <v>81</v>
      </c>
      <c r="G140" s="52">
        <v>169.32</v>
      </c>
      <c r="H140" s="22">
        <v>61.51</v>
      </c>
      <c r="I140" s="44">
        <v>0.23119999999999999</v>
      </c>
      <c r="J140" s="32">
        <f t="shared" si="9"/>
        <v>61.51</v>
      </c>
      <c r="K140" s="56">
        <f t="shared" si="10"/>
        <v>75.73</v>
      </c>
      <c r="L140" s="33">
        <f t="shared" si="11"/>
        <v>12822.6</v>
      </c>
    </row>
    <row r="141" spans="2:12" x14ac:dyDescent="0.3">
      <c r="B141" s="9" t="s">
        <v>320</v>
      </c>
      <c r="C141" s="9" t="s">
        <v>320</v>
      </c>
      <c r="D141" s="9" t="s">
        <v>64</v>
      </c>
      <c r="E141" s="57" t="s">
        <v>321</v>
      </c>
      <c r="F141" s="58" t="s">
        <v>69</v>
      </c>
      <c r="G141" s="52">
        <v>9</v>
      </c>
      <c r="H141" s="22">
        <v>111.73</v>
      </c>
      <c r="I141" s="44">
        <v>0.23119999999999999</v>
      </c>
      <c r="J141" s="32">
        <f t="shared" si="9"/>
        <v>111.73</v>
      </c>
      <c r="K141" s="56">
        <f t="shared" si="10"/>
        <v>137.56</v>
      </c>
      <c r="L141" s="33">
        <f t="shared" si="11"/>
        <v>1238.04</v>
      </c>
    </row>
    <row r="142" spans="2:12" ht="28.8" x14ac:dyDescent="0.3">
      <c r="B142" s="9" t="s">
        <v>322</v>
      </c>
      <c r="C142" s="9" t="s">
        <v>322</v>
      </c>
      <c r="D142" s="9" t="s">
        <v>64</v>
      </c>
      <c r="E142" s="57" t="s">
        <v>323</v>
      </c>
      <c r="F142" s="58" t="s">
        <v>81</v>
      </c>
      <c r="G142" s="52">
        <v>1861.49</v>
      </c>
      <c r="H142" s="22">
        <v>21.75</v>
      </c>
      <c r="I142" s="44">
        <v>0.23119999999999999</v>
      </c>
      <c r="J142" s="32">
        <f t="shared" si="9"/>
        <v>21.75</v>
      </c>
      <c r="K142" s="56">
        <f t="shared" si="10"/>
        <v>26.78</v>
      </c>
      <c r="L142" s="33">
        <f t="shared" si="11"/>
        <v>49850.7</v>
      </c>
    </row>
    <row r="143" spans="2:12" ht="28.8" x14ac:dyDescent="0.3">
      <c r="B143" s="9" t="s">
        <v>324</v>
      </c>
      <c r="C143" s="9" t="s">
        <v>324</v>
      </c>
      <c r="D143" s="9" t="s">
        <v>64</v>
      </c>
      <c r="E143" s="57" t="s">
        <v>325</v>
      </c>
      <c r="F143" s="58" t="s">
        <v>81</v>
      </c>
      <c r="G143" s="52">
        <v>386.23</v>
      </c>
      <c r="H143" s="22">
        <v>23.81</v>
      </c>
      <c r="I143" s="44">
        <v>0.23119999999999999</v>
      </c>
      <c r="J143" s="32">
        <f t="shared" si="9"/>
        <v>23.81</v>
      </c>
      <c r="K143" s="56">
        <f t="shared" si="10"/>
        <v>29.31</v>
      </c>
      <c r="L143" s="33">
        <f t="shared" si="11"/>
        <v>11320.4</v>
      </c>
    </row>
    <row r="144" spans="2:12" ht="28.8" x14ac:dyDescent="0.3">
      <c r="B144" s="9" t="s">
        <v>326</v>
      </c>
      <c r="C144" s="9" t="s">
        <v>326</v>
      </c>
      <c r="D144" s="9" t="s">
        <v>64</v>
      </c>
      <c r="E144" s="57" t="s">
        <v>327</v>
      </c>
      <c r="F144" s="58" t="s">
        <v>81</v>
      </c>
      <c r="G144" s="52">
        <v>55.32</v>
      </c>
      <c r="H144" s="22">
        <v>31.45</v>
      </c>
      <c r="I144" s="44">
        <v>0.23119999999999999</v>
      </c>
      <c r="J144" s="32">
        <f t="shared" si="9"/>
        <v>31.45</v>
      </c>
      <c r="K144" s="56">
        <f t="shared" si="10"/>
        <v>38.72</v>
      </c>
      <c r="L144" s="33">
        <f t="shared" si="11"/>
        <v>2141.9899999999998</v>
      </c>
    </row>
    <row r="145" spans="2:12" ht="28.8" x14ac:dyDescent="0.3">
      <c r="B145" s="9" t="s">
        <v>328</v>
      </c>
      <c r="C145" s="9" t="s">
        <v>328</v>
      </c>
      <c r="D145" s="9" t="s">
        <v>64</v>
      </c>
      <c r="E145" s="57" t="s">
        <v>329</v>
      </c>
      <c r="F145" s="58" t="s">
        <v>81</v>
      </c>
      <c r="G145" s="52">
        <v>26.88</v>
      </c>
      <c r="H145" s="22">
        <v>25.78</v>
      </c>
      <c r="I145" s="44">
        <v>0.23119999999999999</v>
      </c>
      <c r="J145" s="32">
        <f t="shared" si="9"/>
        <v>25.78</v>
      </c>
      <c r="K145" s="56">
        <f t="shared" si="10"/>
        <v>31.74</v>
      </c>
      <c r="L145" s="33">
        <f t="shared" si="11"/>
        <v>853.17</v>
      </c>
    </row>
    <row r="146" spans="2:12" ht="28.8" x14ac:dyDescent="0.3">
      <c r="B146" s="9" t="s">
        <v>330</v>
      </c>
      <c r="C146" s="9" t="s">
        <v>330</v>
      </c>
      <c r="D146" s="9" t="s">
        <v>64</v>
      </c>
      <c r="E146" s="57" t="s">
        <v>331</v>
      </c>
      <c r="F146" s="58" t="s">
        <v>81</v>
      </c>
      <c r="G146" s="52">
        <v>786.15</v>
      </c>
      <c r="H146" s="22">
        <v>18.739999999999998</v>
      </c>
      <c r="I146" s="44">
        <v>0.23119999999999999</v>
      </c>
      <c r="J146" s="32">
        <f t="shared" si="9"/>
        <v>18.739999999999998</v>
      </c>
      <c r="K146" s="56">
        <f t="shared" si="10"/>
        <v>23.07</v>
      </c>
      <c r="L146" s="33">
        <f t="shared" si="11"/>
        <v>18136.48</v>
      </c>
    </row>
    <row r="147" spans="2:12" ht="28.8" x14ac:dyDescent="0.3">
      <c r="B147" s="9" t="s">
        <v>332</v>
      </c>
      <c r="C147" s="9" t="s">
        <v>332</v>
      </c>
      <c r="D147" s="9" t="s">
        <v>64</v>
      </c>
      <c r="E147" s="57" t="s">
        <v>333</v>
      </c>
      <c r="F147" s="58" t="s">
        <v>81</v>
      </c>
      <c r="G147" s="52">
        <v>11.04</v>
      </c>
      <c r="H147" s="22">
        <v>248.67</v>
      </c>
      <c r="I147" s="44">
        <v>0.23119999999999999</v>
      </c>
      <c r="J147" s="32">
        <f t="shared" si="9"/>
        <v>248.67</v>
      </c>
      <c r="K147" s="56">
        <f t="shared" si="10"/>
        <v>306.16000000000003</v>
      </c>
      <c r="L147" s="33">
        <f t="shared" si="11"/>
        <v>3380.01</v>
      </c>
    </row>
    <row r="148" spans="2:12" ht="28.8" x14ac:dyDescent="0.3">
      <c r="B148" s="9" t="s">
        <v>334</v>
      </c>
      <c r="C148" s="9" t="s">
        <v>334</v>
      </c>
      <c r="D148" s="9" t="s">
        <v>64</v>
      </c>
      <c r="E148" s="57" t="s">
        <v>335</v>
      </c>
      <c r="F148" s="58" t="s">
        <v>81</v>
      </c>
      <c r="G148" s="52">
        <v>10.66</v>
      </c>
      <c r="H148" s="22">
        <v>388.24</v>
      </c>
      <c r="I148" s="44">
        <v>0.23119999999999999</v>
      </c>
      <c r="J148" s="32">
        <f t="shared" si="9"/>
        <v>388.24</v>
      </c>
      <c r="K148" s="56">
        <f t="shared" si="10"/>
        <v>478</v>
      </c>
      <c r="L148" s="33">
        <f t="shared" si="11"/>
        <v>5095.4799999999996</v>
      </c>
    </row>
    <row r="149" spans="2:12" ht="28.8" x14ac:dyDescent="0.3">
      <c r="B149" s="9" t="s">
        <v>336</v>
      </c>
      <c r="C149" s="9" t="s">
        <v>336</v>
      </c>
      <c r="D149" s="9" t="s">
        <v>64</v>
      </c>
      <c r="E149" s="57" t="s">
        <v>337</v>
      </c>
      <c r="F149" s="58" t="s">
        <v>81</v>
      </c>
      <c r="G149" s="52">
        <v>27.54</v>
      </c>
      <c r="H149" s="22">
        <v>671.68</v>
      </c>
      <c r="I149" s="44">
        <v>0.23119999999999999</v>
      </c>
      <c r="J149" s="32">
        <f t="shared" si="9"/>
        <v>671.68</v>
      </c>
      <c r="K149" s="56">
        <f t="shared" si="10"/>
        <v>826.97</v>
      </c>
      <c r="L149" s="33">
        <f t="shared" si="11"/>
        <v>22774.75</v>
      </c>
    </row>
    <row r="150" spans="2:12" ht="28.8" x14ac:dyDescent="0.3">
      <c r="B150" s="9" t="s">
        <v>338</v>
      </c>
      <c r="C150" s="9" t="s">
        <v>338</v>
      </c>
      <c r="D150" s="9" t="s">
        <v>64</v>
      </c>
      <c r="E150" s="57" t="s">
        <v>339</v>
      </c>
      <c r="F150" s="58" t="s">
        <v>81</v>
      </c>
      <c r="G150" s="52">
        <v>7.63</v>
      </c>
      <c r="H150" s="22">
        <v>453.07</v>
      </c>
      <c r="I150" s="44">
        <v>0.23119999999999999</v>
      </c>
      <c r="J150" s="32">
        <f t="shared" si="9"/>
        <v>453.07</v>
      </c>
      <c r="K150" s="56">
        <f t="shared" si="10"/>
        <v>557.82000000000005</v>
      </c>
      <c r="L150" s="33">
        <f t="shared" si="11"/>
        <v>4256.17</v>
      </c>
    </row>
    <row r="151" spans="2:12" ht="28.8" x14ac:dyDescent="0.3">
      <c r="B151" s="9" t="s">
        <v>340</v>
      </c>
      <c r="C151" s="9" t="s">
        <v>340</v>
      </c>
      <c r="D151" s="9" t="s">
        <v>64</v>
      </c>
      <c r="E151" s="57" t="s">
        <v>341</v>
      </c>
      <c r="F151" s="58" t="s">
        <v>81</v>
      </c>
      <c r="G151" s="52">
        <v>4.2</v>
      </c>
      <c r="H151" s="22">
        <v>58.46</v>
      </c>
      <c r="I151" s="44">
        <v>0.23119999999999999</v>
      </c>
      <c r="J151" s="32">
        <f t="shared" si="9"/>
        <v>58.46</v>
      </c>
      <c r="K151" s="56">
        <f t="shared" si="10"/>
        <v>71.98</v>
      </c>
      <c r="L151" s="33">
        <f t="shared" si="11"/>
        <v>302.32</v>
      </c>
    </row>
    <row r="152" spans="2:12" x14ac:dyDescent="0.3">
      <c r="B152" s="9" t="s">
        <v>342</v>
      </c>
      <c r="C152" s="9" t="s">
        <v>342</v>
      </c>
      <c r="D152" s="9" t="s">
        <v>64</v>
      </c>
      <c r="E152" s="57" t="s">
        <v>343</v>
      </c>
      <c r="F152" s="58" t="s">
        <v>69</v>
      </c>
      <c r="G152" s="52">
        <v>1</v>
      </c>
      <c r="H152" s="22">
        <v>6460.76</v>
      </c>
      <c r="I152" s="44">
        <v>0.23119999999999999</v>
      </c>
      <c r="J152" s="32">
        <f t="shared" si="9"/>
        <v>6460.76</v>
      </c>
      <c r="K152" s="56">
        <f t="shared" si="10"/>
        <v>7954.49</v>
      </c>
      <c r="L152" s="33">
        <f t="shared" si="11"/>
        <v>7954.49</v>
      </c>
    </row>
    <row r="153" spans="2:12" ht="28.8" x14ac:dyDescent="0.3">
      <c r="B153" s="9" t="s">
        <v>344</v>
      </c>
      <c r="C153" s="9" t="s">
        <v>344</v>
      </c>
      <c r="D153" s="9" t="s">
        <v>64</v>
      </c>
      <c r="E153" s="57" t="s">
        <v>345</v>
      </c>
      <c r="F153" s="58" t="s">
        <v>81</v>
      </c>
      <c r="G153" s="52">
        <v>1576.18</v>
      </c>
      <c r="H153" s="22">
        <v>7.58</v>
      </c>
      <c r="I153" s="44">
        <v>0.23119999999999999</v>
      </c>
      <c r="J153" s="32">
        <f t="shared" si="9"/>
        <v>7.58</v>
      </c>
      <c r="K153" s="56">
        <f t="shared" si="10"/>
        <v>9.33</v>
      </c>
      <c r="L153" s="33">
        <f t="shared" si="11"/>
        <v>14705.76</v>
      </c>
    </row>
    <row r="154" spans="2:12" ht="28.8" x14ac:dyDescent="0.3">
      <c r="B154" s="9" t="s">
        <v>346</v>
      </c>
      <c r="C154" s="9" t="s">
        <v>346</v>
      </c>
      <c r="D154" s="9" t="s">
        <v>64</v>
      </c>
      <c r="E154" s="57" t="s">
        <v>347</v>
      </c>
      <c r="F154" s="58" t="s">
        <v>348</v>
      </c>
      <c r="G154" s="52">
        <v>195.9</v>
      </c>
      <c r="H154" s="22">
        <v>1.66</v>
      </c>
      <c r="I154" s="44">
        <v>0.23119999999999999</v>
      </c>
      <c r="J154" s="32">
        <f t="shared" si="9"/>
        <v>1.66</v>
      </c>
      <c r="K154" s="56">
        <f t="shared" si="10"/>
        <v>2.04</v>
      </c>
      <c r="L154" s="33">
        <f t="shared" si="11"/>
        <v>399.64</v>
      </c>
    </row>
    <row r="155" spans="2:12" x14ac:dyDescent="0.3">
      <c r="B155" s="9" t="s">
        <v>349</v>
      </c>
      <c r="C155" s="9" t="s">
        <v>349</v>
      </c>
      <c r="D155" s="9" t="s">
        <v>64</v>
      </c>
      <c r="E155" s="57" t="s">
        <v>350</v>
      </c>
      <c r="F155" s="58" t="s">
        <v>69</v>
      </c>
      <c r="G155" s="52">
        <v>1</v>
      </c>
      <c r="H155" s="22">
        <v>22750</v>
      </c>
      <c r="I155" s="44">
        <v>0.23119999999999999</v>
      </c>
      <c r="J155" s="32">
        <f t="shared" si="9"/>
        <v>22750</v>
      </c>
      <c r="K155" s="56">
        <f t="shared" si="10"/>
        <v>28009.8</v>
      </c>
      <c r="L155" s="33">
        <f t="shared" si="11"/>
        <v>28009.8</v>
      </c>
    </row>
    <row r="156" spans="2:12" ht="43.2" x14ac:dyDescent="0.3">
      <c r="B156" s="9" t="s">
        <v>351</v>
      </c>
      <c r="C156" s="9" t="s">
        <v>351</v>
      </c>
      <c r="D156" s="9" t="s">
        <v>64</v>
      </c>
      <c r="E156" s="57" t="s">
        <v>352</v>
      </c>
      <c r="F156" s="58" t="s">
        <v>69</v>
      </c>
      <c r="G156" s="52">
        <v>3</v>
      </c>
      <c r="H156" s="22">
        <v>78.98</v>
      </c>
      <c r="I156" s="44">
        <v>0.23119999999999999</v>
      </c>
      <c r="J156" s="32">
        <f t="shared" si="9"/>
        <v>78.98</v>
      </c>
      <c r="K156" s="56">
        <f t="shared" si="10"/>
        <v>97.24</v>
      </c>
      <c r="L156" s="33">
        <f t="shared" si="11"/>
        <v>291.72000000000003</v>
      </c>
    </row>
    <row r="157" spans="2:12" ht="28.8" x14ac:dyDescent="0.3">
      <c r="B157" s="9" t="s">
        <v>353</v>
      </c>
      <c r="C157" s="9" t="s">
        <v>353</v>
      </c>
      <c r="D157" s="9" t="s">
        <v>64</v>
      </c>
      <c r="E157" s="57" t="s">
        <v>354</v>
      </c>
      <c r="F157" s="58" t="s">
        <v>117</v>
      </c>
      <c r="G157" s="52">
        <v>579.73</v>
      </c>
      <c r="H157" s="22">
        <v>13.97</v>
      </c>
      <c r="I157" s="44">
        <v>0.23119999999999999</v>
      </c>
      <c r="J157" s="32">
        <f t="shared" si="9"/>
        <v>13.97</v>
      </c>
      <c r="K157" s="56">
        <f t="shared" si="10"/>
        <v>17.2</v>
      </c>
      <c r="L157" s="33">
        <f t="shared" si="11"/>
        <v>9971.36</v>
      </c>
    </row>
    <row r="158" spans="2:12" x14ac:dyDescent="0.3">
      <c r="B158" s="9"/>
      <c r="C158" s="9"/>
      <c r="D158" s="9"/>
      <c r="E158" s="10"/>
      <c r="F158" s="11"/>
      <c r="G158" s="52"/>
      <c r="H158" s="22"/>
      <c r="I158" s="44"/>
      <c r="J158" s="32">
        <f t="shared" si="9"/>
        <v>0</v>
      </c>
      <c r="K158" s="56">
        <f t="shared" si="10"/>
        <v>0</v>
      </c>
      <c r="L158" s="33">
        <f t="shared" si="11"/>
        <v>0</v>
      </c>
    </row>
    <row r="159" spans="2:12" x14ac:dyDescent="0.3">
      <c r="B159" s="9"/>
      <c r="C159" s="9"/>
      <c r="D159" s="9"/>
      <c r="E159" s="10"/>
      <c r="F159" s="11"/>
      <c r="G159" s="52"/>
      <c r="H159" s="22"/>
      <c r="I159" s="44"/>
      <c r="J159" s="32">
        <f t="shared" si="9"/>
        <v>0</v>
      </c>
      <c r="K159" s="56">
        <f t="shared" si="10"/>
        <v>0</v>
      </c>
      <c r="L159" s="33">
        <f t="shared" si="11"/>
        <v>0</v>
      </c>
    </row>
    <row r="160" spans="2:12" x14ac:dyDescent="0.3">
      <c r="B160" s="9"/>
      <c r="C160" s="9"/>
      <c r="D160" s="9"/>
      <c r="E160" s="10"/>
      <c r="F160" s="11"/>
      <c r="G160" s="52"/>
      <c r="H160" s="22"/>
      <c r="I160" s="44"/>
      <c r="J160" s="32">
        <f t="shared" si="9"/>
        <v>0</v>
      </c>
      <c r="K160" s="56">
        <f t="shared" si="10"/>
        <v>0</v>
      </c>
      <c r="L160" s="33">
        <f t="shared" si="11"/>
        <v>0</v>
      </c>
    </row>
    <row r="161" spans="2:12" x14ac:dyDescent="0.3">
      <c r="B161" s="9"/>
      <c r="C161" s="9"/>
      <c r="D161" s="9"/>
      <c r="E161" s="10"/>
      <c r="F161" s="11"/>
      <c r="G161" s="52"/>
      <c r="H161" s="22"/>
      <c r="I161" s="44"/>
      <c r="J161" s="32">
        <f t="shared" si="9"/>
        <v>0</v>
      </c>
      <c r="K161" s="56">
        <f t="shared" si="10"/>
        <v>0</v>
      </c>
      <c r="L161" s="33">
        <f t="shared" si="11"/>
        <v>0</v>
      </c>
    </row>
    <row r="162" spans="2:12" x14ac:dyDescent="0.3">
      <c r="B162" s="9"/>
      <c r="C162" s="9"/>
      <c r="D162" s="9"/>
      <c r="E162" s="10"/>
      <c r="F162" s="11"/>
      <c r="G162" s="52"/>
      <c r="H162" s="22"/>
      <c r="I162" s="44"/>
      <c r="J162" s="32">
        <f t="shared" si="9"/>
        <v>0</v>
      </c>
      <c r="K162" s="56">
        <f t="shared" si="10"/>
        <v>0</v>
      </c>
      <c r="L162" s="33">
        <f t="shared" si="11"/>
        <v>0</v>
      </c>
    </row>
    <row r="163" spans="2:12" x14ac:dyDescent="0.3">
      <c r="B163" s="9"/>
      <c r="C163" s="9"/>
      <c r="D163" s="9"/>
      <c r="E163" s="10"/>
      <c r="F163" s="11"/>
      <c r="G163" s="52"/>
      <c r="H163" s="22"/>
      <c r="I163" s="44"/>
      <c r="J163" s="32">
        <f t="shared" si="9"/>
        <v>0</v>
      </c>
      <c r="K163" s="56">
        <f t="shared" si="10"/>
        <v>0</v>
      </c>
      <c r="L163" s="33">
        <f t="shared" si="11"/>
        <v>0</v>
      </c>
    </row>
    <row r="164" spans="2:12" x14ac:dyDescent="0.3">
      <c r="B164" s="9"/>
      <c r="C164" s="9"/>
      <c r="D164" s="9"/>
      <c r="E164" s="10"/>
      <c r="F164" s="11"/>
      <c r="G164" s="52"/>
      <c r="H164" s="22"/>
      <c r="I164" s="44"/>
      <c r="J164" s="32">
        <f t="shared" si="9"/>
        <v>0</v>
      </c>
      <c r="K164" s="56">
        <f t="shared" si="10"/>
        <v>0</v>
      </c>
      <c r="L164" s="33">
        <f t="shared" si="11"/>
        <v>0</v>
      </c>
    </row>
    <row r="165" spans="2:12" x14ac:dyDescent="0.3">
      <c r="B165" s="9"/>
      <c r="C165" s="9"/>
      <c r="D165" s="9"/>
      <c r="E165" s="10"/>
      <c r="F165" s="11"/>
      <c r="G165" s="52"/>
      <c r="H165" s="22"/>
      <c r="I165" s="44"/>
      <c r="J165" s="32">
        <f t="shared" ref="J165:J228" si="12">ROUND(IF(LEFT($H$14,5)="CUSTO",H165,H165/(1+I165)),2)</f>
        <v>0</v>
      </c>
      <c r="K165" s="56">
        <f t="shared" ref="K165:K228" si="13">ROUND(J165*(1+I165),2)</f>
        <v>0</v>
      </c>
      <c r="L165" s="33">
        <f t="shared" ref="L165:L228" si="14">ROUND(K165*G165,2)</f>
        <v>0</v>
      </c>
    </row>
    <row r="166" spans="2:12" x14ac:dyDescent="0.3">
      <c r="B166" s="9"/>
      <c r="C166" s="9"/>
      <c r="D166" s="9"/>
      <c r="E166" s="10"/>
      <c r="F166" s="11"/>
      <c r="G166" s="52"/>
      <c r="H166" s="22"/>
      <c r="I166" s="44"/>
      <c r="J166" s="32">
        <f t="shared" si="12"/>
        <v>0</v>
      </c>
      <c r="K166" s="56">
        <f t="shared" si="13"/>
        <v>0</v>
      </c>
      <c r="L166" s="33">
        <f t="shared" si="14"/>
        <v>0</v>
      </c>
    </row>
    <row r="167" spans="2:12" x14ac:dyDescent="0.3">
      <c r="B167" s="9"/>
      <c r="C167" s="9"/>
      <c r="D167" s="9"/>
      <c r="E167" s="10"/>
      <c r="F167" s="11"/>
      <c r="G167" s="52"/>
      <c r="H167" s="22"/>
      <c r="I167" s="44"/>
      <c r="J167" s="32">
        <f t="shared" si="12"/>
        <v>0</v>
      </c>
      <c r="K167" s="56">
        <f t="shared" si="13"/>
        <v>0</v>
      </c>
      <c r="L167" s="33">
        <f t="shared" si="14"/>
        <v>0</v>
      </c>
    </row>
    <row r="168" spans="2:12" x14ac:dyDescent="0.3">
      <c r="B168" s="9"/>
      <c r="C168" s="9"/>
      <c r="D168" s="9"/>
      <c r="E168" s="10"/>
      <c r="F168" s="11"/>
      <c r="G168" s="52"/>
      <c r="H168" s="22"/>
      <c r="I168" s="44"/>
      <c r="J168" s="32">
        <f t="shared" si="12"/>
        <v>0</v>
      </c>
      <c r="K168" s="56">
        <f t="shared" si="13"/>
        <v>0</v>
      </c>
      <c r="L168" s="33">
        <f t="shared" si="14"/>
        <v>0</v>
      </c>
    </row>
    <row r="169" spans="2:12" x14ac:dyDescent="0.3">
      <c r="B169" s="9"/>
      <c r="C169" s="9"/>
      <c r="D169" s="9"/>
      <c r="E169" s="10"/>
      <c r="F169" s="11"/>
      <c r="G169" s="52"/>
      <c r="H169" s="22"/>
      <c r="I169" s="44"/>
      <c r="J169" s="32">
        <f t="shared" si="12"/>
        <v>0</v>
      </c>
      <c r="K169" s="56">
        <f t="shared" si="13"/>
        <v>0</v>
      </c>
      <c r="L169" s="33">
        <f t="shared" si="14"/>
        <v>0</v>
      </c>
    </row>
    <row r="170" spans="2:12" x14ac:dyDescent="0.3">
      <c r="B170" s="9"/>
      <c r="C170" s="9"/>
      <c r="D170" s="9"/>
      <c r="E170" s="10"/>
      <c r="F170" s="11"/>
      <c r="G170" s="52"/>
      <c r="H170" s="22"/>
      <c r="I170" s="44"/>
      <c r="J170" s="32">
        <f t="shared" si="12"/>
        <v>0</v>
      </c>
      <c r="K170" s="56">
        <f t="shared" si="13"/>
        <v>0</v>
      </c>
      <c r="L170" s="33">
        <f t="shared" si="14"/>
        <v>0</v>
      </c>
    </row>
    <row r="171" spans="2:12" x14ac:dyDescent="0.3">
      <c r="B171" s="9"/>
      <c r="C171" s="9"/>
      <c r="D171" s="9"/>
      <c r="E171" s="10"/>
      <c r="F171" s="11"/>
      <c r="G171" s="52"/>
      <c r="H171" s="22"/>
      <c r="I171" s="44"/>
      <c r="J171" s="32">
        <f t="shared" si="12"/>
        <v>0</v>
      </c>
      <c r="K171" s="56">
        <f t="shared" si="13"/>
        <v>0</v>
      </c>
      <c r="L171" s="33">
        <f t="shared" si="14"/>
        <v>0</v>
      </c>
    </row>
    <row r="172" spans="2:12" x14ac:dyDescent="0.3">
      <c r="B172" s="9"/>
      <c r="C172" s="9"/>
      <c r="D172" s="9"/>
      <c r="E172" s="10"/>
      <c r="F172" s="11"/>
      <c r="G172" s="52"/>
      <c r="H172" s="22"/>
      <c r="I172" s="44"/>
      <c r="J172" s="32">
        <f t="shared" si="12"/>
        <v>0</v>
      </c>
      <c r="K172" s="56">
        <f t="shared" si="13"/>
        <v>0</v>
      </c>
      <c r="L172" s="33">
        <f t="shared" si="14"/>
        <v>0</v>
      </c>
    </row>
    <row r="173" spans="2:12" x14ac:dyDescent="0.3">
      <c r="B173" s="9"/>
      <c r="C173" s="9"/>
      <c r="D173" s="9"/>
      <c r="E173" s="10"/>
      <c r="F173" s="11"/>
      <c r="G173" s="52"/>
      <c r="H173" s="22"/>
      <c r="I173" s="44"/>
      <c r="J173" s="32">
        <f t="shared" si="12"/>
        <v>0</v>
      </c>
      <c r="K173" s="56">
        <f t="shared" si="13"/>
        <v>0</v>
      </c>
      <c r="L173" s="33">
        <f t="shared" si="14"/>
        <v>0</v>
      </c>
    </row>
    <row r="174" spans="2:12" x14ac:dyDescent="0.3">
      <c r="B174" s="9"/>
      <c r="C174" s="9"/>
      <c r="D174" s="9"/>
      <c r="E174" s="10"/>
      <c r="F174" s="11"/>
      <c r="G174" s="52"/>
      <c r="H174" s="22"/>
      <c r="I174" s="44"/>
      <c r="J174" s="32">
        <f t="shared" si="12"/>
        <v>0</v>
      </c>
      <c r="K174" s="56">
        <f t="shared" si="13"/>
        <v>0</v>
      </c>
      <c r="L174" s="33">
        <f t="shared" si="14"/>
        <v>0</v>
      </c>
    </row>
    <row r="175" spans="2:12" x14ac:dyDescent="0.3">
      <c r="B175" s="9"/>
      <c r="C175" s="9"/>
      <c r="D175" s="9"/>
      <c r="E175" s="10"/>
      <c r="F175" s="11"/>
      <c r="G175" s="52"/>
      <c r="H175" s="22"/>
      <c r="I175" s="44"/>
      <c r="J175" s="32">
        <f t="shared" si="12"/>
        <v>0</v>
      </c>
      <c r="K175" s="56">
        <f t="shared" si="13"/>
        <v>0</v>
      </c>
      <c r="L175" s="33">
        <f t="shared" si="14"/>
        <v>0</v>
      </c>
    </row>
    <row r="176" spans="2:12" x14ac:dyDescent="0.3">
      <c r="B176" s="9"/>
      <c r="C176" s="9"/>
      <c r="D176" s="9"/>
      <c r="E176" s="10"/>
      <c r="F176" s="11"/>
      <c r="G176" s="52"/>
      <c r="H176" s="22"/>
      <c r="I176" s="44"/>
      <c r="J176" s="32">
        <f t="shared" si="12"/>
        <v>0</v>
      </c>
      <c r="K176" s="56">
        <f t="shared" si="13"/>
        <v>0</v>
      </c>
      <c r="L176" s="33">
        <f t="shared" si="14"/>
        <v>0</v>
      </c>
    </row>
    <row r="177" spans="2:12" x14ac:dyDescent="0.3">
      <c r="B177" s="9"/>
      <c r="C177" s="9"/>
      <c r="D177" s="9"/>
      <c r="E177" s="10"/>
      <c r="F177" s="11"/>
      <c r="G177" s="52"/>
      <c r="H177" s="22"/>
      <c r="I177" s="44"/>
      <c r="J177" s="32">
        <f t="shared" si="12"/>
        <v>0</v>
      </c>
      <c r="K177" s="56">
        <f t="shared" si="13"/>
        <v>0</v>
      </c>
      <c r="L177" s="33">
        <f t="shared" si="14"/>
        <v>0</v>
      </c>
    </row>
    <row r="178" spans="2:12" x14ac:dyDescent="0.3">
      <c r="B178" s="9"/>
      <c r="C178" s="9"/>
      <c r="D178" s="9"/>
      <c r="E178" s="10"/>
      <c r="F178" s="11"/>
      <c r="G178" s="52"/>
      <c r="H178" s="22"/>
      <c r="I178" s="44"/>
      <c r="J178" s="32">
        <f t="shared" si="12"/>
        <v>0</v>
      </c>
      <c r="K178" s="56">
        <f t="shared" si="13"/>
        <v>0</v>
      </c>
      <c r="L178" s="33">
        <f t="shared" si="14"/>
        <v>0</v>
      </c>
    </row>
    <row r="179" spans="2:12" x14ac:dyDescent="0.3">
      <c r="B179" s="9"/>
      <c r="C179" s="9"/>
      <c r="D179" s="9"/>
      <c r="E179" s="10"/>
      <c r="F179" s="11"/>
      <c r="G179" s="52"/>
      <c r="H179" s="22"/>
      <c r="I179" s="44"/>
      <c r="J179" s="32">
        <f t="shared" si="12"/>
        <v>0</v>
      </c>
      <c r="K179" s="56">
        <f t="shared" si="13"/>
        <v>0</v>
      </c>
      <c r="L179" s="33">
        <f t="shared" si="14"/>
        <v>0</v>
      </c>
    </row>
    <row r="180" spans="2:12" x14ac:dyDescent="0.3">
      <c r="B180" s="9"/>
      <c r="C180" s="9"/>
      <c r="D180" s="9"/>
      <c r="E180" s="10"/>
      <c r="F180" s="11"/>
      <c r="G180" s="52"/>
      <c r="H180" s="22"/>
      <c r="I180" s="44"/>
      <c r="J180" s="32">
        <f t="shared" si="12"/>
        <v>0</v>
      </c>
      <c r="K180" s="56">
        <f t="shared" si="13"/>
        <v>0</v>
      </c>
      <c r="L180" s="33">
        <f t="shared" si="14"/>
        <v>0</v>
      </c>
    </row>
    <row r="181" spans="2:12" x14ac:dyDescent="0.3">
      <c r="B181" s="9"/>
      <c r="C181" s="9"/>
      <c r="D181" s="9"/>
      <c r="E181" s="10"/>
      <c r="F181" s="11"/>
      <c r="G181" s="52"/>
      <c r="H181" s="22"/>
      <c r="I181" s="44"/>
      <c r="J181" s="32">
        <f t="shared" si="12"/>
        <v>0</v>
      </c>
      <c r="K181" s="56">
        <f t="shared" si="13"/>
        <v>0</v>
      </c>
      <c r="L181" s="33">
        <f t="shared" si="14"/>
        <v>0</v>
      </c>
    </row>
    <row r="182" spans="2:12" x14ac:dyDescent="0.3">
      <c r="B182" s="9"/>
      <c r="C182" s="9"/>
      <c r="D182" s="9"/>
      <c r="E182" s="10"/>
      <c r="F182" s="11"/>
      <c r="G182" s="52"/>
      <c r="H182" s="22"/>
      <c r="I182" s="44"/>
      <c r="J182" s="32">
        <f t="shared" si="12"/>
        <v>0</v>
      </c>
      <c r="K182" s="56">
        <f t="shared" si="13"/>
        <v>0</v>
      </c>
      <c r="L182" s="33">
        <f t="shared" si="14"/>
        <v>0</v>
      </c>
    </row>
    <row r="183" spans="2:12" x14ac:dyDescent="0.3">
      <c r="B183" s="9"/>
      <c r="C183" s="9"/>
      <c r="D183" s="9"/>
      <c r="E183" s="10"/>
      <c r="F183" s="11"/>
      <c r="G183" s="52"/>
      <c r="H183" s="22"/>
      <c r="I183" s="44"/>
      <c r="J183" s="32">
        <f t="shared" si="12"/>
        <v>0</v>
      </c>
      <c r="K183" s="56">
        <f t="shared" si="13"/>
        <v>0</v>
      </c>
      <c r="L183" s="33">
        <f t="shared" si="14"/>
        <v>0</v>
      </c>
    </row>
    <row r="184" spans="2:12" x14ac:dyDescent="0.3">
      <c r="B184" s="9"/>
      <c r="C184" s="9"/>
      <c r="D184" s="9"/>
      <c r="E184" s="10"/>
      <c r="F184" s="11"/>
      <c r="G184" s="52"/>
      <c r="H184" s="22"/>
      <c r="I184" s="44"/>
      <c r="J184" s="32">
        <f t="shared" si="12"/>
        <v>0</v>
      </c>
      <c r="K184" s="56">
        <f t="shared" si="13"/>
        <v>0</v>
      </c>
      <c r="L184" s="33">
        <f t="shared" si="14"/>
        <v>0</v>
      </c>
    </row>
    <row r="185" spans="2:12" x14ac:dyDescent="0.3">
      <c r="B185" s="9"/>
      <c r="C185" s="9"/>
      <c r="D185" s="9"/>
      <c r="E185" s="10"/>
      <c r="F185" s="11"/>
      <c r="G185" s="52"/>
      <c r="H185" s="22"/>
      <c r="I185" s="44"/>
      <c r="J185" s="32">
        <f t="shared" si="12"/>
        <v>0</v>
      </c>
      <c r="K185" s="56">
        <f t="shared" si="13"/>
        <v>0</v>
      </c>
      <c r="L185" s="33">
        <f t="shared" si="14"/>
        <v>0</v>
      </c>
    </row>
    <row r="186" spans="2:12" x14ac:dyDescent="0.3">
      <c r="B186" s="9"/>
      <c r="C186" s="9"/>
      <c r="D186" s="9"/>
      <c r="E186" s="10"/>
      <c r="F186" s="11"/>
      <c r="G186" s="52"/>
      <c r="H186" s="22"/>
      <c r="I186" s="44"/>
      <c r="J186" s="32">
        <f t="shared" si="12"/>
        <v>0</v>
      </c>
      <c r="K186" s="56">
        <f t="shared" si="13"/>
        <v>0</v>
      </c>
      <c r="L186" s="33">
        <f t="shared" si="14"/>
        <v>0</v>
      </c>
    </row>
    <row r="187" spans="2:12" x14ac:dyDescent="0.3">
      <c r="B187" s="9"/>
      <c r="C187" s="9"/>
      <c r="D187" s="9"/>
      <c r="E187" s="10"/>
      <c r="F187" s="11"/>
      <c r="G187" s="52"/>
      <c r="H187" s="22"/>
      <c r="I187" s="44"/>
      <c r="J187" s="32">
        <f t="shared" si="12"/>
        <v>0</v>
      </c>
      <c r="K187" s="56">
        <f t="shared" si="13"/>
        <v>0</v>
      </c>
      <c r="L187" s="33">
        <f t="shared" si="14"/>
        <v>0</v>
      </c>
    </row>
    <row r="188" spans="2:12" x14ac:dyDescent="0.3">
      <c r="B188" s="9"/>
      <c r="C188" s="9"/>
      <c r="D188" s="9"/>
      <c r="E188" s="10"/>
      <c r="F188" s="11"/>
      <c r="G188" s="52"/>
      <c r="H188" s="22"/>
      <c r="I188" s="44"/>
      <c r="J188" s="32">
        <f t="shared" si="12"/>
        <v>0</v>
      </c>
      <c r="K188" s="56">
        <f t="shared" si="13"/>
        <v>0</v>
      </c>
      <c r="L188" s="33">
        <f t="shared" si="14"/>
        <v>0</v>
      </c>
    </row>
    <row r="189" spans="2:12" x14ac:dyDescent="0.3">
      <c r="B189" s="9"/>
      <c r="C189" s="9"/>
      <c r="D189" s="9"/>
      <c r="E189" s="10"/>
      <c r="F189" s="11"/>
      <c r="G189" s="52"/>
      <c r="H189" s="22"/>
      <c r="I189" s="44"/>
      <c r="J189" s="32">
        <f t="shared" si="12"/>
        <v>0</v>
      </c>
      <c r="K189" s="56">
        <f t="shared" si="13"/>
        <v>0</v>
      </c>
      <c r="L189" s="33">
        <f t="shared" si="14"/>
        <v>0</v>
      </c>
    </row>
    <row r="190" spans="2:12" x14ac:dyDescent="0.3">
      <c r="B190" s="9"/>
      <c r="C190" s="9"/>
      <c r="D190" s="9"/>
      <c r="E190" s="10"/>
      <c r="F190" s="11"/>
      <c r="G190" s="52"/>
      <c r="H190" s="22"/>
      <c r="I190" s="44"/>
      <c r="J190" s="32">
        <f t="shared" si="12"/>
        <v>0</v>
      </c>
      <c r="K190" s="56">
        <f t="shared" si="13"/>
        <v>0</v>
      </c>
      <c r="L190" s="33">
        <f t="shared" si="14"/>
        <v>0</v>
      </c>
    </row>
    <row r="191" spans="2:12" x14ac:dyDescent="0.3">
      <c r="B191" s="9"/>
      <c r="C191" s="9"/>
      <c r="D191" s="9"/>
      <c r="E191" s="10"/>
      <c r="F191" s="11"/>
      <c r="G191" s="52"/>
      <c r="H191" s="22"/>
      <c r="I191" s="44"/>
      <c r="J191" s="32">
        <f t="shared" si="12"/>
        <v>0</v>
      </c>
      <c r="K191" s="56">
        <f t="shared" si="13"/>
        <v>0</v>
      </c>
      <c r="L191" s="33">
        <f t="shared" si="14"/>
        <v>0</v>
      </c>
    </row>
    <row r="192" spans="2:12" x14ac:dyDescent="0.3">
      <c r="B192" s="9"/>
      <c r="C192" s="9"/>
      <c r="D192" s="9"/>
      <c r="E192" s="10"/>
      <c r="F192" s="11"/>
      <c r="G192" s="52"/>
      <c r="H192" s="22"/>
      <c r="I192" s="44"/>
      <c r="J192" s="32">
        <f t="shared" si="12"/>
        <v>0</v>
      </c>
      <c r="K192" s="56">
        <f t="shared" si="13"/>
        <v>0</v>
      </c>
      <c r="L192" s="33">
        <f t="shared" si="14"/>
        <v>0</v>
      </c>
    </row>
    <row r="193" spans="2:12" x14ac:dyDescent="0.3">
      <c r="B193" s="9"/>
      <c r="C193" s="9"/>
      <c r="D193" s="9"/>
      <c r="E193" s="10"/>
      <c r="F193" s="11"/>
      <c r="G193" s="52"/>
      <c r="H193" s="22"/>
      <c r="I193" s="44"/>
      <c r="J193" s="32">
        <f t="shared" si="12"/>
        <v>0</v>
      </c>
      <c r="K193" s="56">
        <f t="shared" si="13"/>
        <v>0</v>
      </c>
      <c r="L193" s="33">
        <f t="shared" si="14"/>
        <v>0</v>
      </c>
    </row>
    <row r="194" spans="2:12" x14ac:dyDescent="0.3">
      <c r="B194" s="9"/>
      <c r="C194" s="9"/>
      <c r="D194" s="9"/>
      <c r="E194" s="10"/>
      <c r="F194" s="11"/>
      <c r="G194" s="52"/>
      <c r="H194" s="22"/>
      <c r="I194" s="44"/>
      <c r="J194" s="32">
        <f t="shared" si="12"/>
        <v>0</v>
      </c>
      <c r="K194" s="56">
        <f t="shared" si="13"/>
        <v>0</v>
      </c>
      <c r="L194" s="33">
        <f t="shared" si="14"/>
        <v>0</v>
      </c>
    </row>
    <row r="195" spans="2:12" x14ac:dyDescent="0.3">
      <c r="B195" s="9"/>
      <c r="C195" s="9"/>
      <c r="D195" s="9"/>
      <c r="E195" s="10"/>
      <c r="F195" s="11"/>
      <c r="G195" s="52"/>
      <c r="H195" s="22"/>
      <c r="I195" s="44"/>
      <c r="J195" s="32">
        <f t="shared" si="12"/>
        <v>0</v>
      </c>
      <c r="K195" s="56">
        <f t="shared" si="13"/>
        <v>0</v>
      </c>
      <c r="L195" s="33">
        <f t="shared" si="14"/>
        <v>0</v>
      </c>
    </row>
    <row r="196" spans="2:12" x14ac:dyDescent="0.3">
      <c r="B196" s="9"/>
      <c r="C196" s="9"/>
      <c r="D196" s="9"/>
      <c r="E196" s="10"/>
      <c r="F196" s="11"/>
      <c r="G196" s="52"/>
      <c r="H196" s="22"/>
      <c r="I196" s="44"/>
      <c r="J196" s="32">
        <f t="shared" si="12"/>
        <v>0</v>
      </c>
      <c r="K196" s="56">
        <f t="shared" si="13"/>
        <v>0</v>
      </c>
      <c r="L196" s="33">
        <f t="shared" si="14"/>
        <v>0</v>
      </c>
    </row>
    <row r="197" spans="2:12" x14ac:dyDescent="0.3">
      <c r="B197" s="9"/>
      <c r="C197" s="9"/>
      <c r="D197" s="9"/>
      <c r="E197" s="10"/>
      <c r="F197" s="11"/>
      <c r="G197" s="52"/>
      <c r="H197" s="22"/>
      <c r="I197" s="44"/>
      <c r="J197" s="32">
        <f t="shared" si="12"/>
        <v>0</v>
      </c>
      <c r="K197" s="56">
        <f t="shared" si="13"/>
        <v>0</v>
      </c>
      <c r="L197" s="33">
        <f t="shared" si="14"/>
        <v>0</v>
      </c>
    </row>
    <row r="198" spans="2:12" x14ac:dyDescent="0.3">
      <c r="B198" s="9"/>
      <c r="C198" s="9"/>
      <c r="D198" s="9"/>
      <c r="E198" s="10"/>
      <c r="F198" s="11"/>
      <c r="G198" s="52"/>
      <c r="H198" s="22"/>
      <c r="I198" s="44"/>
      <c r="J198" s="32">
        <f t="shared" si="12"/>
        <v>0</v>
      </c>
      <c r="K198" s="56">
        <f t="shared" si="13"/>
        <v>0</v>
      </c>
      <c r="L198" s="33">
        <f t="shared" si="14"/>
        <v>0</v>
      </c>
    </row>
    <row r="199" spans="2:12" x14ac:dyDescent="0.3">
      <c r="B199" s="9"/>
      <c r="C199" s="9"/>
      <c r="D199" s="9"/>
      <c r="E199" s="10"/>
      <c r="F199" s="11"/>
      <c r="G199" s="52"/>
      <c r="H199" s="22"/>
      <c r="I199" s="44"/>
      <c r="J199" s="32">
        <f t="shared" si="12"/>
        <v>0</v>
      </c>
      <c r="K199" s="56">
        <f t="shared" si="13"/>
        <v>0</v>
      </c>
      <c r="L199" s="33">
        <f t="shared" si="14"/>
        <v>0</v>
      </c>
    </row>
    <row r="200" spans="2:12" x14ac:dyDescent="0.3">
      <c r="B200" s="9"/>
      <c r="C200" s="9"/>
      <c r="D200" s="9"/>
      <c r="E200" s="10"/>
      <c r="F200" s="11"/>
      <c r="G200" s="52"/>
      <c r="H200" s="22"/>
      <c r="I200" s="44"/>
      <c r="J200" s="32">
        <f t="shared" si="12"/>
        <v>0</v>
      </c>
      <c r="K200" s="56">
        <f t="shared" si="13"/>
        <v>0</v>
      </c>
      <c r="L200" s="33">
        <f t="shared" si="14"/>
        <v>0</v>
      </c>
    </row>
    <row r="201" spans="2:12" x14ac:dyDescent="0.3">
      <c r="B201" s="9"/>
      <c r="C201" s="9"/>
      <c r="D201" s="9"/>
      <c r="E201" s="10"/>
      <c r="F201" s="11"/>
      <c r="G201" s="52"/>
      <c r="H201" s="22"/>
      <c r="I201" s="44"/>
      <c r="J201" s="32">
        <f t="shared" si="12"/>
        <v>0</v>
      </c>
      <c r="K201" s="56">
        <f t="shared" si="13"/>
        <v>0</v>
      </c>
      <c r="L201" s="33">
        <f t="shared" si="14"/>
        <v>0</v>
      </c>
    </row>
    <row r="202" spans="2:12" x14ac:dyDescent="0.3">
      <c r="B202" s="9"/>
      <c r="C202" s="9"/>
      <c r="D202" s="9"/>
      <c r="E202" s="10"/>
      <c r="F202" s="11"/>
      <c r="G202" s="52"/>
      <c r="H202" s="22"/>
      <c r="I202" s="44"/>
      <c r="J202" s="32">
        <f t="shared" si="12"/>
        <v>0</v>
      </c>
      <c r="K202" s="56">
        <f t="shared" si="13"/>
        <v>0</v>
      </c>
      <c r="L202" s="33">
        <f t="shared" si="14"/>
        <v>0</v>
      </c>
    </row>
    <row r="203" spans="2:12" x14ac:dyDescent="0.3">
      <c r="B203" s="9"/>
      <c r="C203" s="9"/>
      <c r="D203" s="9"/>
      <c r="E203" s="10"/>
      <c r="F203" s="11"/>
      <c r="G203" s="52"/>
      <c r="H203" s="22"/>
      <c r="I203" s="44"/>
      <c r="J203" s="32">
        <f t="shared" si="12"/>
        <v>0</v>
      </c>
      <c r="K203" s="56">
        <f t="shared" si="13"/>
        <v>0</v>
      </c>
      <c r="L203" s="33">
        <f t="shared" si="14"/>
        <v>0</v>
      </c>
    </row>
    <row r="204" spans="2:12" x14ac:dyDescent="0.3">
      <c r="B204" s="9"/>
      <c r="C204" s="9"/>
      <c r="D204" s="9"/>
      <c r="E204" s="10"/>
      <c r="F204" s="11"/>
      <c r="G204" s="52"/>
      <c r="H204" s="22"/>
      <c r="I204" s="44"/>
      <c r="J204" s="32">
        <f t="shared" si="12"/>
        <v>0</v>
      </c>
      <c r="K204" s="56">
        <f t="shared" si="13"/>
        <v>0</v>
      </c>
      <c r="L204" s="33">
        <f t="shared" si="14"/>
        <v>0</v>
      </c>
    </row>
    <row r="205" spans="2:12" x14ac:dyDescent="0.3">
      <c r="B205" s="9"/>
      <c r="C205" s="9"/>
      <c r="D205" s="9"/>
      <c r="E205" s="10"/>
      <c r="F205" s="11"/>
      <c r="G205" s="52"/>
      <c r="H205" s="22"/>
      <c r="I205" s="44"/>
      <c r="J205" s="32">
        <f t="shared" si="12"/>
        <v>0</v>
      </c>
      <c r="K205" s="56">
        <f t="shared" si="13"/>
        <v>0</v>
      </c>
      <c r="L205" s="33">
        <f t="shared" si="14"/>
        <v>0</v>
      </c>
    </row>
    <row r="206" spans="2:12" x14ac:dyDescent="0.3">
      <c r="B206" s="9"/>
      <c r="C206" s="9"/>
      <c r="D206" s="9"/>
      <c r="E206" s="10"/>
      <c r="F206" s="11"/>
      <c r="G206" s="52"/>
      <c r="H206" s="22"/>
      <c r="I206" s="44"/>
      <c r="J206" s="32">
        <f t="shared" si="12"/>
        <v>0</v>
      </c>
      <c r="K206" s="56">
        <f t="shared" si="13"/>
        <v>0</v>
      </c>
      <c r="L206" s="33">
        <f t="shared" si="14"/>
        <v>0</v>
      </c>
    </row>
    <row r="207" spans="2:12" x14ac:dyDescent="0.3">
      <c r="B207" s="9"/>
      <c r="C207" s="9"/>
      <c r="D207" s="9"/>
      <c r="E207" s="10"/>
      <c r="F207" s="11"/>
      <c r="G207" s="52"/>
      <c r="H207" s="22"/>
      <c r="I207" s="44"/>
      <c r="J207" s="32">
        <f t="shared" si="12"/>
        <v>0</v>
      </c>
      <c r="K207" s="56">
        <f t="shared" si="13"/>
        <v>0</v>
      </c>
      <c r="L207" s="33">
        <f t="shared" si="14"/>
        <v>0</v>
      </c>
    </row>
    <row r="208" spans="2:12" x14ac:dyDescent="0.3">
      <c r="B208" s="9"/>
      <c r="C208" s="9"/>
      <c r="D208" s="9"/>
      <c r="E208" s="10"/>
      <c r="F208" s="11"/>
      <c r="G208" s="52"/>
      <c r="H208" s="22"/>
      <c r="I208" s="44"/>
      <c r="J208" s="32">
        <f t="shared" si="12"/>
        <v>0</v>
      </c>
      <c r="K208" s="56">
        <f t="shared" si="13"/>
        <v>0</v>
      </c>
      <c r="L208" s="33">
        <f t="shared" si="14"/>
        <v>0</v>
      </c>
    </row>
    <row r="209" spans="2:12" x14ac:dyDescent="0.3">
      <c r="B209" s="9"/>
      <c r="C209" s="9"/>
      <c r="D209" s="9"/>
      <c r="E209" s="10"/>
      <c r="F209" s="11"/>
      <c r="G209" s="52"/>
      <c r="H209" s="22"/>
      <c r="I209" s="44"/>
      <c r="J209" s="32">
        <f t="shared" si="12"/>
        <v>0</v>
      </c>
      <c r="K209" s="56">
        <f t="shared" si="13"/>
        <v>0</v>
      </c>
      <c r="L209" s="33">
        <f t="shared" si="14"/>
        <v>0</v>
      </c>
    </row>
    <row r="210" spans="2:12" x14ac:dyDescent="0.3">
      <c r="B210" s="9"/>
      <c r="C210" s="9"/>
      <c r="D210" s="9"/>
      <c r="E210" s="10"/>
      <c r="F210" s="11"/>
      <c r="G210" s="52"/>
      <c r="H210" s="22"/>
      <c r="I210" s="44"/>
      <c r="J210" s="32">
        <f t="shared" si="12"/>
        <v>0</v>
      </c>
      <c r="K210" s="56">
        <f t="shared" si="13"/>
        <v>0</v>
      </c>
      <c r="L210" s="33">
        <f t="shared" si="14"/>
        <v>0</v>
      </c>
    </row>
    <row r="211" spans="2:12" x14ac:dyDescent="0.3">
      <c r="B211" s="9"/>
      <c r="C211" s="9"/>
      <c r="D211" s="9"/>
      <c r="E211" s="10"/>
      <c r="F211" s="11"/>
      <c r="G211" s="52"/>
      <c r="H211" s="22"/>
      <c r="I211" s="44"/>
      <c r="J211" s="32">
        <f t="shared" si="12"/>
        <v>0</v>
      </c>
      <c r="K211" s="56">
        <f t="shared" si="13"/>
        <v>0</v>
      </c>
      <c r="L211" s="33">
        <f t="shared" si="14"/>
        <v>0</v>
      </c>
    </row>
    <row r="212" spans="2:12" x14ac:dyDescent="0.3">
      <c r="B212" s="9"/>
      <c r="C212" s="9"/>
      <c r="D212" s="9"/>
      <c r="E212" s="10"/>
      <c r="F212" s="11"/>
      <c r="G212" s="52"/>
      <c r="H212" s="22"/>
      <c r="I212" s="44"/>
      <c r="J212" s="32">
        <f t="shared" si="12"/>
        <v>0</v>
      </c>
      <c r="K212" s="56">
        <f t="shared" si="13"/>
        <v>0</v>
      </c>
      <c r="L212" s="33">
        <f t="shared" si="14"/>
        <v>0</v>
      </c>
    </row>
    <row r="213" spans="2:12" x14ac:dyDescent="0.3">
      <c r="B213" s="9"/>
      <c r="C213" s="9"/>
      <c r="D213" s="9"/>
      <c r="E213" s="10"/>
      <c r="F213" s="11"/>
      <c r="G213" s="52"/>
      <c r="H213" s="22"/>
      <c r="I213" s="44"/>
      <c r="J213" s="32">
        <f t="shared" si="12"/>
        <v>0</v>
      </c>
      <c r="K213" s="56">
        <f t="shared" si="13"/>
        <v>0</v>
      </c>
      <c r="L213" s="33">
        <f t="shared" si="14"/>
        <v>0</v>
      </c>
    </row>
    <row r="214" spans="2:12" x14ac:dyDescent="0.3">
      <c r="B214" s="9"/>
      <c r="C214" s="9"/>
      <c r="D214" s="9"/>
      <c r="E214" s="10"/>
      <c r="F214" s="11"/>
      <c r="G214" s="52"/>
      <c r="H214" s="22"/>
      <c r="I214" s="44"/>
      <c r="J214" s="32">
        <f t="shared" si="12"/>
        <v>0</v>
      </c>
      <c r="K214" s="56">
        <f t="shared" si="13"/>
        <v>0</v>
      </c>
      <c r="L214" s="33">
        <f t="shared" si="14"/>
        <v>0</v>
      </c>
    </row>
    <row r="215" spans="2:12" x14ac:dyDescent="0.3">
      <c r="B215" s="9"/>
      <c r="C215" s="9"/>
      <c r="D215" s="9"/>
      <c r="E215" s="10"/>
      <c r="F215" s="11"/>
      <c r="G215" s="52"/>
      <c r="H215" s="22"/>
      <c r="I215" s="44"/>
      <c r="J215" s="32">
        <f t="shared" si="12"/>
        <v>0</v>
      </c>
      <c r="K215" s="56">
        <f t="shared" si="13"/>
        <v>0</v>
      </c>
      <c r="L215" s="33">
        <f t="shared" si="14"/>
        <v>0</v>
      </c>
    </row>
    <row r="216" spans="2:12" x14ac:dyDescent="0.3">
      <c r="B216" s="9"/>
      <c r="C216" s="9"/>
      <c r="D216" s="9"/>
      <c r="E216" s="10"/>
      <c r="F216" s="11"/>
      <c r="G216" s="52"/>
      <c r="H216" s="22"/>
      <c r="I216" s="44"/>
      <c r="J216" s="32">
        <f t="shared" si="12"/>
        <v>0</v>
      </c>
      <c r="K216" s="56">
        <f t="shared" si="13"/>
        <v>0</v>
      </c>
      <c r="L216" s="33">
        <f t="shared" si="14"/>
        <v>0</v>
      </c>
    </row>
    <row r="217" spans="2:12" x14ac:dyDescent="0.3">
      <c r="B217" s="9"/>
      <c r="C217" s="9"/>
      <c r="D217" s="9"/>
      <c r="E217" s="10"/>
      <c r="F217" s="11"/>
      <c r="G217" s="52"/>
      <c r="H217" s="22"/>
      <c r="I217" s="44"/>
      <c r="J217" s="32">
        <f t="shared" si="12"/>
        <v>0</v>
      </c>
      <c r="K217" s="56">
        <f t="shared" si="13"/>
        <v>0</v>
      </c>
      <c r="L217" s="33">
        <f t="shared" si="14"/>
        <v>0</v>
      </c>
    </row>
    <row r="218" spans="2:12" x14ac:dyDescent="0.3">
      <c r="B218" s="9"/>
      <c r="C218" s="9"/>
      <c r="D218" s="9"/>
      <c r="E218" s="10"/>
      <c r="F218" s="11"/>
      <c r="G218" s="52"/>
      <c r="H218" s="22"/>
      <c r="I218" s="44"/>
      <c r="J218" s="32">
        <f t="shared" si="12"/>
        <v>0</v>
      </c>
      <c r="K218" s="56">
        <f t="shared" si="13"/>
        <v>0</v>
      </c>
      <c r="L218" s="33">
        <f t="shared" si="14"/>
        <v>0</v>
      </c>
    </row>
    <row r="219" spans="2:12" x14ac:dyDescent="0.3">
      <c r="B219" s="9"/>
      <c r="C219" s="9"/>
      <c r="D219" s="9"/>
      <c r="E219" s="10"/>
      <c r="F219" s="11"/>
      <c r="G219" s="52"/>
      <c r="H219" s="22"/>
      <c r="I219" s="44"/>
      <c r="J219" s="32">
        <f t="shared" si="12"/>
        <v>0</v>
      </c>
      <c r="K219" s="56">
        <f t="shared" si="13"/>
        <v>0</v>
      </c>
      <c r="L219" s="33">
        <f t="shared" si="14"/>
        <v>0</v>
      </c>
    </row>
    <row r="220" spans="2:12" x14ac:dyDescent="0.3">
      <c r="B220" s="9"/>
      <c r="C220" s="9"/>
      <c r="D220" s="9"/>
      <c r="E220" s="10"/>
      <c r="F220" s="11"/>
      <c r="G220" s="52"/>
      <c r="H220" s="22"/>
      <c r="I220" s="44"/>
      <c r="J220" s="32">
        <f t="shared" si="12"/>
        <v>0</v>
      </c>
      <c r="K220" s="56">
        <f t="shared" si="13"/>
        <v>0</v>
      </c>
      <c r="L220" s="33">
        <f t="shared" si="14"/>
        <v>0</v>
      </c>
    </row>
    <row r="221" spans="2:12" x14ac:dyDescent="0.3">
      <c r="B221" s="9"/>
      <c r="C221" s="9"/>
      <c r="D221" s="9"/>
      <c r="E221" s="10"/>
      <c r="F221" s="11"/>
      <c r="G221" s="52"/>
      <c r="H221" s="22"/>
      <c r="I221" s="44"/>
      <c r="J221" s="32">
        <f t="shared" si="12"/>
        <v>0</v>
      </c>
      <c r="K221" s="56">
        <f t="shared" si="13"/>
        <v>0</v>
      </c>
      <c r="L221" s="33">
        <f t="shared" si="14"/>
        <v>0</v>
      </c>
    </row>
    <row r="222" spans="2:12" x14ac:dyDescent="0.3">
      <c r="B222" s="9"/>
      <c r="C222" s="9"/>
      <c r="D222" s="9"/>
      <c r="E222" s="10"/>
      <c r="F222" s="11"/>
      <c r="G222" s="52"/>
      <c r="H222" s="22"/>
      <c r="I222" s="44"/>
      <c r="J222" s="32">
        <f t="shared" si="12"/>
        <v>0</v>
      </c>
      <c r="K222" s="56">
        <f t="shared" si="13"/>
        <v>0</v>
      </c>
      <c r="L222" s="33">
        <f t="shared" si="14"/>
        <v>0</v>
      </c>
    </row>
    <row r="223" spans="2:12" x14ac:dyDescent="0.3">
      <c r="B223" s="9"/>
      <c r="C223" s="9"/>
      <c r="D223" s="9"/>
      <c r="E223" s="10"/>
      <c r="F223" s="11"/>
      <c r="G223" s="52"/>
      <c r="H223" s="22"/>
      <c r="I223" s="44"/>
      <c r="J223" s="32">
        <f t="shared" si="12"/>
        <v>0</v>
      </c>
      <c r="K223" s="56">
        <f t="shared" si="13"/>
        <v>0</v>
      </c>
      <c r="L223" s="33">
        <f t="shared" si="14"/>
        <v>0</v>
      </c>
    </row>
    <row r="224" spans="2:12" x14ac:dyDescent="0.3">
      <c r="B224" s="9"/>
      <c r="C224" s="9"/>
      <c r="D224" s="9"/>
      <c r="E224" s="10"/>
      <c r="F224" s="11"/>
      <c r="G224" s="52"/>
      <c r="H224" s="22"/>
      <c r="I224" s="44"/>
      <c r="J224" s="32">
        <f t="shared" si="12"/>
        <v>0</v>
      </c>
      <c r="K224" s="56">
        <f t="shared" si="13"/>
        <v>0</v>
      </c>
      <c r="L224" s="33">
        <f t="shared" si="14"/>
        <v>0</v>
      </c>
    </row>
    <row r="225" spans="2:12" x14ac:dyDescent="0.3">
      <c r="B225" s="9"/>
      <c r="C225" s="9"/>
      <c r="D225" s="9"/>
      <c r="E225" s="10"/>
      <c r="F225" s="11"/>
      <c r="G225" s="52"/>
      <c r="H225" s="22"/>
      <c r="I225" s="44"/>
      <c r="J225" s="32">
        <f t="shared" si="12"/>
        <v>0</v>
      </c>
      <c r="K225" s="56">
        <f t="shared" si="13"/>
        <v>0</v>
      </c>
      <c r="L225" s="33">
        <f t="shared" si="14"/>
        <v>0</v>
      </c>
    </row>
    <row r="226" spans="2:12" x14ac:dyDescent="0.3">
      <c r="B226" s="9"/>
      <c r="C226" s="9"/>
      <c r="D226" s="9"/>
      <c r="E226" s="10"/>
      <c r="F226" s="11"/>
      <c r="G226" s="52"/>
      <c r="H226" s="22"/>
      <c r="I226" s="44"/>
      <c r="J226" s="32">
        <f t="shared" si="12"/>
        <v>0</v>
      </c>
      <c r="K226" s="56">
        <f t="shared" si="13"/>
        <v>0</v>
      </c>
      <c r="L226" s="33">
        <f t="shared" si="14"/>
        <v>0</v>
      </c>
    </row>
    <row r="227" spans="2:12" x14ac:dyDescent="0.3">
      <c r="B227" s="9"/>
      <c r="C227" s="9"/>
      <c r="D227" s="9"/>
      <c r="E227" s="10"/>
      <c r="F227" s="11"/>
      <c r="G227" s="52"/>
      <c r="H227" s="22"/>
      <c r="I227" s="44"/>
      <c r="J227" s="32">
        <f t="shared" si="12"/>
        <v>0</v>
      </c>
      <c r="K227" s="56">
        <f t="shared" si="13"/>
        <v>0</v>
      </c>
      <c r="L227" s="33">
        <f t="shared" si="14"/>
        <v>0</v>
      </c>
    </row>
    <row r="228" spans="2:12" x14ac:dyDescent="0.3">
      <c r="B228" s="9"/>
      <c r="C228" s="9"/>
      <c r="D228" s="9"/>
      <c r="E228" s="10"/>
      <c r="F228" s="11"/>
      <c r="G228" s="52"/>
      <c r="H228" s="22"/>
      <c r="I228" s="44"/>
      <c r="J228" s="32">
        <f t="shared" si="12"/>
        <v>0</v>
      </c>
      <c r="K228" s="56">
        <f t="shared" si="13"/>
        <v>0</v>
      </c>
      <c r="L228" s="33">
        <f t="shared" si="14"/>
        <v>0</v>
      </c>
    </row>
    <row r="229" spans="2:12" x14ac:dyDescent="0.3">
      <c r="B229" s="9"/>
      <c r="C229" s="9"/>
      <c r="D229" s="9"/>
      <c r="E229" s="10"/>
      <c r="F229" s="11"/>
      <c r="G229" s="52"/>
      <c r="H229" s="22"/>
      <c r="I229" s="44"/>
      <c r="J229" s="32">
        <f t="shared" ref="J229:J292" si="15">ROUND(IF(LEFT($H$14,5)="CUSTO",H229,H229/(1+I229)),2)</f>
        <v>0</v>
      </c>
      <c r="K229" s="56">
        <f t="shared" ref="K229:K292" si="16">ROUND(J229*(1+I229),2)</f>
        <v>0</v>
      </c>
      <c r="L229" s="33">
        <f t="shared" ref="L229:L292" si="17">ROUND(K229*G229,2)</f>
        <v>0</v>
      </c>
    </row>
    <row r="230" spans="2:12" x14ac:dyDescent="0.3">
      <c r="B230" s="9"/>
      <c r="C230" s="9"/>
      <c r="D230" s="9"/>
      <c r="E230" s="10"/>
      <c r="F230" s="11"/>
      <c r="G230" s="52"/>
      <c r="H230" s="22"/>
      <c r="I230" s="44"/>
      <c r="J230" s="32">
        <f t="shared" si="15"/>
        <v>0</v>
      </c>
      <c r="K230" s="56">
        <f t="shared" si="16"/>
        <v>0</v>
      </c>
      <c r="L230" s="33">
        <f t="shared" si="17"/>
        <v>0</v>
      </c>
    </row>
    <row r="231" spans="2:12" x14ac:dyDescent="0.3">
      <c r="B231" s="9"/>
      <c r="C231" s="9"/>
      <c r="D231" s="9"/>
      <c r="E231" s="10"/>
      <c r="F231" s="11"/>
      <c r="G231" s="52"/>
      <c r="H231" s="22"/>
      <c r="I231" s="44"/>
      <c r="J231" s="32">
        <f t="shared" si="15"/>
        <v>0</v>
      </c>
      <c r="K231" s="56">
        <f t="shared" si="16"/>
        <v>0</v>
      </c>
      <c r="L231" s="33">
        <f t="shared" si="17"/>
        <v>0</v>
      </c>
    </row>
    <row r="232" spans="2:12" x14ac:dyDescent="0.3">
      <c r="B232" s="9"/>
      <c r="C232" s="9"/>
      <c r="D232" s="9"/>
      <c r="E232" s="10"/>
      <c r="F232" s="11"/>
      <c r="G232" s="52"/>
      <c r="H232" s="22"/>
      <c r="I232" s="44"/>
      <c r="J232" s="32">
        <f t="shared" si="15"/>
        <v>0</v>
      </c>
      <c r="K232" s="56">
        <f t="shared" si="16"/>
        <v>0</v>
      </c>
      <c r="L232" s="33">
        <f t="shared" si="17"/>
        <v>0</v>
      </c>
    </row>
    <row r="233" spans="2:12" x14ac:dyDescent="0.3">
      <c r="B233" s="9"/>
      <c r="C233" s="9"/>
      <c r="D233" s="9"/>
      <c r="E233" s="10"/>
      <c r="F233" s="11"/>
      <c r="G233" s="52"/>
      <c r="H233" s="22"/>
      <c r="I233" s="44"/>
      <c r="J233" s="32">
        <f t="shared" si="15"/>
        <v>0</v>
      </c>
      <c r="K233" s="56">
        <f t="shared" si="16"/>
        <v>0</v>
      </c>
      <c r="L233" s="33">
        <f t="shared" si="17"/>
        <v>0</v>
      </c>
    </row>
    <row r="234" spans="2:12" x14ac:dyDescent="0.3">
      <c r="B234" s="9"/>
      <c r="C234" s="9"/>
      <c r="D234" s="9"/>
      <c r="E234" s="10"/>
      <c r="F234" s="11"/>
      <c r="G234" s="52"/>
      <c r="H234" s="22"/>
      <c r="I234" s="44"/>
      <c r="J234" s="32">
        <f t="shared" si="15"/>
        <v>0</v>
      </c>
      <c r="K234" s="56">
        <f t="shared" si="16"/>
        <v>0</v>
      </c>
      <c r="L234" s="33">
        <f t="shared" si="17"/>
        <v>0</v>
      </c>
    </row>
    <row r="235" spans="2:12" x14ac:dyDescent="0.3">
      <c r="B235" s="9"/>
      <c r="C235" s="9"/>
      <c r="D235" s="9"/>
      <c r="E235" s="10"/>
      <c r="F235" s="11"/>
      <c r="G235" s="52"/>
      <c r="H235" s="22"/>
      <c r="I235" s="44"/>
      <c r="J235" s="32">
        <f t="shared" si="15"/>
        <v>0</v>
      </c>
      <c r="K235" s="56">
        <f t="shared" si="16"/>
        <v>0</v>
      </c>
      <c r="L235" s="33">
        <f t="shared" si="17"/>
        <v>0</v>
      </c>
    </row>
    <row r="236" spans="2:12" x14ac:dyDescent="0.3">
      <c r="B236" s="9"/>
      <c r="C236" s="9"/>
      <c r="D236" s="9"/>
      <c r="E236" s="10"/>
      <c r="F236" s="11"/>
      <c r="G236" s="52"/>
      <c r="H236" s="22"/>
      <c r="I236" s="44"/>
      <c r="J236" s="32">
        <f t="shared" si="15"/>
        <v>0</v>
      </c>
      <c r="K236" s="56">
        <f t="shared" si="16"/>
        <v>0</v>
      </c>
      <c r="L236" s="33">
        <f t="shared" si="17"/>
        <v>0</v>
      </c>
    </row>
    <row r="237" spans="2:12" x14ac:dyDescent="0.3">
      <c r="B237" s="9"/>
      <c r="C237" s="9"/>
      <c r="D237" s="9"/>
      <c r="E237" s="10"/>
      <c r="F237" s="11"/>
      <c r="G237" s="52"/>
      <c r="H237" s="22"/>
      <c r="I237" s="44"/>
      <c r="J237" s="32">
        <f t="shared" si="15"/>
        <v>0</v>
      </c>
      <c r="K237" s="56">
        <f t="shared" si="16"/>
        <v>0</v>
      </c>
      <c r="L237" s="33">
        <f t="shared" si="17"/>
        <v>0</v>
      </c>
    </row>
    <row r="238" spans="2:12" x14ac:dyDescent="0.3">
      <c r="B238" s="9"/>
      <c r="C238" s="9"/>
      <c r="D238" s="9"/>
      <c r="E238" s="10"/>
      <c r="F238" s="11"/>
      <c r="G238" s="52"/>
      <c r="H238" s="22"/>
      <c r="I238" s="44"/>
      <c r="J238" s="32">
        <f t="shared" si="15"/>
        <v>0</v>
      </c>
      <c r="K238" s="56">
        <f t="shared" si="16"/>
        <v>0</v>
      </c>
      <c r="L238" s="33">
        <f t="shared" si="17"/>
        <v>0</v>
      </c>
    </row>
    <row r="239" spans="2:12" x14ac:dyDescent="0.3">
      <c r="B239" s="9"/>
      <c r="C239" s="9"/>
      <c r="D239" s="9"/>
      <c r="E239" s="10"/>
      <c r="F239" s="11"/>
      <c r="G239" s="52"/>
      <c r="H239" s="22"/>
      <c r="I239" s="44"/>
      <c r="J239" s="32">
        <f t="shared" si="15"/>
        <v>0</v>
      </c>
      <c r="K239" s="56">
        <f t="shared" si="16"/>
        <v>0</v>
      </c>
      <c r="L239" s="33">
        <f t="shared" si="17"/>
        <v>0</v>
      </c>
    </row>
    <row r="240" spans="2:12" x14ac:dyDescent="0.3">
      <c r="B240" s="9"/>
      <c r="C240" s="9"/>
      <c r="D240" s="9"/>
      <c r="E240" s="10"/>
      <c r="F240" s="11"/>
      <c r="G240" s="52"/>
      <c r="H240" s="22"/>
      <c r="I240" s="44"/>
      <c r="J240" s="32">
        <f t="shared" si="15"/>
        <v>0</v>
      </c>
      <c r="K240" s="56">
        <f t="shared" si="16"/>
        <v>0</v>
      </c>
      <c r="L240" s="33">
        <f t="shared" si="17"/>
        <v>0</v>
      </c>
    </row>
    <row r="241" spans="2:12" x14ac:dyDescent="0.3">
      <c r="B241" s="9"/>
      <c r="C241" s="9"/>
      <c r="D241" s="9"/>
      <c r="E241" s="10"/>
      <c r="F241" s="11"/>
      <c r="G241" s="52"/>
      <c r="H241" s="22"/>
      <c r="I241" s="44"/>
      <c r="J241" s="32">
        <f t="shared" si="15"/>
        <v>0</v>
      </c>
      <c r="K241" s="56">
        <f t="shared" si="16"/>
        <v>0</v>
      </c>
      <c r="L241" s="33">
        <f t="shared" si="17"/>
        <v>0</v>
      </c>
    </row>
    <row r="242" spans="2:12" x14ac:dyDescent="0.3">
      <c r="B242" s="9"/>
      <c r="C242" s="9"/>
      <c r="D242" s="9"/>
      <c r="E242" s="10"/>
      <c r="F242" s="11"/>
      <c r="G242" s="52"/>
      <c r="H242" s="22"/>
      <c r="I242" s="44"/>
      <c r="J242" s="32">
        <f t="shared" si="15"/>
        <v>0</v>
      </c>
      <c r="K242" s="56">
        <f t="shared" si="16"/>
        <v>0</v>
      </c>
      <c r="L242" s="33">
        <f t="shared" si="17"/>
        <v>0</v>
      </c>
    </row>
    <row r="243" spans="2:12" x14ac:dyDescent="0.3">
      <c r="B243" s="9"/>
      <c r="C243" s="9"/>
      <c r="D243" s="9"/>
      <c r="E243" s="10"/>
      <c r="F243" s="11"/>
      <c r="G243" s="52"/>
      <c r="H243" s="22"/>
      <c r="I243" s="44"/>
      <c r="J243" s="32">
        <f t="shared" si="15"/>
        <v>0</v>
      </c>
      <c r="K243" s="56">
        <f t="shared" si="16"/>
        <v>0</v>
      </c>
      <c r="L243" s="33">
        <f t="shared" si="17"/>
        <v>0</v>
      </c>
    </row>
    <row r="244" spans="2:12" x14ac:dyDescent="0.3">
      <c r="B244" s="9"/>
      <c r="C244" s="9"/>
      <c r="D244" s="9"/>
      <c r="E244" s="10"/>
      <c r="F244" s="11"/>
      <c r="G244" s="52"/>
      <c r="H244" s="22"/>
      <c r="I244" s="44"/>
      <c r="J244" s="32">
        <f t="shared" si="15"/>
        <v>0</v>
      </c>
      <c r="K244" s="56">
        <f t="shared" si="16"/>
        <v>0</v>
      </c>
      <c r="L244" s="33">
        <f t="shared" si="17"/>
        <v>0</v>
      </c>
    </row>
    <row r="245" spans="2:12" x14ac:dyDescent="0.3">
      <c r="B245" s="9"/>
      <c r="C245" s="9"/>
      <c r="D245" s="9"/>
      <c r="E245" s="10"/>
      <c r="F245" s="11"/>
      <c r="G245" s="52"/>
      <c r="H245" s="22"/>
      <c r="I245" s="44"/>
      <c r="J245" s="32">
        <f t="shared" si="15"/>
        <v>0</v>
      </c>
      <c r="K245" s="56">
        <f t="shared" si="16"/>
        <v>0</v>
      </c>
      <c r="L245" s="33">
        <f t="shared" si="17"/>
        <v>0</v>
      </c>
    </row>
    <row r="246" spans="2:12" x14ac:dyDescent="0.3">
      <c r="B246" s="9"/>
      <c r="C246" s="9"/>
      <c r="D246" s="9"/>
      <c r="E246" s="10"/>
      <c r="F246" s="11"/>
      <c r="G246" s="52"/>
      <c r="H246" s="22"/>
      <c r="I246" s="44"/>
      <c r="J246" s="32">
        <f t="shared" si="15"/>
        <v>0</v>
      </c>
      <c r="K246" s="56">
        <f t="shared" si="16"/>
        <v>0</v>
      </c>
      <c r="L246" s="33">
        <f t="shared" si="17"/>
        <v>0</v>
      </c>
    </row>
    <row r="247" spans="2:12" x14ac:dyDescent="0.3">
      <c r="B247" s="9"/>
      <c r="C247" s="9"/>
      <c r="D247" s="9"/>
      <c r="E247" s="10"/>
      <c r="F247" s="11"/>
      <c r="G247" s="52"/>
      <c r="H247" s="22"/>
      <c r="I247" s="44"/>
      <c r="J247" s="32">
        <f t="shared" si="15"/>
        <v>0</v>
      </c>
      <c r="K247" s="56">
        <f t="shared" si="16"/>
        <v>0</v>
      </c>
      <c r="L247" s="33">
        <f t="shared" si="17"/>
        <v>0</v>
      </c>
    </row>
    <row r="248" spans="2:12" x14ac:dyDescent="0.3">
      <c r="B248" s="9"/>
      <c r="C248" s="9"/>
      <c r="D248" s="9"/>
      <c r="E248" s="10"/>
      <c r="F248" s="11"/>
      <c r="G248" s="52"/>
      <c r="H248" s="22"/>
      <c r="I248" s="44"/>
      <c r="J248" s="32">
        <f t="shared" si="15"/>
        <v>0</v>
      </c>
      <c r="K248" s="56">
        <f t="shared" si="16"/>
        <v>0</v>
      </c>
      <c r="L248" s="33">
        <f t="shared" si="17"/>
        <v>0</v>
      </c>
    </row>
    <row r="249" spans="2:12" x14ac:dyDescent="0.3">
      <c r="B249" s="9"/>
      <c r="C249" s="9"/>
      <c r="D249" s="9"/>
      <c r="E249" s="10"/>
      <c r="F249" s="11"/>
      <c r="G249" s="52"/>
      <c r="H249" s="22"/>
      <c r="I249" s="44"/>
      <c r="J249" s="32">
        <f t="shared" si="15"/>
        <v>0</v>
      </c>
      <c r="K249" s="56">
        <f t="shared" si="16"/>
        <v>0</v>
      </c>
      <c r="L249" s="33">
        <f t="shared" si="17"/>
        <v>0</v>
      </c>
    </row>
    <row r="250" spans="2:12" x14ac:dyDescent="0.3">
      <c r="B250" s="9"/>
      <c r="C250" s="9"/>
      <c r="D250" s="9"/>
      <c r="E250" s="10"/>
      <c r="F250" s="11"/>
      <c r="G250" s="52"/>
      <c r="H250" s="22"/>
      <c r="I250" s="44"/>
      <c r="J250" s="32">
        <f t="shared" si="15"/>
        <v>0</v>
      </c>
      <c r="K250" s="56">
        <f t="shared" si="16"/>
        <v>0</v>
      </c>
      <c r="L250" s="33">
        <f t="shared" si="17"/>
        <v>0</v>
      </c>
    </row>
    <row r="251" spans="2:12" x14ac:dyDescent="0.3">
      <c r="B251" s="9"/>
      <c r="C251" s="9"/>
      <c r="D251" s="9"/>
      <c r="E251" s="10"/>
      <c r="F251" s="11"/>
      <c r="G251" s="52"/>
      <c r="H251" s="22"/>
      <c r="I251" s="44"/>
      <c r="J251" s="32">
        <f t="shared" si="15"/>
        <v>0</v>
      </c>
      <c r="K251" s="56">
        <f t="shared" si="16"/>
        <v>0</v>
      </c>
      <c r="L251" s="33">
        <f t="shared" si="17"/>
        <v>0</v>
      </c>
    </row>
    <row r="252" spans="2:12" x14ac:dyDescent="0.3">
      <c r="B252" s="9"/>
      <c r="C252" s="9"/>
      <c r="D252" s="9"/>
      <c r="E252" s="10"/>
      <c r="F252" s="11"/>
      <c r="G252" s="52"/>
      <c r="H252" s="22"/>
      <c r="I252" s="44"/>
      <c r="J252" s="32">
        <f t="shared" si="15"/>
        <v>0</v>
      </c>
      <c r="K252" s="56">
        <f t="shared" si="16"/>
        <v>0</v>
      </c>
      <c r="L252" s="33">
        <f t="shared" si="17"/>
        <v>0</v>
      </c>
    </row>
    <row r="253" spans="2:12" x14ac:dyDescent="0.3">
      <c r="B253" s="9"/>
      <c r="C253" s="9"/>
      <c r="D253" s="9"/>
      <c r="E253" s="10"/>
      <c r="F253" s="11"/>
      <c r="G253" s="52"/>
      <c r="H253" s="22"/>
      <c r="I253" s="44"/>
      <c r="J253" s="32">
        <f t="shared" si="15"/>
        <v>0</v>
      </c>
      <c r="K253" s="56">
        <f t="shared" si="16"/>
        <v>0</v>
      </c>
      <c r="L253" s="33">
        <f t="shared" si="17"/>
        <v>0</v>
      </c>
    </row>
    <row r="254" spans="2:12" x14ac:dyDescent="0.3">
      <c r="B254" s="9"/>
      <c r="C254" s="9"/>
      <c r="D254" s="9"/>
      <c r="E254" s="10"/>
      <c r="F254" s="11"/>
      <c r="G254" s="52"/>
      <c r="H254" s="22"/>
      <c r="I254" s="44"/>
      <c r="J254" s="32">
        <f t="shared" si="15"/>
        <v>0</v>
      </c>
      <c r="K254" s="56">
        <f t="shared" si="16"/>
        <v>0</v>
      </c>
      <c r="L254" s="33">
        <f t="shared" si="17"/>
        <v>0</v>
      </c>
    </row>
    <row r="255" spans="2:12" x14ac:dyDescent="0.3">
      <c r="B255" s="9"/>
      <c r="C255" s="9"/>
      <c r="D255" s="9"/>
      <c r="E255" s="10"/>
      <c r="F255" s="11"/>
      <c r="G255" s="52"/>
      <c r="H255" s="22"/>
      <c r="I255" s="44"/>
      <c r="J255" s="32">
        <f t="shared" si="15"/>
        <v>0</v>
      </c>
      <c r="K255" s="56">
        <f t="shared" si="16"/>
        <v>0</v>
      </c>
      <c r="L255" s="33">
        <f t="shared" si="17"/>
        <v>0</v>
      </c>
    </row>
    <row r="256" spans="2:12" x14ac:dyDescent="0.3">
      <c r="B256" s="9"/>
      <c r="C256" s="9"/>
      <c r="D256" s="9"/>
      <c r="E256" s="10"/>
      <c r="F256" s="11"/>
      <c r="G256" s="52"/>
      <c r="H256" s="22"/>
      <c r="I256" s="44"/>
      <c r="J256" s="32">
        <f t="shared" si="15"/>
        <v>0</v>
      </c>
      <c r="K256" s="56">
        <f t="shared" si="16"/>
        <v>0</v>
      </c>
      <c r="L256" s="33">
        <f t="shared" si="17"/>
        <v>0</v>
      </c>
    </row>
    <row r="257" spans="2:12" x14ac:dyDescent="0.3">
      <c r="B257" s="9"/>
      <c r="C257" s="9"/>
      <c r="D257" s="9"/>
      <c r="E257" s="10"/>
      <c r="F257" s="11"/>
      <c r="G257" s="52"/>
      <c r="H257" s="22"/>
      <c r="I257" s="44"/>
      <c r="J257" s="32">
        <f t="shared" si="15"/>
        <v>0</v>
      </c>
      <c r="K257" s="56">
        <f t="shared" si="16"/>
        <v>0</v>
      </c>
      <c r="L257" s="33">
        <f t="shared" si="17"/>
        <v>0</v>
      </c>
    </row>
    <row r="258" spans="2:12" x14ac:dyDescent="0.3">
      <c r="B258" s="9"/>
      <c r="C258" s="9"/>
      <c r="D258" s="9"/>
      <c r="E258" s="10"/>
      <c r="F258" s="11"/>
      <c r="G258" s="52"/>
      <c r="H258" s="22"/>
      <c r="I258" s="44"/>
      <c r="J258" s="32">
        <f t="shared" si="15"/>
        <v>0</v>
      </c>
      <c r="K258" s="56">
        <f t="shared" si="16"/>
        <v>0</v>
      </c>
      <c r="L258" s="33">
        <f t="shared" si="17"/>
        <v>0</v>
      </c>
    </row>
    <row r="259" spans="2:12" x14ac:dyDescent="0.3">
      <c r="B259" s="9"/>
      <c r="C259" s="9"/>
      <c r="D259" s="9"/>
      <c r="E259" s="10"/>
      <c r="F259" s="11"/>
      <c r="G259" s="52"/>
      <c r="H259" s="22"/>
      <c r="I259" s="44"/>
      <c r="J259" s="32">
        <f t="shared" si="15"/>
        <v>0</v>
      </c>
      <c r="K259" s="56">
        <f t="shared" si="16"/>
        <v>0</v>
      </c>
      <c r="L259" s="33">
        <f t="shared" si="17"/>
        <v>0</v>
      </c>
    </row>
    <row r="260" spans="2:12" x14ac:dyDescent="0.3">
      <c r="B260" s="9"/>
      <c r="C260" s="9"/>
      <c r="D260" s="9"/>
      <c r="E260" s="10"/>
      <c r="F260" s="11"/>
      <c r="G260" s="52"/>
      <c r="H260" s="22"/>
      <c r="I260" s="44"/>
      <c r="J260" s="32">
        <f t="shared" si="15"/>
        <v>0</v>
      </c>
      <c r="K260" s="56">
        <f t="shared" si="16"/>
        <v>0</v>
      </c>
      <c r="L260" s="33">
        <f t="shared" si="17"/>
        <v>0</v>
      </c>
    </row>
    <row r="261" spans="2:12" x14ac:dyDescent="0.3">
      <c r="B261" s="9"/>
      <c r="C261" s="9"/>
      <c r="D261" s="9"/>
      <c r="E261" s="10"/>
      <c r="F261" s="11"/>
      <c r="G261" s="52"/>
      <c r="H261" s="22"/>
      <c r="I261" s="44"/>
      <c r="J261" s="32">
        <f t="shared" si="15"/>
        <v>0</v>
      </c>
      <c r="K261" s="56">
        <f t="shared" si="16"/>
        <v>0</v>
      </c>
      <c r="L261" s="33">
        <f t="shared" si="17"/>
        <v>0</v>
      </c>
    </row>
    <row r="262" spans="2:12" x14ac:dyDescent="0.3">
      <c r="B262" s="9"/>
      <c r="C262" s="9"/>
      <c r="D262" s="9"/>
      <c r="E262" s="10"/>
      <c r="F262" s="11"/>
      <c r="G262" s="52"/>
      <c r="H262" s="22"/>
      <c r="I262" s="44"/>
      <c r="J262" s="32">
        <f t="shared" si="15"/>
        <v>0</v>
      </c>
      <c r="K262" s="56">
        <f t="shared" si="16"/>
        <v>0</v>
      </c>
      <c r="L262" s="33">
        <f t="shared" si="17"/>
        <v>0</v>
      </c>
    </row>
    <row r="263" spans="2:12" x14ac:dyDescent="0.3">
      <c r="B263" s="9"/>
      <c r="C263" s="9"/>
      <c r="D263" s="9"/>
      <c r="E263" s="10"/>
      <c r="F263" s="11"/>
      <c r="G263" s="52"/>
      <c r="H263" s="22"/>
      <c r="I263" s="44"/>
      <c r="J263" s="32">
        <f t="shared" si="15"/>
        <v>0</v>
      </c>
      <c r="K263" s="56">
        <f t="shared" si="16"/>
        <v>0</v>
      </c>
      <c r="L263" s="33">
        <f t="shared" si="17"/>
        <v>0</v>
      </c>
    </row>
    <row r="264" spans="2:12" x14ac:dyDescent="0.3">
      <c r="B264" s="9"/>
      <c r="C264" s="9"/>
      <c r="D264" s="9"/>
      <c r="E264" s="10"/>
      <c r="F264" s="11"/>
      <c r="G264" s="52"/>
      <c r="H264" s="22"/>
      <c r="I264" s="44"/>
      <c r="J264" s="32">
        <f t="shared" si="15"/>
        <v>0</v>
      </c>
      <c r="K264" s="56">
        <f t="shared" si="16"/>
        <v>0</v>
      </c>
      <c r="L264" s="33">
        <f t="shared" si="17"/>
        <v>0</v>
      </c>
    </row>
    <row r="265" spans="2:12" x14ac:dyDescent="0.3">
      <c r="B265" s="9"/>
      <c r="C265" s="9"/>
      <c r="D265" s="9"/>
      <c r="E265" s="10"/>
      <c r="F265" s="11"/>
      <c r="G265" s="52"/>
      <c r="H265" s="22"/>
      <c r="I265" s="44"/>
      <c r="J265" s="32">
        <f t="shared" si="15"/>
        <v>0</v>
      </c>
      <c r="K265" s="56">
        <f t="shared" si="16"/>
        <v>0</v>
      </c>
      <c r="L265" s="33">
        <f t="shared" si="17"/>
        <v>0</v>
      </c>
    </row>
    <row r="266" spans="2:12" x14ac:dyDescent="0.3">
      <c r="B266" s="9"/>
      <c r="C266" s="9"/>
      <c r="D266" s="9"/>
      <c r="E266" s="10"/>
      <c r="F266" s="11"/>
      <c r="G266" s="52"/>
      <c r="H266" s="22"/>
      <c r="I266" s="44"/>
      <c r="J266" s="32">
        <f t="shared" si="15"/>
        <v>0</v>
      </c>
      <c r="K266" s="56">
        <f t="shared" si="16"/>
        <v>0</v>
      </c>
      <c r="L266" s="33">
        <f t="shared" si="17"/>
        <v>0</v>
      </c>
    </row>
    <row r="267" spans="2:12" x14ac:dyDescent="0.3">
      <c r="B267" s="9"/>
      <c r="C267" s="9"/>
      <c r="D267" s="9"/>
      <c r="E267" s="10"/>
      <c r="F267" s="11"/>
      <c r="G267" s="52"/>
      <c r="H267" s="22"/>
      <c r="I267" s="44"/>
      <c r="J267" s="32">
        <f t="shared" si="15"/>
        <v>0</v>
      </c>
      <c r="K267" s="56">
        <f t="shared" si="16"/>
        <v>0</v>
      </c>
      <c r="L267" s="33">
        <f t="shared" si="17"/>
        <v>0</v>
      </c>
    </row>
    <row r="268" spans="2:12" x14ac:dyDescent="0.3">
      <c r="B268" s="9"/>
      <c r="C268" s="9"/>
      <c r="D268" s="9"/>
      <c r="E268" s="10"/>
      <c r="F268" s="11"/>
      <c r="G268" s="52"/>
      <c r="H268" s="22"/>
      <c r="I268" s="44"/>
      <c r="J268" s="32">
        <f t="shared" si="15"/>
        <v>0</v>
      </c>
      <c r="K268" s="56">
        <f t="shared" si="16"/>
        <v>0</v>
      </c>
      <c r="L268" s="33">
        <f t="shared" si="17"/>
        <v>0</v>
      </c>
    </row>
    <row r="269" spans="2:12" x14ac:dyDescent="0.3">
      <c r="B269" s="9"/>
      <c r="C269" s="9"/>
      <c r="D269" s="9"/>
      <c r="E269" s="10"/>
      <c r="F269" s="11"/>
      <c r="G269" s="52"/>
      <c r="H269" s="22"/>
      <c r="I269" s="44"/>
      <c r="J269" s="32">
        <f t="shared" si="15"/>
        <v>0</v>
      </c>
      <c r="K269" s="56">
        <f t="shared" si="16"/>
        <v>0</v>
      </c>
      <c r="L269" s="33">
        <f t="shared" si="17"/>
        <v>0</v>
      </c>
    </row>
    <row r="270" spans="2:12" x14ac:dyDescent="0.3">
      <c r="B270" s="9"/>
      <c r="C270" s="9"/>
      <c r="D270" s="9"/>
      <c r="E270" s="10"/>
      <c r="F270" s="11"/>
      <c r="G270" s="52"/>
      <c r="H270" s="22"/>
      <c r="I270" s="44"/>
      <c r="J270" s="32">
        <f t="shared" si="15"/>
        <v>0</v>
      </c>
      <c r="K270" s="56">
        <f t="shared" si="16"/>
        <v>0</v>
      </c>
      <c r="L270" s="33">
        <f t="shared" si="17"/>
        <v>0</v>
      </c>
    </row>
    <row r="271" spans="2:12" x14ac:dyDescent="0.3">
      <c r="B271" s="9"/>
      <c r="C271" s="9"/>
      <c r="D271" s="9"/>
      <c r="E271" s="10"/>
      <c r="F271" s="11"/>
      <c r="G271" s="52"/>
      <c r="H271" s="22"/>
      <c r="I271" s="44"/>
      <c r="J271" s="32">
        <f t="shared" si="15"/>
        <v>0</v>
      </c>
      <c r="K271" s="56">
        <f t="shared" si="16"/>
        <v>0</v>
      </c>
      <c r="L271" s="33">
        <f t="shared" si="17"/>
        <v>0</v>
      </c>
    </row>
    <row r="272" spans="2:12" x14ac:dyDescent="0.3">
      <c r="B272" s="9"/>
      <c r="C272" s="9"/>
      <c r="D272" s="9"/>
      <c r="E272" s="10"/>
      <c r="F272" s="11"/>
      <c r="G272" s="52"/>
      <c r="H272" s="22"/>
      <c r="I272" s="44"/>
      <c r="J272" s="32">
        <f t="shared" si="15"/>
        <v>0</v>
      </c>
      <c r="K272" s="56">
        <f t="shared" si="16"/>
        <v>0</v>
      </c>
      <c r="L272" s="33">
        <f t="shared" si="17"/>
        <v>0</v>
      </c>
    </row>
    <row r="273" spans="2:12" x14ac:dyDescent="0.3">
      <c r="B273" s="9"/>
      <c r="C273" s="9"/>
      <c r="D273" s="9"/>
      <c r="E273" s="10"/>
      <c r="F273" s="11"/>
      <c r="G273" s="52"/>
      <c r="H273" s="22"/>
      <c r="I273" s="44"/>
      <c r="J273" s="32">
        <f t="shared" si="15"/>
        <v>0</v>
      </c>
      <c r="K273" s="56">
        <f t="shared" si="16"/>
        <v>0</v>
      </c>
      <c r="L273" s="33">
        <f t="shared" si="17"/>
        <v>0</v>
      </c>
    </row>
    <row r="274" spans="2:12" x14ac:dyDescent="0.3">
      <c r="B274" s="9"/>
      <c r="C274" s="9"/>
      <c r="D274" s="9"/>
      <c r="E274" s="10"/>
      <c r="F274" s="11"/>
      <c r="G274" s="52"/>
      <c r="H274" s="22"/>
      <c r="I274" s="44"/>
      <c r="J274" s="32">
        <f t="shared" si="15"/>
        <v>0</v>
      </c>
      <c r="K274" s="56">
        <f t="shared" si="16"/>
        <v>0</v>
      </c>
      <c r="L274" s="33">
        <f t="shared" si="17"/>
        <v>0</v>
      </c>
    </row>
    <row r="275" spans="2:12" x14ac:dyDescent="0.3">
      <c r="B275" s="9"/>
      <c r="C275" s="9"/>
      <c r="D275" s="9"/>
      <c r="E275" s="10"/>
      <c r="F275" s="11"/>
      <c r="G275" s="52"/>
      <c r="H275" s="22"/>
      <c r="I275" s="44"/>
      <c r="J275" s="32">
        <f t="shared" si="15"/>
        <v>0</v>
      </c>
      <c r="K275" s="56">
        <f t="shared" si="16"/>
        <v>0</v>
      </c>
      <c r="L275" s="33">
        <f t="shared" si="17"/>
        <v>0</v>
      </c>
    </row>
    <row r="276" spans="2:12" x14ac:dyDescent="0.3">
      <c r="B276" s="9"/>
      <c r="C276" s="9"/>
      <c r="D276" s="9"/>
      <c r="E276" s="10"/>
      <c r="F276" s="11"/>
      <c r="G276" s="52"/>
      <c r="H276" s="22"/>
      <c r="I276" s="44"/>
      <c r="J276" s="32">
        <f t="shared" si="15"/>
        <v>0</v>
      </c>
      <c r="K276" s="56">
        <f t="shared" si="16"/>
        <v>0</v>
      </c>
      <c r="L276" s="33">
        <f t="shared" si="17"/>
        <v>0</v>
      </c>
    </row>
    <row r="277" spans="2:12" x14ac:dyDescent="0.3">
      <c r="B277" s="9"/>
      <c r="C277" s="9"/>
      <c r="D277" s="9"/>
      <c r="E277" s="10"/>
      <c r="F277" s="11"/>
      <c r="G277" s="52"/>
      <c r="H277" s="22"/>
      <c r="I277" s="44"/>
      <c r="J277" s="32">
        <f t="shared" si="15"/>
        <v>0</v>
      </c>
      <c r="K277" s="56">
        <f t="shared" si="16"/>
        <v>0</v>
      </c>
      <c r="L277" s="33">
        <f t="shared" si="17"/>
        <v>0</v>
      </c>
    </row>
    <row r="278" spans="2:12" x14ac:dyDescent="0.3">
      <c r="B278" s="9"/>
      <c r="C278" s="9"/>
      <c r="D278" s="9"/>
      <c r="E278" s="10"/>
      <c r="F278" s="11"/>
      <c r="G278" s="52"/>
      <c r="H278" s="22"/>
      <c r="I278" s="44"/>
      <c r="J278" s="32">
        <f t="shared" si="15"/>
        <v>0</v>
      </c>
      <c r="K278" s="56">
        <f t="shared" si="16"/>
        <v>0</v>
      </c>
      <c r="L278" s="33">
        <f t="shared" si="17"/>
        <v>0</v>
      </c>
    </row>
    <row r="279" spans="2:12" x14ac:dyDescent="0.3">
      <c r="B279" s="9"/>
      <c r="C279" s="9"/>
      <c r="D279" s="9"/>
      <c r="E279" s="10"/>
      <c r="F279" s="11"/>
      <c r="G279" s="52"/>
      <c r="H279" s="22"/>
      <c r="I279" s="44"/>
      <c r="J279" s="32">
        <f t="shared" si="15"/>
        <v>0</v>
      </c>
      <c r="K279" s="56">
        <f t="shared" si="16"/>
        <v>0</v>
      </c>
      <c r="L279" s="33">
        <f t="shared" si="17"/>
        <v>0</v>
      </c>
    </row>
    <row r="280" spans="2:12" x14ac:dyDescent="0.3">
      <c r="B280" s="9"/>
      <c r="C280" s="9"/>
      <c r="D280" s="9"/>
      <c r="E280" s="10"/>
      <c r="F280" s="11"/>
      <c r="G280" s="52"/>
      <c r="H280" s="22"/>
      <c r="I280" s="44"/>
      <c r="J280" s="32">
        <f t="shared" si="15"/>
        <v>0</v>
      </c>
      <c r="K280" s="56">
        <f t="shared" si="16"/>
        <v>0</v>
      </c>
      <c r="L280" s="33">
        <f t="shared" si="17"/>
        <v>0</v>
      </c>
    </row>
    <row r="281" spans="2:12" x14ac:dyDescent="0.3">
      <c r="B281" s="9"/>
      <c r="C281" s="9"/>
      <c r="D281" s="9"/>
      <c r="E281" s="10"/>
      <c r="F281" s="11"/>
      <c r="G281" s="52"/>
      <c r="H281" s="22"/>
      <c r="I281" s="44"/>
      <c r="J281" s="32">
        <f t="shared" si="15"/>
        <v>0</v>
      </c>
      <c r="K281" s="56">
        <f t="shared" si="16"/>
        <v>0</v>
      </c>
      <c r="L281" s="33">
        <f t="shared" si="17"/>
        <v>0</v>
      </c>
    </row>
    <row r="282" spans="2:12" x14ac:dyDescent="0.3">
      <c r="B282" s="9"/>
      <c r="C282" s="9"/>
      <c r="D282" s="9"/>
      <c r="E282" s="10"/>
      <c r="F282" s="11"/>
      <c r="G282" s="52"/>
      <c r="H282" s="22"/>
      <c r="I282" s="44"/>
      <c r="J282" s="32">
        <f t="shared" si="15"/>
        <v>0</v>
      </c>
      <c r="K282" s="56">
        <f t="shared" si="16"/>
        <v>0</v>
      </c>
      <c r="L282" s="33">
        <f t="shared" si="17"/>
        <v>0</v>
      </c>
    </row>
    <row r="283" spans="2:12" x14ac:dyDescent="0.3">
      <c r="B283" s="9"/>
      <c r="C283" s="9"/>
      <c r="D283" s="9"/>
      <c r="E283" s="10"/>
      <c r="F283" s="11"/>
      <c r="G283" s="52"/>
      <c r="H283" s="22"/>
      <c r="I283" s="44"/>
      <c r="J283" s="32">
        <f t="shared" si="15"/>
        <v>0</v>
      </c>
      <c r="K283" s="56">
        <f t="shared" si="16"/>
        <v>0</v>
      </c>
      <c r="L283" s="33">
        <f t="shared" si="17"/>
        <v>0</v>
      </c>
    </row>
    <row r="284" spans="2:12" x14ac:dyDescent="0.3">
      <c r="B284" s="9"/>
      <c r="C284" s="9"/>
      <c r="D284" s="9"/>
      <c r="E284" s="10"/>
      <c r="F284" s="11"/>
      <c r="G284" s="52"/>
      <c r="H284" s="22"/>
      <c r="I284" s="44"/>
      <c r="J284" s="32">
        <f t="shared" si="15"/>
        <v>0</v>
      </c>
      <c r="K284" s="56">
        <f t="shared" si="16"/>
        <v>0</v>
      </c>
      <c r="L284" s="33">
        <f t="shared" si="17"/>
        <v>0</v>
      </c>
    </row>
    <row r="285" spans="2:12" x14ac:dyDescent="0.3">
      <c r="B285" s="9"/>
      <c r="C285" s="9"/>
      <c r="D285" s="9"/>
      <c r="E285" s="10"/>
      <c r="F285" s="11"/>
      <c r="G285" s="52"/>
      <c r="H285" s="22"/>
      <c r="I285" s="44"/>
      <c r="J285" s="32">
        <f t="shared" si="15"/>
        <v>0</v>
      </c>
      <c r="K285" s="56">
        <f t="shared" si="16"/>
        <v>0</v>
      </c>
      <c r="L285" s="33">
        <f t="shared" si="17"/>
        <v>0</v>
      </c>
    </row>
    <row r="286" spans="2:12" x14ac:dyDescent="0.3">
      <c r="B286" s="9"/>
      <c r="C286" s="9"/>
      <c r="D286" s="9"/>
      <c r="E286" s="10"/>
      <c r="F286" s="11"/>
      <c r="G286" s="52"/>
      <c r="H286" s="22"/>
      <c r="I286" s="44"/>
      <c r="J286" s="32">
        <f t="shared" si="15"/>
        <v>0</v>
      </c>
      <c r="K286" s="56">
        <f t="shared" si="16"/>
        <v>0</v>
      </c>
      <c r="L286" s="33">
        <f t="shared" si="17"/>
        <v>0</v>
      </c>
    </row>
    <row r="287" spans="2:12" x14ac:dyDescent="0.3">
      <c r="B287" s="9"/>
      <c r="C287" s="9"/>
      <c r="D287" s="9"/>
      <c r="E287" s="10"/>
      <c r="F287" s="11"/>
      <c r="G287" s="52"/>
      <c r="H287" s="22"/>
      <c r="I287" s="44"/>
      <c r="J287" s="32">
        <f t="shared" si="15"/>
        <v>0</v>
      </c>
      <c r="K287" s="56">
        <f t="shared" si="16"/>
        <v>0</v>
      </c>
      <c r="L287" s="33">
        <f t="shared" si="17"/>
        <v>0</v>
      </c>
    </row>
    <row r="288" spans="2:12" x14ac:dyDescent="0.3">
      <c r="B288" s="9"/>
      <c r="C288" s="9"/>
      <c r="D288" s="9"/>
      <c r="E288" s="10"/>
      <c r="F288" s="11"/>
      <c r="G288" s="52"/>
      <c r="H288" s="22"/>
      <c r="I288" s="44"/>
      <c r="J288" s="32">
        <f t="shared" si="15"/>
        <v>0</v>
      </c>
      <c r="K288" s="56">
        <f t="shared" si="16"/>
        <v>0</v>
      </c>
      <c r="L288" s="33">
        <f t="shared" si="17"/>
        <v>0</v>
      </c>
    </row>
    <row r="289" spans="2:12" x14ac:dyDescent="0.3">
      <c r="B289" s="9"/>
      <c r="C289" s="9"/>
      <c r="D289" s="9"/>
      <c r="E289" s="10"/>
      <c r="F289" s="11"/>
      <c r="G289" s="52"/>
      <c r="H289" s="22"/>
      <c r="I289" s="44"/>
      <c r="J289" s="32">
        <f t="shared" si="15"/>
        <v>0</v>
      </c>
      <c r="K289" s="56">
        <f t="shared" si="16"/>
        <v>0</v>
      </c>
      <c r="L289" s="33">
        <f t="shared" si="17"/>
        <v>0</v>
      </c>
    </row>
    <row r="290" spans="2:12" x14ac:dyDescent="0.3">
      <c r="B290" s="9"/>
      <c r="C290" s="9"/>
      <c r="D290" s="9"/>
      <c r="E290" s="10"/>
      <c r="F290" s="11"/>
      <c r="G290" s="52"/>
      <c r="H290" s="22"/>
      <c r="I290" s="44"/>
      <c r="J290" s="32">
        <f t="shared" si="15"/>
        <v>0</v>
      </c>
      <c r="K290" s="56">
        <f t="shared" si="16"/>
        <v>0</v>
      </c>
      <c r="L290" s="33">
        <f t="shared" si="17"/>
        <v>0</v>
      </c>
    </row>
    <row r="291" spans="2:12" x14ac:dyDescent="0.3">
      <c r="B291" s="9"/>
      <c r="C291" s="9"/>
      <c r="D291" s="9"/>
      <c r="E291" s="10"/>
      <c r="F291" s="11"/>
      <c r="G291" s="52"/>
      <c r="H291" s="22"/>
      <c r="I291" s="44"/>
      <c r="J291" s="32">
        <f t="shared" si="15"/>
        <v>0</v>
      </c>
      <c r="K291" s="56">
        <f t="shared" si="16"/>
        <v>0</v>
      </c>
      <c r="L291" s="33">
        <f t="shared" si="17"/>
        <v>0</v>
      </c>
    </row>
    <row r="292" spans="2:12" x14ac:dyDescent="0.3">
      <c r="B292" s="9"/>
      <c r="C292" s="9"/>
      <c r="D292" s="9"/>
      <c r="E292" s="10"/>
      <c r="F292" s="11"/>
      <c r="G292" s="52"/>
      <c r="H292" s="22"/>
      <c r="I292" s="44"/>
      <c r="J292" s="32">
        <f t="shared" si="15"/>
        <v>0</v>
      </c>
      <c r="K292" s="56">
        <f t="shared" si="16"/>
        <v>0</v>
      </c>
      <c r="L292" s="33">
        <f t="shared" si="17"/>
        <v>0</v>
      </c>
    </row>
    <row r="293" spans="2:12" x14ac:dyDescent="0.3">
      <c r="B293" s="9"/>
      <c r="C293" s="9"/>
      <c r="D293" s="9"/>
      <c r="E293" s="10"/>
      <c r="F293" s="11"/>
      <c r="G293" s="52"/>
      <c r="H293" s="22"/>
      <c r="I293" s="44"/>
      <c r="J293" s="32">
        <f t="shared" ref="J293:J356" si="18">ROUND(IF(LEFT($H$14,5)="CUSTO",H293,H293/(1+I293)),2)</f>
        <v>0</v>
      </c>
      <c r="K293" s="56">
        <f t="shared" ref="K293:K356" si="19">ROUND(J293*(1+I293),2)</f>
        <v>0</v>
      </c>
      <c r="L293" s="33">
        <f t="shared" ref="L293:L356" si="20">ROUND(K293*G293,2)</f>
        <v>0</v>
      </c>
    </row>
    <row r="294" spans="2:12" x14ac:dyDescent="0.3">
      <c r="B294" s="9"/>
      <c r="C294" s="9"/>
      <c r="D294" s="9"/>
      <c r="E294" s="10"/>
      <c r="F294" s="11"/>
      <c r="G294" s="52"/>
      <c r="H294" s="22"/>
      <c r="I294" s="44"/>
      <c r="J294" s="32">
        <f t="shared" si="18"/>
        <v>0</v>
      </c>
      <c r="K294" s="56">
        <f t="shared" si="19"/>
        <v>0</v>
      </c>
      <c r="L294" s="33">
        <f t="shared" si="20"/>
        <v>0</v>
      </c>
    </row>
    <row r="295" spans="2:12" x14ac:dyDescent="0.3">
      <c r="B295" s="9"/>
      <c r="C295" s="9"/>
      <c r="D295" s="9"/>
      <c r="E295" s="10"/>
      <c r="F295" s="11"/>
      <c r="G295" s="52"/>
      <c r="H295" s="22"/>
      <c r="I295" s="44"/>
      <c r="J295" s="32">
        <f t="shared" si="18"/>
        <v>0</v>
      </c>
      <c r="K295" s="56">
        <f t="shared" si="19"/>
        <v>0</v>
      </c>
      <c r="L295" s="33">
        <f t="shared" si="20"/>
        <v>0</v>
      </c>
    </row>
    <row r="296" spans="2:12" x14ac:dyDescent="0.3">
      <c r="B296" s="9"/>
      <c r="C296" s="9"/>
      <c r="D296" s="9"/>
      <c r="E296" s="10"/>
      <c r="F296" s="11"/>
      <c r="G296" s="52"/>
      <c r="H296" s="22"/>
      <c r="I296" s="44"/>
      <c r="J296" s="32">
        <f t="shared" si="18"/>
        <v>0</v>
      </c>
      <c r="K296" s="56">
        <f t="shared" si="19"/>
        <v>0</v>
      </c>
      <c r="L296" s="33">
        <f t="shared" si="20"/>
        <v>0</v>
      </c>
    </row>
    <row r="297" spans="2:12" x14ac:dyDescent="0.3">
      <c r="B297" s="9"/>
      <c r="C297" s="9"/>
      <c r="D297" s="9"/>
      <c r="E297" s="10"/>
      <c r="F297" s="11"/>
      <c r="G297" s="52"/>
      <c r="H297" s="22"/>
      <c r="I297" s="44"/>
      <c r="J297" s="32">
        <f t="shared" si="18"/>
        <v>0</v>
      </c>
      <c r="K297" s="56">
        <f t="shared" si="19"/>
        <v>0</v>
      </c>
      <c r="L297" s="33">
        <f t="shared" si="20"/>
        <v>0</v>
      </c>
    </row>
    <row r="298" spans="2:12" x14ac:dyDescent="0.3">
      <c r="B298" s="9"/>
      <c r="C298" s="9"/>
      <c r="D298" s="9"/>
      <c r="E298" s="10"/>
      <c r="F298" s="11"/>
      <c r="G298" s="52"/>
      <c r="H298" s="22"/>
      <c r="I298" s="44"/>
      <c r="J298" s="32">
        <f t="shared" si="18"/>
        <v>0</v>
      </c>
      <c r="K298" s="56">
        <f t="shared" si="19"/>
        <v>0</v>
      </c>
      <c r="L298" s="33">
        <f t="shared" si="20"/>
        <v>0</v>
      </c>
    </row>
    <row r="299" spans="2:12" x14ac:dyDescent="0.3">
      <c r="B299" s="9"/>
      <c r="C299" s="9"/>
      <c r="D299" s="9"/>
      <c r="E299" s="10"/>
      <c r="F299" s="11"/>
      <c r="G299" s="52"/>
      <c r="H299" s="22"/>
      <c r="I299" s="44"/>
      <c r="J299" s="32">
        <f t="shared" si="18"/>
        <v>0</v>
      </c>
      <c r="K299" s="56">
        <f t="shared" si="19"/>
        <v>0</v>
      </c>
      <c r="L299" s="33">
        <f t="shared" si="20"/>
        <v>0</v>
      </c>
    </row>
    <row r="300" spans="2:12" x14ac:dyDescent="0.3">
      <c r="B300" s="9"/>
      <c r="C300" s="9"/>
      <c r="D300" s="9"/>
      <c r="E300" s="10"/>
      <c r="F300" s="11"/>
      <c r="G300" s="52"/>
      <c r="H300" s="22"/>
      <c r="I300" s="44"/>
      <c r="J300" s="32">
        <f t="shared" si="18"/>
        <v>0</v>
      </c>
      <c r="K300" s="56">
        <f t="shared" si="19"/>
        <v>0</v>
      </c>
      <c r="L300" s="33">
        <f t="shared" si="20"/>
        <v>0</v>
      </c>
    </row>
    <row r="301" spans="2:12" x14ac:dyDescent="0.3">
      <c r="B301" s="9"/>
      <c r="C301" s="9"/>
      <c r="D301" s="9"/>
      <c r="E301" s="10"/>
      <c r="F301" s="11"/>
      <c r="G301" s="52"/>
      <c r="H301" s="22"/>
      <c r="I301" s="44"/>
      <c r="J301" s="32">
        <f t="shared" si="18"/>
        <v>0</v>
      </c>
      <c r="K301" s="56">
        <f t="shared" si="19"/>
        <v>0</v>
      </c>
      <c r="L301" s="33">
        <f t="shared" si="20"/>
        <v>0</v>
      </c>
    </row>
    <row r="302" spans="2:12" x14ac:dyDescent="0.3">
      <c r="B302" s="9"/>
      <c r="C302" s="9"/>
      <c r="D302" s="9"/>
      <c r="E302" s="10"/>
      <c r="F302" s="11"/>
      <c r="G302" s="52"/>
      <c r="H302" s="22"/>
      <c r="I302" s="44"/>
      <c r="J302" s="32">
        <f t="shared" si="18"/>
        <v>0</v>
      </c>
      <c r="K302" s="56">
        <f t="shared" si="19"/>
        <v>0</v>
      </c>
      <c r="L302" s="33">
        <f t="shared" si="20"/>
        <v>0</v>
      </c>
    </row>
    <row r="303" spans="2:12" x14ac:dyDescent="0.3">
      <c r="B303" s="9"/>
      <c r="C303" s="9"/>
      <c r="D303" s="9"/>
      <c r="E303" s="10"/>
      <c r="F303" s="11"/>
      <c r="G303" s="52"/>
      <c r="H303" s="22"/>
      <c r="I303" s="44"/>
      <c r="J303" s="32">
        <f t="shared" si="18"/>
        <v>0</v>
      </c>
      <c r="K303" s="56">
        <f t="shared" si="19"/>
        <v>0</v>
      </c>
      <c r="L303" s="33">
        <f t="shared" si="20"/>
        <v>0</v>
      </c>
    </row>
    <row r="304" spans="2:12" x14ac:dyDescent="0.3">
      <c r="B304" s="9"/>
      <c r="C304" s="9"/>
      <c r="D304" s="9"/>
      <c r="E304" s="10"/>
      <c r="F304" s="11"/>
      <c r="G304" s="52"/>
      <c r="H304" s="22"/>
      <c r="I304" s="44"/>
      <c r="J304" s="32">
        <f t="shared" si="18"/>
        <v>0</v>
      </c>
      <c r="K304" s="56">
        <f t="shared" si="19"/>
        <v>0</v>
      </c>
      <c r="L304" s="33">
        <f t="shared" si="20"/>
        <v>0</v>
      </c>
    </row>
    <row r="305" spans="2:12" x14ac:dyDescent="0.3">
      <c r="B305" s="9"/>
      <c r="C305" s="9"/>
      <c r="D305" s="9"/>
      <c r="E305" s="10"/>
      <c r="F305" s="11"/>
      <c r="G305" s="52"/>
      <c r="H305" s="22"/>
      <c r="I305" s="44"/>
      <c r="J305" s="32">
        <f t="shared" si="18"/>
        <v>0</v>
      </c>
      <c r="K305" s="56">
        <f t="shared" si="19"/>
        <v>0</v>
      </c>
      <c r="L305" s="33">
        <f t="shared" si="20"/>
        <v>0</v>
      </c>
    </row>
    <row r="306" spans="2:12" x14ac:dyDescent="0.3">
      <c r="B306" s="9"/>
      <c r="C306" s="9"/>
      <c r="D306" s="9"/>
      <c r="E306" s="10"/>
      <c r="F306" s="11"/>
      <c r="G306" s="52"/>
      <c r="H306" s="22"/>
      <c r="I306" s="44"/>
      <c r="J306" s="32">
        <f t="shared" si="18"/>
        <v>0</v>
      </c>
      <c r="K306" s="56">
        <f t="shared" si="19"/>
        <v>0</v>
      </c>
      <c r="L306" s="33">
        <f t="shared" si="20"/>
        <v>0</v>
      </c>
    </row>
    <row r="307" spans="2:12" x14ac:dyDescent="0.3">
      <c r="B307" s="9"/>
      <c r="C307" s="9"/>
      <c r="D307" s="9"/>
      <c r="E307" s="10"/>
      <c r="F307" s="11"/>
      <c r="G307" s="52"/>
      <c r="H307" s="22"/>
      <c r="I307" s="44"/>
      <c r="J307" s="32">
        <f t="shared" si="18"/>
        <v>0</v>
      </c>
      <c r="K307" s="56">
        <f t="shared" si="19"/>
        <v>0</v>
      </c>
      <c r="L307" s="33">
        <f t="shared" si="20"/>
        <v>0</v>
      </c>
    </row>
    <row r="308" spans="2:12" x14ac:dyDescent="0.3">
      <c r="B308" s="9"/>
      <c r="C308" s="9"/>
      <c r="D308" s="9"/>
      <c r="E308" s="10"/>
      <c r="F308" s="11"/>
      <c r="G308" s="52"/>
      <c r="H308" s="22"/>
      <c r="I308" s="44"/>
      <c r="J308" s="32">
        <f t="shared" si="18"/>
        <v>0</v>
      </c>
      <c r="K308" s="56">
        <f t="shared" si="19"/>
        <v>0</v>
      </c>
      <c r="L308" s="33">
        <f t="shared" si="20"/>
        <v>0</v>
      </c>
    </row>
    <row r="309" spans="2:12" x14ac:dyDescent="0.3">
      <c r="B309" s="9"/>
      <c r="C309" s="9"/>
      <c r="D309" s="9"/>
      <c r="E309" s="10"/>
      <c r="F309" s="11"/>
      <c r="G309" s="52"/>
      <c r="H309" s="22"/>
      <c r="I309" s="44"/>
      <c r="J309" s="32">
        <f t="shared" si="18"/>
        <v>0</v>
      </c>
      <c r="K309" s="56">
        <f t="shared" si="19"/>
        <v>0</v>
      </c>
      <c r="L309" s="33">
        <f t="shared" si="20"/>
        <v>0</v>
      </c>
    </row>
    <row r="310" spans="2:12" x14ac:dyDescent="0.3">
      <c r="B310" s="9"/>
      <c r="C310" s="9"/>
      <c r="D310" s="9"/>
      <c r="E310" s="10"/>
      <c r="F310" s="11"/>
      <c r="G310" s="52"/>
      <c r="H310" s="22"/>
      <c r="I310" s="44"/>
      <c r="J310" s="32">
        <f t="shared" si="18"/>
        <v>0</v>
      </c>
      <c r="K310" s="56">
        <f t="shared" si="19"/>
        <v>0</v>
      </c>
      <c r="L310" s="33">
        <f t="shared" si="20"/>
        <v>0</v>
      </c>
    </row>
    <row r="311" spans="2:12" x14ac:dyDescent="0.3">
      <c r="B311" s="9"/>
      <c r="C311" s="9"/>
      <c r="D311" s="9"/>
      <c r="E311" s="10"/>
      <c r="F311" s="11"/>
      <c r="G311" s="52"/>
      <c r="H311" s="22"/>
      <c r="I311" s="44"/>
      <c r="J311" s="32">
        <f t="shared" si="18"/>
        <v>0</v>
      </c>
      <c r="K311" s="56">
        <f t="shared" si="19"/>
        <v>0</v>
      </c>
      <c r="L311" s="33">
        <f t="shared" si="20"/>
        <v>0</v>
      </c>
    </row>
    <row r="312" spans="2:12" x14ac:dyDescent="0.3">
      <c r="B312" s="9"/>
      <c r="C312" s="9"/>
      <c r="D312" s="9"/>
      <c r="E312" s="10"/>
      <c r="F312" s="11"/>
      <c r="G312" s="52"/>
      <c r="H312" s="22"/>
      <c r="I312" s="44"/>
      <c r="J312" s="32">
        <f t="shared" si="18"/>
        <v>0</v>
      </c>
      <c r="K312" s="56">
        <f t="shared" si="19"/>
        <v>0</v>
      </c>
      <c r="L312" s="33">
        <f t="shared" si="20"/>
        <v>0</v>
      </c>
    </row>
    <row r="313" spans="2:12" x14ac:dyDescent="0.3">
      <c r="B313" s="9"/>
      <c r="C313" s="9"/>
      <c r="D313" s="9"/>
      <c r="E313" s="10"/>
      <c r="F313" s="11"/>
      <c r="G313" s="52"/>
      <c r="H313" s="22"/>
      <c r="I313" s="44"/>
      <c r="J313" s="32">
        <f t="shared" si="18"/>
        <v>0</v>
      </c>
      <c r="K313" s="56">
        <f t="shared" si="19"/>
        <v>0</v>
      </c>
      <c r="L313" s="33">
        <f t="shared" si="20"/>
        <v>0</v>
      </c>
    </row>
    <row r="314" spans="2:12" x14ac:dyDescent="0.3">
      <c r="B314" s="9"/>
      <c r="C314" s="9"/>
      <c r="D314" s="9"/>
      <c r="E314" s="10"/>
      <c r="F314" s="11"/>
      <c r="G314" s="52"/>
      <c r="H314" s="22"/>
      <c r="I314" s="44"/>
      <c r="J314" s="32">
        <f t="shared" si="18"/>
        <v>0</v>
      </c>
      <c r="K314" s="56">
        <f t="shared" si="19"/>
        <v>0</v>
      </c>
      <c r="L314" s="33">
        <f t="shared" si="20"/>
        <v>0</v>
      </c>
    </row>
    <row r="315" spans="2:12" x14ac:dyDescent="0.3">
      <c r="B315" s="9"/>
      <c r="C315" s="9"/>
      <c r="D315" s="9"/>
      <c r="E315" s="10"/>
      <c r="F315" s="11"/>
      <c r="G315" s="52"/>
      <c r="H315" s="22"/>
      <c r="I315" s="44"/>
      <c r="J315" s="32">
        <f t="shared" si="18"/>
        <v>0</v>
      </c>
      <c r="K315" s="56">
        <f t="shared" si="19"/>
        <v>0</v>
      </c>
      <c r="L315" s="33">
        <f t="shared" si="20"/>
        <v>0</v>
      </c>
    </row>
    <row r="316" spans="2:12" x14ac:dyDescent="0.3">
      <c r="B316" s="9"/>
      <c r="C316" s="9"/>
      <c r="D316" s="9"/>
      <c r="E316" s="10"/>
      <c r="F316" s="11"/>
      <c r="G316" s="52"/>
      <c r="H316" s="22"/>
      <c r="I316" s="44"/>
      <c r="J316" s="32">
        <f t="shared" si="18"/>
        <v>0</v>
      </c>
      <c r="K316" s="56">
        <f t="shared" si="19"/>
        <v>0</v>
      </c>
      <c r="L316" s="33">
        <f t="shared" si="20"/>
        <v>0</v>
      </c>
    </row>
    <row r="317" spans="2:12" x14ac:dyDescent="0.3">
      <c r="B317" s="9"/>
      <c r="C317" s="9"/>
      <c r="D317" s="9"/>
      <c r="E317" s="10"/>
      <c r="F317" s="11"/>
      <c r="G317" s="52"/>
      <c r="H317" s="22"/>
      <c r="I317" s="44"/>
      <c r="J317" s="32">
        <f t="shared" si="18"/>
        <v>0</v>
      </c>
      <c r="K317" s="56">
        <f t="shared" si="19"/>
        <v>0</v>
      </c>
      <c r="L317" s="33">
        <f t="shared" si="20"/>
        <v>0</v>
      </c>
    </row>
    <row r="318" spans="2:12" x14ac:dyDescent="0.3">
      <c r="B318" s="9"/>
      <c r="C318" s="9"/>
      <c r="D318" s="9"/>
      <c r="E318" s="10"/>
      <c r="F318" s="11"/>
      <c r="G318" s="52"/>
      <c r="H318" s="22"/>
      <c r="I318" s="44"/>
      <c r="J318" s="32">
        <f t="shared" si="18"/>
        <v>0</v>
      </c>
      <c r="K318" s="56">
        <f t="shared" si="19"/>
        <v>0</v>
      </c>
      <c r="L318" s="33">
        <f t="shared" si="20"/>
        <v>0</v>
      </c>
    </row>
    <row r="319" spans="2:12" x14ac:dyDescent="0.3">
      <c r="B319" s="9"/>
      <c r="C319" s="9"/>
      <c r="D319" s="9"/>
      <c r="E319" s="10"/>
      <c r="F319" s="11"/>
      <c r="G319" s="52"/>
      <c r="H319" s="22"/>
      <c r="I319" s="44"/>
      <c r="J319" s="32">
        <f t="shared" si="18"/>
        <v>0</v>
      </c>
      <c r="K319" s="56">
        <f t="shared" si="19"/>
        <v>0</v>
      </c>
      <c r="L319" s="33">
        <f t="shared" si="20"/>
        <v>0</v>
      </c>
    </row>
    <row r="320" spans="2:12" x14ac:dyDescent="0.3">
      <c r="B320" s="9"/>
      <c r="C320" s="9"/>
      <c r="D320" s="9"/>
      <c r="E320" s="10"/>
      <c r="F320" s="11"/>
      <c r="G320" s="52"/>
      <c r="H320" s="22"/>
      <c r="I320" s="44"/>
      <c r="J320" s="32">
        <f t="shared" si="18"/>
        <v>0</v>
      </c>
      <c r="K320" s="56">
        <f t="shared" si="19"/>
        <v>0</v>
      </c>
      <c r="L320" s="33">
        <f t="shared" si="20"/>
        <v>0</v>
      </c>
    </row>
    <row r="321" spans="2:12" x14ac:dyDescent="0.3">
      <c r="B321" s="9"/>
      <c r="C321" s="9"/>
      <c r="D321" s="9"/>
      <c r="E321" s="10"/>
      <c r="F321" s="11"/>
      <c r="G321" s="52"/>
      <c r="H321" s="22"/>
      <c r="I321" s="44"/>
      <c r="J321" s="32">
        <f t="shared" si="18"/>
        <v>0</v>
      </c>
      <c r="K321" s="56">
        <f t="shared" si="19"/>
        <v>0</v>
      </c>
      <c r="L321" s="33">
        <f t="shared" si="20"/>
        <v>0</v>
      </c>
    </row>
    <row r="322" spans="2:12" x14ac:dyDescent="0.3">
      <c r="B322" s="9"/>
      <c r="C322" s="9"/>
      <c r="D322" s="9"/>
      <c r="E322" s="10"/>
      <c r="F322" s="11"/>
      <c r="G322" s="52"/>
      <c r="H322" s="22"/>
      <c r="I322" s="44"/>
      <c r="J322" s="32">
        <f t="shared" si="18"/>
        <v>0</v>
      </c>
      <c r="K322" s="56">
        <f t="shared" si="19"/>
        <v>0</v>
      </c>
      <c r="L322" s="33">
        <f t="shared" si="20"/>
        <v>0</v>
      </c>
    </row>
    <row r="323" spans="2:12" x14ac:dyDescent="0.3">
      <c r="B323" s="9"/>
      <c r="C323" s="9"/>
      <c r="D323" s="9"/>
      <c r="E323" s="10"/>
      <c r="F323" s="11"/>
      <c r="G323" s="52"/>
      <c r="H323" s="22"/>
      <c r="I323" s="44"/>
      <c r="J323" s="32">
        <f t="shared" si="18"/>
        <v>0</v>
      </c>
      <c r="K323" s="56">
        <f t="shared" si="19"/>
        <v>0</v>
      </c>
      <c r="L323" s="33">
        <f t="shared" si="20"/>
        <v>0</v>
      </c>
    </row>
    <row r="324" spans="2:12" x14ac:dyDescent="0.3">
      <c r="B324" s="9"/>
      <c r="C324" s="9"/>
      <c r="D324" s="9"/>
      <c r="E324" s="10"/>
      <c r="F324" s="11"/>
      <c r="G324" s="52"/>
      <c r="H324" s="22"/>
      <c r="I324" s="44"/>
      <c r="J324" s="32">
        <f t="shared" si="18"/>
        <v>0</v>
      </c>
      <c r="K324" s="56">
        <f t="shared" si="19"/>
        <v>0</v>
      </c>
      <c r="L324" s="33">
        <f t="shared" si="20"/>
        <v>0</v>
      </c>
    </row>
    <row r="325" spans="2:12" x14ac:dyDescent="0.3">
      <c r="B325" s="9"/>
      <c r="C325" s="9"/>
      <c r="D325" s="9"/>
      <c r="E325" s="10"/>
      <c r="F325" s="11"/>
      <c r="G325" s="52"/>
      <c r="H325" s="22"/>
      <c r="I325" s="44"/>
      <c r="J325" s="32">
        <f t="shared" si="18"/>
        <v>0</v>
      </c>
      <c r="K325" s="56">
        <f t="shared" si="19"/>
        <v>0</v>
      </c>
      <c r="L325" s="33">
        <f t="shared" si="20"/>
        <v>0</v>
      </c>
    </row>
    <row r="326" spans="2:12" x14ac:dyDescent="0.3">
      <c r="B326" s="9"/>
      <c r="C326" s="9"/>
      <c r="D326" s="9"/>
      <c r="E326" s="10"/>
      <c r="F326" s="11"/>
      <c r="G326" s="52"/>
      <c r="H326" s="22"/>
      <c r="I326" s="44"/>
      <c r="J326" s="32">
        <f t="shared" si="18"/>
        <v>0</v>
      </c>
      <c r="K326" s="56">
        <f t="shared" si="19"/>
        <v>0</v>
      </c>
      <c r="L326" s="33">
        <f t="shared" si="20"/>
        <v>0</v>
      </c>
    </row>
    <row r="327" spans="2:12" x14ac:dyDescent="0.3">
      <c r="B327" s="9"/>
      <c r="C327" s="9"/>
      <c r="D327" s="9"/>
      <c r="E327" s="10"/>
      <c r="F327" s="11"/>
      <c r="G327" s="52"/>
      <c r="H327" s="22"/>
      <c r="I327" s="44"/>
      <c r="J327" s="32">
        <f t="shared" si="18"/>
        <v>0</v>
      </c>
      <c r="K327" s="56">
        <f t="shared" si="19"/>
        <v>0</v>
      </c>
      <c r="L327" s="33">
        <f t="shared" si="20"/>
        <v>0</v>
      </c>
    </row>
    <row r="328" spans="2:12" x14ac:dyDescent="0.3">
      <c r="B328" s="9"/>
      <c r="C328" s="9"/>
      <c r="D328" s="9"/>
      <c r="E328" s="10"/>
      <c r="F328" s="11"/>
      <c r="G328" s="52"/>
      <c r="H328" s="22"/>
      <c r="I328" s="44"/>
      <c r="J328" s="32">
        <f t="shared" si="18"/>
        <v>0</v>
      </c>
      <c r="K328" s="56">
        <f t="shared" si="19"/>
        <v>0</v>
      </c>
      <c r="L328" s="33">
        <f t="shared" si="20"/>
        <v>0</v>
      </c>
    </row>
    <row r="329" spans="2:12" x14ac:dyDescent="0.3">
      <c r="B329" s="9"/>
      <c r="C329" s="9"/>
      <c r="D329" s="9"/>
      <c r="E329" s="10"/>
      <c r="F329" s="11"/>
      <c r="G329" s="52"/>
      <c r="H329" s="22"/>
      <c r="I329" s="44"/>
      <c r="J329" s="32">
        <f t="shared" si="18"/>
        <v>0</v>
      </c>
      <c r="K329" s="56">
        <f t="shared" si="19"/>
        <v>0</v>
      </c>
      <c r="L329" s="33">
        <f t="shared" si="20"/>
        <v>0</v>
      </c>
    </row>
    <row r="330" spans="2:12" x14ac:dyDescent="0.3">
      <c r="B330" s="9"/>
      <c r="C330" s="9"/>
      <c r="D330" s="9"/>
      <c r="E330" s="10"/>
      <c r="F330" s="11"/>
      <c r="G330" s="52"/>
      <c r="H330" s="22"/>
      <c r="I330" s="44"/>
      <c r="J330" s="32">
        <f t="shared" si="18"/>
        <v>0</v>
      </c>
      <c r="K330" s="56">
        <f t="shared" si="19"/>
        <v>0</v>
      </c>
      <c r="L330" s="33">
        <f t="shared" si="20"/>
        <v>0</v>
      </c>
    </row>
    <row r="331" spans="2:12" x14ac:dyDescent="0.3">
      <c r="B331" s="9"/>
      <c r="C331" s="9"/>
      <c r="D331" s="9"/>
      <c r="E331" s="10"/>
      <c r="F331" s="11"/>
      <c r="G331" s="52"/>
      <c r="H331" s="22"/>
      <c r="I331" s="44"/>
      <c r="J331" s="32">
        <f t="shared" si="18"/>
        <v>0</v>
      </c>
      <c r="K331" s="56">
        <f t="shared" si="19"/>
        <v>0</v>
      </c>
      <c r="L331" s="33">
        <f t="shared" si="20"/>
        <v>0</v>
      </c>
    </row>
    <row r="332" spans="2:12" x14ac:dyDescent="0.3">
      <c r="B332" s="9"/>
      <c r="C332" s="9"/>
      <c r="D332" s="9"/>
      <c r="E332" s="10"/>
      <c r="F332" s="11"/>
      <c r="G332" s="52"/>
      <c r="H332" s="22"/>
      <c r="I332" s="44"/>
      <c r="J332" s="32">
        <f t="shared" si="18"/>
        <v>0</v>
      </c>
      <c r="K332" s="56">
        <f t="shared" si="19"/>
        <v>0</v>
      </c>
      <c r="L332" s="33">
        <f t="shared" si="20"/>
        <v>0</v>
      </c>
    </row>
    <row r="333" spans="2:12" x14ac:dyDescent="0.3">
      <c r="B333" s="9"/>
      <c r="C333" s="9"/>
      <c r="D333" s="9"/>
      <c r="E333" s="10"/>
      <c r="F333" s="11"/>
      <c r="G333" s="52"/>
      <c r="H333" s="22"/>
      <c r="I333" s="44"/>
      <c r="J333" s="32">
        <f t="shared" si="18"/>
        <v>0</v>
      </c>
      <c r="K333" s="56">
        <f t="shared" si="19"/>
        <v>0</v>
      </c>
      <c r="L333" s="33">
        <f t="shared" si="20"/>
        <v>0</v>
      </c>
    </row>
    <row r="334" spans="2:12" x14ac:dyDescent="0.3">
      <c r="B334" s="9"/>
      <c r="C334" s="9"/>
      <c r="D334" s="9"/>
      <c r="E334" s="10"/>
      <c r="F334" s="11"/>
      <c r="G334" s="52"/>
      <c r="H334" s="22"/>
      <c r="I334" s="44"/>
      <c r="J334" s="32">
        <f t="shared" si="18"/>
        <v>0</v>
      </c>
      <c r="K334" s="56">
        <f t="shared" si="19"/>
        <v>0</v>
      </c>
      <c r="L334" s="33">
        <f t="shared" si="20"/>
        <v>0</v>
      </c>
    </row>
    <row r="335" spans="2:12" x14ac:dyDescent="0.3">
      <c r="B335" s="9"/>
      <c r="C335" s="9"/>
      <c r="D335" s="9"/>
      <c r="E335" s="10"/>
      <c r="F335" s="11"/>
      <c r="G335" s="52"/>
      <c r="H335" s="22"/>
      <c r="I335" s="44"/>
      <c r="J335" s="32">
        <f t="shared" si="18"/>
        <v>0</v>
      </c>
      <c r="K335" s="56">
        <f t="shared" si="19"/>
        <v>0</v>
      </c>
      <c r="L335" s="33">
        <f t="shared" si="20"/>
        <v>0</v>
      </c>
    </row>
    <row r="336" spans="2:12" x14ac:dyDescent="0.3">
      <c r="B336" s="9"/>
      <c r="C336" s="9"/>
      <c r="D336" s="9"/>
      <c r="E336" s="10"/>
      <c r="F336" s="11"/>
      <c r="G336" s="52"/>
      <c r="H336" s="22"/>
      <c r="I336" s="44"/>
      <c r="J336" s="32">
        <f t="shared" si="18"/>
        <v>0</v>
      </c>
      <c r="K336" s="56">
        <f t="shared" si="19"/>
        <v>0</v>
      </c>
      <c r="L336" s="33">
        <f t="shared" si="20"/>
        <v>0</v>
      </c>
    </row>
    <row r="337" spans="2:12" x14ac:dyDescent="0.3">
      <c r="B337" s="9"/>
      <c r="C337" s="9"/>
      <c r="D337" s="9"/>
      <c r="E337" s="10"/>
      <c r="F337" s="11"/>
      <c r="G337" s="52"/>
      <c r="H337" s="22"/>
      <c r="I337" s="44"/>
      <c r="J337" s="32">
        <f t="shared" si="18"/>
        <v>0</v>
      </c>
      <c r="K337" s="56">
        <f t="shared" si="19"/>
        <v>0</v>
      </c>
      <c r="L337" s="33">
        <f t="shared" si="20"/>
        <v>0</v>
      </c>
    </row>
    <row r="338" spans="2:12" x14ac:dyDescent="0.3">
      <c r="B338" s="9"/>
      <c r="C338" s="9"/>
      <c r="D338" s="9"/>
      <c r="E338" s="10"/>
      <c r="F338" s="11"/>
      <c r="G338" s="52"/>
      <c r="H338" s="22"/>
      <c r="I338" s="44"/>
      <c r="J338" s="32">
        <f t="shared" si="18"/>
        <v>0</v>
      </c>
      <c r="K338" s="56">
        <f t="shared" si="19"/>
        <v>0</v>
      </c>
      <c r="L338" s="33">
        <f t="shared" si="20"/>
        <v>0</v>
      </c>
    </row>
    <row r="339" spans="2:12" x14ac:dyDescent="0.3">
      <c r="B339" s="9"/>
      <c r="C339" s="9"/>
      <c r="D339" s="9"/>
      <c r="E339" s="10"/>
      <c r="F339" s="11"/>
      <c r="G339" s="52"/>
      <c r="H339" s="22"/>
      <c r="I339" s="44"/>
      <c r="J339" s="32">
        <f t="shared" si="18"/>
        <v>0</v>
      </c>
      <c r="K339" s="56">
        <f t="shared" si="19"/>
        <v>0</v>
      </c>
      <c r="L339" s="33">
        <f t="shared" si="20"/>
        <v>0</v>
      </c>
    </row>
    <row r="340" spans="2:12" x14ac:dyDescent="0.3">
      <c r="B340" s="9"/>
      <c r="C340" s="9"/>
      <c r="D340" s="9"/>
      <c r="E340" s="10"/>
      <c r="F340" s="11"/>
      <c r="G340" s="52"/>
      <c r="H340" s="22"/>
      <c r="I340" s="44"/>
      <c r="J340" s="32">
        <f t="shared" si="18"/>
        <v>0</v>
      </c>
      <c r="K340" s="56">
        <f t="shared" si="19"/>
        <v>0</v>
      </c>
      <c r="L340" s="33">
        <f t="shared" si="20"/>
        <v>0</v>
      </c>
    </row>
    <row r="341" spans="2:12" x14ac:dyDescent="0.3">
      <c r="B341" s="9"/>
      <c r="C341" s="9"/>
      <c r="D341" s="9"/>
      <c r="E341" s="10"/>
      <c r="F341" s="11"/>
      <c r="G341" s="52"/>
      <c r="H341" s="22"/>
      <c r="I341" s="44"/>
      <c r="J341" s="32">
        <f t="shared" si="18"/>
        <v>0</v>
      </c>
      <c r="K341" s="56">
        <f t="shared" si="19"/>
        <v>0</v>
      </c>
      <c r="L341" s="33">
        <f t="shared" si="20"/>
        <v>0</v>
      </c>
    </row>
    <row r="342" spans="2:12" x14ac:dyDescent="0.3">
      <c r="B342" s="9"/>
      <c r="C342" s="9"/>
      <c r="D342" s="9"/>
      <c r="E342" s="10"/>
      <c r="F342" s="11"/>
      <c r="G342" s="52"/>
      <c r="H342" s="22"/>
      <c r="I342" s="44"/>
      <c r="J342" s="32">
        <f t="shared" si="18"/>
        <v>0</v>
      </c>
      <c r="K342" s="56">
        <f t="shared" si="19"/>
        <v>0</v>
      </c>
      <c r="L342" s="33">
        <f t="shared" si="20"/>
        <v>0</v>
      </c>
    </row>
    <row r="343" spans="2:12" x14ac:dyDescent="0.3">
      <c r="B343" s="9"/>
      <c r="C343" s="9"/>
      <c r="D343" s="9"/>
      <c r="E343" s="10"/>
      <c r="F343" s="11"/>
      <c r="G343" s="52"/>
      <c r="H343" s="22"/>
      <c r="I343" s="44"/>
      <c r="J343" s="32">
        <f t="shared" si="18"/>
        <v>0</v>
      </c>
      <c r="K343" s="56">
        <f t="shared" si="19"/>
        <v>0</v>
      </c>
      <c r="L343" s="33">
        <f t="shared" si="20"/>
        <v>0</v>
      </c>
    </row>
    <row r="344" spans="2:12" x14ac:dyDescent="0.3">
      <c r="B344" s="9"/>
      <c r="C344" s="9"/>
      <c r="D344" s="9"/>
      <c r="E344" s="10"/>
      <c r="F344" s="11"/>
      <c r="G344" s="52"/>
      <c r="H344" s="22"/>
      <c r="I344" s="44"/>
      <c r="J344" s="32">
        <f t="shared" si="18"/>
        <v>0</v>
      </c>
      <c r="K344" s="56">
        <f t="shared" si="19"/>
        <v>0</v>
      </c>
      <c r="L344" s="33">
        <f t="shared" si="20"/>
        <v>0</v>
      </c>
    </row>
    <row r="345" spans="2:12" x14ac:dyDescent="0.3">
      <c r="B345" s="9"/>
      <c r="C345" s="9"/>
      <c r="D345" s="9"/>
      <c r="E345" s="10"/>
      <c r="F345" s="11"/>
      <c r="G345" s="52"/>
      <c r="H345" s="22"/>
      <c r="I345" s="44"/>
      <c r="J345" s="32">
        <f t="shared" si="18"/>
        <v>0</v>
      </c>
      <c r="K345" s="56">
        <f t="shared" si="19"/>
        <v>0</v>
      </c>
      <c r="L345" s="33">
        <f t="shared" si="20"/>
        <v>0</v>
      </c>
    </row>
    <row r="346" spans="2:12" x14ac:dyDescent="0.3">
      <c r="B346" s="9"/>
      <c r="C346" s="9"/>
      <c r="D346" s="9"/>
      <c r="E346" s="10"/>
      <c r="F346" s="11"/>
      <c r="G346" s="52"/>
      <c r="H346" s="22"/>
      <c r="I346" s="44"/>
      <c r="J346" s="32">
        <f t="shared" si="18"/>
        <v>0</v>
      </c>
      <c r="K346" s="56">
        <f t="shared" si="19"/>
        <v>0</v>
      </c>
      <c r="L346" s="33">
        <f t="shared" si="20"/>
        <v>0</v>
      </c>
    </row>
    <row r="347" spans="2:12" x14ac:dyDescent="0.3">
      <c r="B347" s="9"/>
      <c r="C347" s="9"/>
      <c r="D347" s="9"/>
      <c r="E347" s="10"/>
      <c r="F347" s="11"/>
      <c r="G347" s="52"/>
      <c r="H347" s="22"/>
      <c r="I347" s="44"/>
      <c r="J347" s="32">
        <f t="shared" si="18"/>
        <v>0</v>
      </c>
      <c r="K347" s="56">
        <f t="shared" si="19"/>
        <v>0</v>
      </c>
      <c r="L347" s="33">
        <f t="shared" si="20"/>
        <v>0</v>
      </c>
    </row>
    <row r="348" spans="2:12" x14ac:dyDescent="0.3">
      <c r="B348" s="9"/>
      <c r="C348" s="9"/>
      <c r="D348" s="9"/>
      <c r="E348" s="10"/>
      <c r="F348" s="11"/>
      <c r="G348" s="52"/>
      <c r="H348" s="22"/>
      <c r="I348" s="44"/>
      <c r="J348" s="32">
        <f t="shared" si="18"/>
        <v>0</v>
      </c>
      <c r="K348" s="56">
        <f t="shared" si="19"/>
        <v>0</v>
      </c>
      <c r="L348" s="33">
        <f t="shared" si="20"/>
        <v>0</v>
      </c>
    </row>
    <row r="349" spans="2:12" x14ac:dyDescent="0.3">
      <c r="B349" s="9"/>
      <c r="C349" s="9"/>
      <c r="D349" s="9"/>
      <c r="E349" s="10"/>
      <c r="F349" s="11"/>
      <c r="G349" s="52"/>
      <c r="H349" s="22"/>
      <c r="I349" s="44"/>
      <c r="J349" s="32">
        <f t="shared" si="18"/>
        <v>0</v>
      </c>
      <c r="K349" s="56">
        <f t="shared" si="19"/>
        <v>0</v>
      </c>
      <c r="L349" s="33">
        <f t="shared" si="20"/>
        <v>0</v>
      </c>
    </row>
    <row r="350" spans="2:12" x14ac:dyDescent="0.3">
      <c r="B350" s="9"/>
      <c r="C350" s="9"/>
      <c r="D350" s="9"/>
      <c r="E350" s="10"/>
      <c r="F350" s="11"/>
      <c r="G350" s="52"/>
      <c r="H350" s="22"/>
      <c r="I350" s="44"/>
      <c r="J350" s="32">
        <f t="shared" si="18"/>
        <v>0</v>
      </c>
      <c r="K350" s="56">
        <f t="shared" si="19"/>
        <v>0</v>
      </c>
      <c r="L350" s="33">
        <f t="shared" si="20"/>
        <v>0</v>
      </c>
    </row>
    <row r="351" spans="2:12" x14ac:dyDescent="0.3">
      <c r="B351" s="9"/>
      <c r="C351" s="9"/>
      <c r="D351" s="9"/>
      <c r="E351" s="10"/>
      <c r="F351" s="11"/>
      <c r="G351" s="52"/>
      <c r="H351" s="22"/>
      <c r="I351" s="44"/>
      <c r="J351" s="32">
        <f t="shared" si="18"/>
        <v>0</v>
      </c>
      <c r="K351" s="56">
        <f t="shared" si="19"/>
        <v>0</v>
      </c>
      <c r="L351" s="33">
        <f t="shared" si="20"/>
        <v>0</v>
      </c>
    </row>
    <row r="352" spans="2:12" x14ac:dyDescent="0.3">
      <c r="B352" s="9"/>
      <c r="C352" s="9"/>
      <c r="D352" s="9"/>
      <c r="E352" s="10"/>
      <c r="F352" s="11"/>
      <c r="G352" s="52"/>
      <c r="H352" s="22"/>
      <c r="I352" s="44"/>
      <c r="J352" s="32">
        <f t="shared" si="18"/>
        <v>0</v>
      </c>
      <c r="K352" s="56">
        <f t="shared" si="19"/>
        <v>0</v>
      </c>
      <c r="L352" s="33">
        <f t="shared" si="20"/>
        <v>0</v>
      </c>
    </row>
    <row r="353" spans="2:12" x14ac:dyDescent="0.3">
      <c r="B353" s="9"/>
      <c r="C353" s="9"/>
      <c r="D353" s="9"/>
      <c r="E353" s="10"/>
      <c r="F353" s="11"/>
      <c r="G353" s="52"/>
      <c r="H353" s="22"/>
      <c r="I353" s="44"/>
      <c r="J353" s="32">
        <f t="shared" si="18"/>
        <v>0</v>
      </c>
      <c r="K353" s="56">
        <f t="shared" si="19"/>
        <v>0</v>
      </c>
      <c r="L353" s="33">
        <f t="shared" si="20"/>
        <v>0</v>
      </c>
    </row>
    <row r="354" spans="2:12" x14ac:dyDescent="0.3">
      <c r="B354" s="9"/>
      <c r="C354" s="9"/>
      <c r="D354" s="9"/>
      <c r="E354" s="10"/>
      <c r="F354" s="11"/>
      <c r="G354" s="52"/>
      <c r="H354" s="22"/>
      <c r="I354" s="44"/>
      <c r="J354" s="32">
        <f t="shared" si="18"/>
        <v>0</v>
      </c>
      <c r="K354" s="56">
        <f t="shared" si="19"/>
        <v>0</v>
      </c>
      <c r="L354" s="33">
        <f t="shared" si="20"/>
        <v>0</v>
      </c>
    </row>
    <row r="355" spans="2:12" x14ac:dyDescent="0.3">
      <c r="B355" s="9"/>
      <c r="C355" s="9"/>
      <c r="D355" s="9"/>
      <c r="E355" s="10"/>
      <c r="F355" s="11"/>
      <c r="G355" s="52"/>
      <c r="H355" s="22"/>
      <c r="I355" s="44"/>
      <c r="J355" s="32">
        <f t="shared" si="18"/>
        <v>0</v>
      </c>
      <c r="K355" s="56">
        <f t="shared" si="19"/>
        <v>0</v>
      </c>
      <c r="L355" s="33">
        <f t="shared" si="20"/>
        <v>0</v>
      </c>
    </row>
    <row r="356" spans="2:12" x14ac:dyDescent="0.3">
      <c r="B356" s="9"/>
      <c r="C356" s="9"/>
      <c r="D356" s="9"/>
      <c r="E356" s="10"/>
      <c r="F356" s="11"/>
      <c r="G356" s="52"/>
      <c r="H356" s="22"/>
      <c r="I356" s="44"/>
      <c r="J356" s="32">
        <f t="shared" si="18"/>
        <v>0</v>
      </c>
      <c r="K356" s="56">
        <f t="shared" si="19"/>
        <v>0</v>
      </c>
      <c r="L356" s="33">
        <f t="shared" si="20"/>
        <v>0</v>
      </c>
    </row>
    <row r="357" spans="2:12" x14ac:dyDescent="0.3">
      <c r="B357" s="9"/>
      <c r="C357" s="9"/>
      <c r="D357" s="9"/>
      <c r="E357" s="10"/>
      <c r="F357" s="11"/>
      <c r="G357" s="52"/>
      <c r="H357" s="22"/>
      <c r="I357" s="44"/>
      <c r="J357" s="32">
        <f t="shared" ref="J357:J417" si="21">ROUND(IF(LEFT($H$14,5)="CUSTO",H357,H357/(1+I357)),2)</f>
        <v>0</v>
      </c>
      <c r="K357" s="56">
        <f t="shared" ref="K357:K417" si="22">ROUND(J357*(1+I357),2)</f>
        <v>0</v>
      </c>
      <c r="L357" s="33">
        <f t="shared" ref="L357:L417" si="23">ROUND(K357*G357,2)</f>
        <v>0</v>
      </c>
    </row>
    <row r="358" spans="2:12" x14ac:dyDescent="0.3">
      <c r="B358" s="9"/>
      <c r="C358" s="9"/>
      <c r="D358" s="9"/>
      <c r="E358" s="10"/>
      <c r="F358" s="11"/>
      <c r="G358" s="52"/>
      <c r="H358" s="22"/>
      <c r="I358" s="44"/>
      <c r="J358" s="32">
        <f t="shared" si="21"/>
        <v>0</v>
      </c>
      <c r="K358" s="56">
        <f t="shared" si="22"/>
        <v>0</v>
      </c>
      <c r="L358" s="33">
        <f t="shared" si="23"/>
        <v>0</v>
      </c>
    </row>
    <row r="359" spans="2:12" x14ac:dyDescent="0.3">
      <c r="B359" s="9"/>
      <c r="C359" s="9"/>
      <c r="D359" s="9"/>
      <c r="E359" s="10"/>
      <c r="F359" s="11"/>
      <c r="G359" s="52"/>
      <c r="H359" s="22"/>
      <c r="I359" s="44"/>
      <c r="J359" s="32">
        <f t="shared" si="21"/>
        <v>0</v>
      </c>
      <c r="K359" s="56">
        <f t="shared" si="22"/>
        <v>0</v>
      </c>
      <c r="L359" s="33">
        <f t="shared" si="23"/>
        <v>0</v>
      </c>
    </row>
    <row r="360" spans="2:12" x14ac:dyDescent="0.3">
      <c r="B360" s="9"/>
      <c r="C360" s="9"/>
      <c r="D360" s="9"/>
      <c r="E360" s="10"/>
      <c r="F360" s="11"/>
      <c r="G360" s="52"/>
      <c r="H360" s="22"/>
      <c r="I360" s="44"/>
      <c r="J360" s="32">
        <f t="shared" si="21"/>
        <v>0</v>
      </c>
      <c r="K360" s="56">
        <f t="shared" si="22"/>
        <v>0</v>
      </c>
      <c r="L360" s="33">
        <f t="shared" si="23"/>
        <v>0</v>
      </c>
    </row>
    <row r="361" spans="2:12" x14ac:dyDescent="0.3">
      <c r="B361" s="9"/>
      <c r="C361" s="9"/>
      <c r="D361" s="9"/>
      <c r="E361" s="10"/>
      <c r="F361" s="11"/>
      <c r="G361" s="52"/>
      <c r="H361" s="22"/>
      <c r="I361" s="44"/>
      <c r="J361" s="32">
        <f t="shared" si="21"/>
        <v>0</v>
      </c>
      <c r="K361" s="56">
        <f t="shared" si="22"/>
        <v>0</v>
      </c>
      <c r="L361" s="33">
        <f t="shared" si="23"/>
        <v>0</v>
      </c>
    </row>
    <row r="362" spans="2:12" x14ac:dyDescent="0.3">
      <c r="B362" s="9"/>
      <c r="C362" s="9"/>
      <c r="D362" s="9"/>
      <c r="E362" s="10"/>
      <c r="F362" s="11"/>
      <c r="G362" s="52"/>
      <c r="H362" s="22"/>
      <c r="I362" s="44"/>
      <c r="J362" s="32">
        <f t="shared" si="21"/>
        <v>0</v>
      </c>
      <c r="K362" s="56">
        <f t="shared" si="22"/>
        <v>0</v>
      </c>
      <c r="L362" s="33">
        <f t="shared" si="23"/>
        <v>0</v>
      </c>
    </row>
    <row r="363" spans="2:12" x14ac:dyDescent="0.3">
      <c r="B363" s="9"/>
      <c r="C363" s="9"/>
      <c r="D363" s="9"/>
      <c r="E363" s="10"/>
      <c r="F363" s="11"/>
      <c r="G363" s="52"/>
      <c r="H363" s="22"/>
      <c r="I363" s="44"/>
      <c r="J363" s="32">
        <f t="shared" si="21"/>
        <v>0</v>
      </c>
      <c r="K363" s="56">
        <f t="shared" si="22"/>
        <v>0</v>
      </c>
      <c r="L363" s="33">
        <f t="shared" si="23"/>
        <v>0</v>
      </c>
    </row>
    <row r="364" spans="2:12" x14ac:dyDescent="0.3">
      <c r="B364" s="9"/>
      <c r="C364" s="9"/>
      <c r="D364" s="9"/>
      <c r="E364" s="10"/>
      <c r="F364" s="11"/>
      <c r="G364" s="52"/>
      <c r="H364" s="22"/>
      <c r="I364" s="44"/>
      <c r="J364" s="32">
        <f t="shared" si="21"/>
        <v>0</v>
      </c>
      <c r="K364" s="56">
        <f t="shared" si="22"/>
        <v>0</v>
      </c>
      <c r="L364" s="33">
        <f t="shared" si="23"/>
        <v>0</v>
      </c>
    </row>
    <row r="365" spans="2:12" x14ac:dyDescent="0.3">
      <c r="B365" s="9"/>
      <c r="C365" s="9"/>
      <c r="D365" s="9"/>
      <c r="E365" s="10"/>
      <c r="F365" s="11"/>
      <c r="G365" s="52"/>
      <c r="H365" s="22"/>
      <c r="I365" s="44"/>
      <c r="J365" s="32">
        <f t="shared" si="21"/>
        <v>0</v>
      </c>
      <c r="K365" s="56">
        <f t="shared" si="22"/>
        <v>0</v>
      </c>
      <c r="L365" s="33">
        <f t="shared" si="23"/>
        <v>0</v>
      </c>
    </row>
    <row r="366" spans="2:12" x14ac:dyDescent="0.3">
      <c r="B366" s="9"/>
      <c r="C366" s="9"/>
      <c r="D366" s="9"/>
      <c r="E366" s="10"/>
      <c r="F366" s="11"/>
      <c r="G366" s="52"/>
      <c r="H366" s="22"/>
      <c r="I366" s="44"/>
      <c r="J366" s="32">
        <f t="shared" si="21"/>
        <v>0</v>
      </c>
      <c r="K366" s="56">
        <f t="shared" si="22"/>
        <v>0</v>
      </c>
      <c r="L366" s="33">
        <f t="shared" si="23"/>
        <v>0</v>
      </c>
    </row>
    <row r="367" spans="2:12" x14ac:dyDescent="0.3">
      <c r="B367" s="9"/>
      <c r="C367" s="9"/>
      <c r="D367" s="9"/>
      <c r="E367" s="10"/>
      <c r="F367" s="11"/>
      <c r="G367" s="52"/>
      <c r="H367" s="22"/>
      <c r="I367" s="44"/>
      <c r="J367" s="32">
        <f t="shared" si="21"/>
        <v>0</v>
      </c>
      <c r="K367" s="56">
        <f t="shared" si="22"/>
        <v>0</v>
      </c>
      <c r="L367" s="33">
        <f t="shared" si="23"/>
        <v>0</v>
      </c>
    </row>
    <row r="368" spans="2:12" x14ac:dyDescent="0.3">
      <c r="B368" s="9"/>
      <c r="C368" s="9"/>
      <c r="D368" s="9"/>
      <c r="E368" s="10"/>
      <c r="F368" s="11"/>
      <c r="G368" s="52"/>
      <c r="H368" s="22"/>
      <c r="I368" s="44"/>
      <c r="J368" s="32">
        <f t="shared" si="21"/>
        <v>0</v>
      </c>
      <c r="K368" s="56">
        <f t="shared" si="22"/>
        <v>0</v>
      </c>
      <c r="L368" s="33">
        <f t="shared" si="23"/>
        <v>0</v>
      </c>
    </row>
    <row r="369" spans="2:12" x14ac:dyDescent="0.3">
      <c r="B369" s="9"/>
      <c r="C369" s="9"/>
      <c r="D369" s="9"/>
      <c r="E369" s="10"/>
      <c r="F369" s="11"/>
      <c r="G369" s="52"/>
      <c r="H369" s="22"/>
      <c r="I369" s="44"/>
      <c r="J369" s="32">
        <f t="shared" si="21"/>
        <v>0</v>
      </c>
      <c r="K369" s="56">
        <f t="shared" si="22"/>
        <v>0</v>
      </c>
      <c r="L369" s="33">
        <f t="shared" si="23"/>
        <v>0</v>
      </c>
    </row>
    <row r="370" spans="2:12" x14ac:dyDescent="0.3">
      <c r="B370" s="9"/>
      <c r="C370" s="9"/>
      <c r="D370" s="9"/>
      <c r="E370" s="10"/>
      <c r="F370" s="11"/>
      <c r="G370" s="52"/>
      <c r="H370" s="22"/>
      <c r="I370" s="44"/>
      <c r="J370" s="32">
        <f t="shared" si="21"/>
        <v>0</v>
      </c>
      <c r="K370" s="56">
        <f t="shared" si="22"/>
        <v>0</v>
      </c>
      <c r="L370" s="33">
        <f t="shared" si="23"/>
        <v>0</v>
      </c>
    </row>
    <row r="371" spans="2:12" x14ac:dyDescent="0.3">
      <c r="B371" s="9"/>
      <c r="C371" s="9"/>
      <c r="D371" s="9"/>
      <c r="E371" s="10"/>
      <c r="F371" s="11"/>
      <c r="G371" s="52"/>
      <c r="H371" s="22"/>
      <c r="I371" s="44"/>
      <c r="J371" s="32">
        <f t="shared" si="21"/>
        <v>0</v>
      </c>
      <c r="K371" s="56">
        <f t="shared" si="22"/>
        <v>0</v>
      </c>
      <c r="L371" s="33">
        <f t="shared" si="23"/>
        <v>0</v>
      </c>
    </row>
    <row r="372" spans="2:12" x14ac:dyDescent="0.3">
      <c r="B372" s="9"/>
      <c r="C372" s="9"/>
      <c r="D372" s="9"/>
      <c r="E372" s="10"/>
      <c r="F372" s="11"/>
      <c r="G372" s="52"/>
      <c r="H372" s="22"/>
      <c r="I372" s="44"/>
      <c r="J372" s="32">
        <f t="shared" si="21"/>
        <v>0</v>
      </c>
      <c r="K372" s="56">
        <f t="shared" si="22"/>
        <v>0</v>
      </c>
      <c r="L372" s="33">
        <f t="shared" si="23"/>
        <v>0</v>
      </c>
    </row>
    <row r="373" spans="2:12" x14ac:dyDescent="0.3">
      <c r="B373" s="9"/>
      <c r="C373" s="9"/>
      <c r="D373" s="9"/>
      <c r="E373" s="10"/>
      <c r="F373" s="11"/>
      <c r="G373" s="52"/>
      <c r="H373" s="22"/>
      <c r="I373" s="44"/>
      <c r="J373" s="32">
        <f t="shared" si="21"/>
        <v>0</v>
      </c>
      <c r="K373" s="56">
        <f t="shared" si="22"/>
        <v>0</v>
      </c>
      <c r="L373" s="33">
        <f t="shared" si="23"/>
        <v>0</v>
      </c>
    </row>
    <row r="374" spans="2:12" x14ac:dyDescent="0.3">
      <c r="B374" s="9"/>
      <c r="C374" s="9"/>
      <c r="D374" s="9"/>
      <c r="E374" s="10"/>
      <c r="F374" s="11"/>
      <c r="G374" s="52"/>
      <c r="H374" s="22"/>
      <c r="I374" s="44"/>
      <c r="J374" s="32">
        <f t="shared" si="21"/>
        <v>0</v>
      </c>
      <c r="K374" s="56">
        <f t="shared" si="22"/>
        <v>0</v>
      </c>
      <c r="L374" s="33">
        <f t="shared" si="23"/>
        <v>0</v>
      </c>
    </row>
    <row r="375" spans="2:12" x14ac:dyDescent="0.3">
      <c r="B375" s="9"/>
      <c r="C375" s="9"/>
      <c r="D375" s="9"/>
      <c r="E375" s="10"/>
      <c r="F375" s="11"/>
      <c r="G375" s="52"/>
      <c r="H375" s="22"/>
      <c r="I375" s="44"/>
      <c r="J375" s="32">
        <f t="shared" si="21"/>
        <v>0</v>
      </c>
      <c r="K375" s="56">
        <f t="shared" si="22"/>
        <v>0</v>
      </c>
      <c r="L375" s="33">
        <f t="shared" si="23"/>
        <v>0</v>
      </c>
    </row>
    <row r="376" spans="2:12" x14ac:dyDescent="0.3">
      <c r="B376" s="9"/>
      <c r="C376" s="9"/>
      <c r="D376" s="9"/>
      <c r="E376" s="10"/>
      <c r="F376" s="11"/>
      <c r="G376" s="52"/>
      <c r="H376" s="22"/>
      <c r="I376" s="44"/>
      <c r="J376" s="32">
        <f t="shared" si="21"/>
        <v>0</v>
      </c>
      <c r="K376" s="56">
        <f t="shared" si="22"/>
        <v>0</v>
      </c>
      <c r="L376" s="33">
        <f t="shared" si="23"/>
        <v>0</v>
      </c>
    </row>
    <row r="377" spans="2:12" x14ac:dyDescent="0.3">
      <c r="B377" s="9"/>
      <c r="C377" s="9"/>
      <c r="D377" s="9"/>
      <c r="E377" s="10"/>
      <c r="F377" s="11"/>
      <c r="G377" s="52"/>
      <c r="H377" s="22"/>
      <c r="I377" s="44"/>
      <c r="J377" s="32">
        <f t="shared" si="21"/>
        <v>0</v>
      </c>
      <c r="K377" s="56">
        <f t="shared" si="22"/>
        <v>0</v>
      </c>
      <c r="L377" s="33">
        <f t="shared" si="23"/>
        <v>0</v>
      </c>
    </row>
    <row r="378" spans="2:12" x14ac:dyDescent="0.3">
      <c r="B378" s="9"/>
      <c r="C378" s="9"/>
      <c r="D378" s="9"/>
      <c r="E378" s="10"/>
      <c r="F378" s="11"/>
      <c r="G378" s="52"/>
      <c r="H378" s="22"/>
      <c r="I378" s="44"/>
      <c r="J378" s="32">
        <f t="shared" si="21"/>
        <v>0</v>
      </c>
      <c r="K378" s="56">
        <f t="shared" si="22"/>
        <v>0</v>
      </c>
      <c r="L378" s="33">
        <f t="shared" si="23"/>
        <v>0</v>
      </c>
    </row>
    <row r="379" spans="2:12" x14ac:dyDescent="0.3">
      <c r="B379" s="9"/>
      <c r="C379" s="9"/>
      <c r="D379" s="9"/>
      <c r="E379" s="10"/>
      <c r="F379" s="11"/>
      <c r="G379" s="52"/>
      <c r="H379" s="22"/>
      <c r="I379" s="44"/>
      <c r="J379" s="32">
        <f t="shared" si="21"/>
        <v>0</v>
      </c>
      <c r="K379" s="56">
        <f t="shared" si="22"/>
        <v>0</v>
      </c>
      <c r="L379" s="33">
        <f t="shared" si="23"/>
        <v>0</v>
      </c>
    </row>
    <row r="380" spans="2:12" x14ac:dyDescent="0.3">
      <c r="B380" s="9"/>
      <c r="C380" s="9"/>
      <c r="D380" s="9"/>
      <c r="E380" s="10"/>
      <c r="F380" s="11"/>
      <c r="G380" s="52"/>
      <c r="H380" s="22"/>
      <c r="I380" s="44"/>
      <c r="J380" s="32">
        <f t="shared" si="21"/>
        <v>0</v>
      </c>
      <c r="K380" s="56">
        <f t="shared" si="22"/>
        <v>0</v>
      </c>
      <c r="L380" s="33">
        <f t="shared" si="23"/>
        <v>0</v>
      </c>
    </row>
    <row r="381" spans="2:12" x14ac:dyDescent="0.3">
      <c r="B381" s="9"/>
      <c r="C381" s="9"/>
      <c r="D381" s="9"/>
      <c r="E381" s="10"/>
      <c r="F381" s="11"/>
      <c r="G381" s="52"/>
      <c r="H381" s="22"/>
      <c r="I381" s="44"/>
      <c r="J381" s="32">
        <f t="shared" si="21"/>
        <v>0</v>
      </c>
      <c r="K381" s="56">
        <f t="shared" si="22"/>
        <v>0</v>
      </c>
      <c r="L381" s="33">
        <f t="shared" si="23"/>
        <v>0</v>
      </c>
    </row>
    <row r="382" spans="2:12" x14ac:dyDescent="0.3">
      <c r="B382" s="9"/>
      <c r="C382" s="9"/>
      <c r="D382" s="9"/>
      <c r="E382" s="10"/>
      <c r="F382" s="11"/>
      <c r="G382" s="52"/>
      <c r="H382" s="22"/>
      <c r="I382" s="44"/>
      <c r="J382" s="32">
        <f t="shared" si="21"/>
        <v>0</v>
      </c>
      <c r="K382" s="56">
        <f t="shared" si="22"/>
        <v>0</v>
      </c>
      <c r="L382" s="33">
        <f t="shared" si="23"/>
        <v>0</v>
      </c>
    </row>
    <row r="383" spans="2:12" x14ac:dyDescent="0.3">
      <c r="B383" s="9"/>
      <c r="C383" s="9"/>
      <c r="D383" s="9"/>
      <c r="E383" s="10"/>
      <c r="F383" s="11"/>
      <c r="G383" s="52"/>
      <c r="H383" s="22"/>
      <c r="I383" s="44"/>
      <c r="J383" s="32">
        <f t="shared" si="21"/>
        <v>0</v>
      </c>
      <c r="K383" s="56">
        <f t="shared" si="22"/>
        <v>0</v>
      </c>
      <c r="L383" s="33">
        <f t="shared" si="23"/>
        <v>0</v>
      </c>
    </row>
    <row r="384" spans="2:12" x14ac:dyDescent="0.3">
      <c r="B384" s="9"/>
      <c r="C384" s="9"/>
      <c r="D384" s="9"/>
      <c r="E384" s="10"/>
      <c r="F384" s="11"/>
      <c r="G384" s="52"/>
      <c r="H384" s="22"/>
      <c r="I384" s="44"/>
      <c r="J384" s="32">
        <f t="shared" si="21"/>
        <v>0</v>
      </c>
      <c r="K384" s="56">
        <f t="shared" si="22"/>
        <v>0</v>
      </c>
      <c r="L384" s="33">
        <f t="shared" si="23"/>
        <v>0</v>
      </c>
    </row>
    <row r="385" spans="2:12" x14ac:dyDescent="0.3">
      <c r="B385" s="9"/>
      <c r="C385" s="9"/>
      <c r="D385" s="9"/>
      <c r="E385" s="10"/>
      <c r="F385" s="11"/>
      <c r="G385" s="52"/>
      <c r="H385" s="22"/>
      <c r="I385" s="44"/>
      <c r="J385" s="32">
        <f t="shared" si="21"/>
        <v>0</v>
      </c>
      <c r="K385" s="56">
        <f t="shared" si="22"/>
        <v>0</v>
      </c>
      <c r="L385" s="33">
        <f t="shared" si="23"/>
        <v>0</v>
      </c>
    </row>
    <row r="386" spans="2:12" x14ac:dyDescent="0.3">
      <c r="B386" s="9"/>
      <c r="C386" s="9"/>
      <c r="D386" s="9"/>
      <c r="E386" s="10"/>
      <c r="F386" s="11"/>
      <c r="G386" s="52"/>
      <c r="H386" s="22"/>
      <c r="I386" s="44"/>
      <c r="J386" s="32">
        <f t="shared" si="21"/>
        <v>0</v>
      </c>
      <c r="K386" s="56">
        <f t="shared" si="22"/>
        <v>0</v>
      </c>
      <c r="L386" s="33">
        <f t="shared" si="23"/>
        <v>0</v>
      </c>
    </row>
    <row r="387" spans="2:12" x14ac:dyDescent="0.3">
      <c r="B387" s="9"/>
      <c r="C387" s="9"/>
      <c r="D387" s="9"/>
      <c r="E387" s="10"/>
      <c r="F387" s="11"/>
      <c r="G387" s="52"/>
      <c r="H387" s="22"/>
      <c r="I387" s="44"/>
      <c r="J387" s="32">
        <f t="shared" si="21"/>
        <v>0</v>
      </c>
      <c r="K387" s="56">
        <f t="shared" si="22"/>
        <v>0</v>
      </c>
      <c r="L387" s="33">
        <f t="shared" si="23"/>
        <v>0</v>
      </c>
    </row>
    <row r="388" spans="2:12" x14ac:dyDescent="0.3">
      <c r="B388" s="9"/>
      <c r="C388" s="9"/>
      <c r="D388" s="9"/>
      <c r="E388" s="10"/>
      <c r="F388" s="11"/>
      <c r="G388" s="52"/>
      <c r="H388" s="22"/>
      <c r="I388" s="44"/>
      <c r="J388" s="32">
        <f t="shared" si="21"/>
        <v>0</v>
      </c>
      <c r="K388" s="56">
        <f t="shared" si="22"/>
        <v>0</v>
      </c>
      <c r="L388" s="33">
        <f t="shared" si="23"/>
        <v>0</v>
      </c>
    </row>
    <row r="389" spans="2:12" x14ac:dyDescent="0.3">
      <c r="B389" s="9"/>
      <c r="C389" s="9"/>
      <c r="D389" s="9"/>
      <c r="E389" s="10"/>
      <c r="F389" s="11"/>
      <c r="G389" s="52"/>
      <c r="H389" s="22"/>
      <c r="I389" s="44"/>
      <c r="J389" s="32">
        <f t="shared" si="21"/>
        <v>0</v>
      </c>
      <c r="K389" s="56">
        <f t="shared" si="22"/>
        <v>0</v>
      </c>
      <c r="L389" s="33">
        <f t="shared" si="23"/>
        <v>0</v>
      </c>
    </row>
    <row r="390" spans="2:12" x14ac:dyDescent="0.3">
      <c r="B390" s="9"/>
      <c r="C390" s="9"/>
      <c r="D390" s="9"/>
      <c r="E390" s="10"/>
      <c r="F390" s="11"/>
      <c r="G390" s="52"/>
      <c r="H390" s="22"/>
      <c r="I390" s="44"/>
      <c r="J390" s="32">
        <f t="shared" si="21"/>
        <v>0</v>
      </c>
      <c r="K390" s="56">
        <f t="shared" si="22"/>
        <v>0</v>
      </c>
      <c r="L390" s="33">
        <f t="shared" si="23"/>
        <v>0</v>
      </c>
    </row>
    <row r="391" spans="2:12" x14ac:dyDescent="0.3">
      <c r="B391" s="9"/>
      <c r="C391" s="9"/>
      <c r="D391" s="9"/>
      <c r="E391" s="10"/>
      <c r="F391" s="11"/>
      <c r="G391" s="52"/>
      <c r="H391" s="22"/>
      <c r="I391" s="44"/>
      <c r="J391" s="32">
        <f t="shared" si="21"/>
        <v>0</v>
      </c>
      <c r="K391" s="56">
        <f t="shared" si="22"/>
        <v>0</v>
      </c>
      <c r="L391" s="33">
        <f t="shared" si="23"/>
        <v>0</v>
      </c>
    </row>
    <row r="392" spans="2:12" x14ac:dyDescent="0.3">
      <c r="B392" s="9"/>
      <c r="C392" s="9"/>
      <c r="D392" s="9"/>
      <c r="E392" s="10"/>
      <c r="F392" s="11"/>
      <c r="G392" s="52"/>
      <c r="H392" s="22"/>
      <c r="I392" s="44"/>
      <c r="J392" s="32">
        <f t="shared" si="21"/>
        <v>0</v>
      </c>
      <c r="K392" s="56">
        <f t="shared" si="22"/>
        <v>0</v>
      </c>
      <c r="L392" s="33">
        <f t="shared" si="23"/>
        <v>0</v>
      </c>
    </row>
    <row r="393" spans="2:12" x14ac:dyDescent="0.3">
      <c r="B393" s="9"/>
      <c r="C393" s="9"/>
      <c r="D393" s="9"/>
      <c r="E393" s="10"/>
      <c r="F393" s="11"/>
      <c r="G393" s="52"/>
      <c r="H393" s="22"/>
      <c r="I393" s="44"/>
      <c r="J393" s="32">
        <f t="shared" si="21"/>
        <v>0</v>
      </c>
      <c r="K393" s="56">
        <f t="shared" si="22"/>
        <v>0</v>
      </c>
      <c r="L393" s="33">
        <f t="shared" si="23"/>
        <v>0</v>
      </c>
    </row>
    <row r="394" spans="2:12" x14ac:dyDescent="0.3">
      <c r="B394" s="9"/>
      <c r="C394" s="9"/>
      <c r="D394" s="9"/>
      <c r="E394" s="10"/>
      <c r="F394" s="11"/>
      <c r="G394" s="52"/>
      <c r="H394" s="22"/>
      <c r="I394" s="44"/>
      <c r="J394" s="32">
        <f t="shared" si="21"/>
        <v>0</v>
      </c>
      <c r="K394" s="56">
        <f t="shared" si="22"/>
        <v>0</v>
      </c>
      <c r="L394" s="33">
        <f t="shared" si="23"/>
        <v>0</v>
      </c>
    </row>
    <row r="395" spans="2:12" x14ac:dyDescent="0.3">
      <c r="B395" s="9"/>
      <c r="C395" s="9"/>
      <c r="D395" s="9"/>
      <c r="E395" s="10"/>
      <c r="F395" s="11"/>
      <c r="G395" s="52"/>
      <c r="H395" s="22"/>
      <c r="I395" s="44"/>
      <c r="J395" s="32">
        <f t="shared" si="21"/>
        <v>0</v>
      </c>
      <c r="K395" s="56">
        <f t="shared" si="22"/>
        <v>0</v>
      </c>
      <c r="L395" s="33">
        <f t="shared" si="23"/>
        <v>0</v>
      </c>
    </row>
    <row r="396" spans="2:12" x14ac:dyDescent="0.3">
      <c r="B396" s="9"/>
      <c r="C396" s="9"/>
      <c r="D396" s="9"/>
      <c r="E396" s="10"/>
      <c r="F396" s="11"/>
      <c r="G396" s="52"/>
      <c r="H396" s="22"/>
      <c r="I396" s="44"/>
      <c r="J396" s="32">
        <f t="shared" si="21"/>
        <v>0</v>
      </c>
      <c r="K396" s="56">
        <f t="shared" si="22"/>
        <v>0</v>
      </c>
      <c r="L396" s="33">
        <f t="shared" si="23"/>
        <v>0</v>
      </c>
    </row>
    <row r="397" spans="2:12" x14ac:dyDescent="0.3">
      <c r="B397" s="9"/>
      <c r="C397" s="9"/>
      <c r="D397" s="9"/>
      <c r="E397" s="10"/>
      <c r="F397" s="11"/>
      <c r="G397" s="52"/>
      <c r="H397" s="22"/>
      <c r="I397" s="44"/>
      <c r="J397" s="32">
        <f t="shared" si="21"/>
        <v>0</v>
      </c>
      <c r="K397" s="56">
        <f t="shared" si="22"/>
        <v>0</v>
      </c>
      <c r="L397" s="33">
        <f t="shared" si="23"/>
        <v>0</v>
      </c>
    </row>
    <row r="398" spans="2:12" x14ac:dyDescent="0.3">
      <c r="B398" s="9"/>
      <c r="C398" s="9"/>
      <c r="D398" s="9"/>
      <c r="E398" s="10"/>
      <c r="F398" s="11"/>
      <c r="G398" s="52"/>
      <c r="H398" s="22"/>
      <c r="I398" s="44"/>
      <c r="J398" s="32">
        <f t="shared" si="21"/>
        <v>0</v>
      </c>
      <c r="K398" s="56">
        <f t="shared" si="22"/>
        <v>0</v>
      </c>
      <c r="L398" s="33">
        <f t="shared" si="23"/>
        <v>0</v>
      </c>
    </row>
    <row r="399" spans="2:12" x14ac:dyDescent="0.3">
      <c r="B399" s="9"/>
      <c r="C399" s="9"/>
      <c r="D399" s="9"/>
      <c r="E399" s="10"/>
      <c r="F399" s="11"/>
      <c r="G399" s="52"/>
      <c r="H399" s="22"/>
      <c r="I399" s="44"/>
      <c r="J399" s="32">
        <f t="shared" si="21"/>
        <v>0</v>
      </c>
      <c r="K399" s="56">
        <f t="shared" si="22"/>
        <v>0</v>
      </c>
      <c r="L399" s="33">
        <f t="shared" si="23"/>
        <v>0</v>
      </c>
    </row>
    <row r="400" spans="2:12" x14ac:dyDescent="0.3">
      <c r="B400" s="9"/>
      <c r="C400" s="9"/>
      <c r="D400" s="9"/>
      <c r="E400" s="10"/>
      <c r="F400" s="11"/>
      <c r="G400" s="52"/>
      <c r="H400" s="22"/>
      <c r="I400" s="44"/>
      <c r="J400" s="32">
        <f t="shared" si="21"/>
        <v>0</v>
      </c>
      <c r="K400" s="56">
        <f t="shared" si="22"/>
        <v>0</v>
      </c>
      <c r="L400" s="33">
        <f t="shared" si="23"/>
        <v>0</v>
      </c>
    </row>
    <row r="401" spans="2:12" x14ac:dyDescent="0.3">
      <c r="B401" s="9"/>
      <c r="C401" s="9"/>
      <c r="D401" s="9"/>
      <c r="E401" s="10"/>
      <c r="F401" s="11"/>
      <c r="G401" s="52"/>
      <c r="H401" s="22"/>
      <c r="I401" s="44"/>
      <c r="J401" s="32">
        <f t="shared" si="21"/>
        <v>0</v>
      </c>
      <c r="K401" s="56">
        <f t="shared" si="22"/>
        <v>0</v>
      </c>
      <c r="L401" s="33">
        <f t="shared" si="23"/>
        <v>0</v>
      </c>
    </row>
    <row r="402" spans="2:12" x14ac:dyDescent="0.3">
      <c r="B402" s="9"/>
      <c r="C402" s="9"/>
      <c r="D402" s="9"/>
      <c r="E402" s="10"/>
      <c r="F402" s="11"/>
      <c r="G402" s="52"/>
      <c r="H402" s="22"/>
      <c r="I402" s="44"/>
      <c r="J402" s="32">
        <f t="shared" si="21"/>
        <v>0</v>
      </c>
      <c r="K402" s="56">
        <f t="shared" si="22"/>
        <v>0</v>
      </c>
      <c r="L402" s="33">
        <f t="shared" si="23"/>
        <v>0</v>
      </c>
    </row>
    <row r="403" spans="2:12" x14ac:dyDescent="0.3">
      <c r="B403" s="9"/>
      <c r="C403" s="9"/>
      <c r="D403" s="9"/>
      <c r="E403" s="10"/>
      <c r="F403" s="11"/>
      <c r="G403" s="52"/>
      <c r="H403" s="22"/>
      <c r="I403" s="44"/>
      <c r="J403" s="32">
        <f t="shared" si="21"/>
        <v>0</v>
      </c>
      <c r="K403" s="56">
        <f t="shared" si="22"/>
        <v>0</v>
      </c>
      <c r="L403" s="33">
        <f t="shared" si="23"/>
        <v>0</v>
      </c>
    </row>
    <row r="404" spans="2:12" x14ac:dyDescent="0.3">
      <c r="B404" s="9"/>
      <c r="C404" s="9"/>
      <c r="D404" s="9"/>
      <c r="E404" s="10"/>
      <c r="F404" s="11"/>
      <c r="G404" s="52"/>
      <c r="H404" s="22"/>
      <c r="I404" s="44"/>
      <c r="J404" s="32">
        <f t="shared" si="21"/>
        <v>0</v>
      </c>
      <c r="K404" s="56">
        <f t="shared" si="22"/>
        <v>0</v>
      </c>
      <c r="L404" s="33">
        <f t="shared" si="23"/>
        <v>0</v>
      </c>
    </row>
    <row r="405" spans="2:12" x14ac:dyDescent="0.3">
      <c r="B405" s="9"/>
      <c r="C405" s="9"/>
      <c r="D405" s="9"/>
      <c r="E405" s="10"/>
      <c r="F405" s="11"/>
      <c r="G405" s="52"/>
      <c r="H405" s="22"/>
      <c r="I405" s="44"/>
      <c r="J405" s="32">
        <f t="shared" si="21"/>
        <v>0</v>
      </c>
      <c r="K405" s="56">
        <f t="shared" si="22"/>
        <v>0</v>
      </c>
      <c r="L405" s="33">
        <f t="shared" si="23"/>
        <v>0</v>
      </c>
    </row>
    <row r="406" spans="2:12" x14ac:dyDescent="0.3">
      <c r="B406" s="9"/>
      <c r="C406" s="9"/>
      <c r="D406" s="9"/>
      <c r="E406" s="10"/>
      <c r="F406" s="11"/>
      <c r="G406" s="52"/>
      <c r="H406" s="22"/>
      <c r="I406" s="44"/>
      <c r="J406" s="32">
        <f t="shared" si="21"/>
        <v>0</v>
      </c>
      <c r="K406" s="56">
        <f t="shared" si="22"/>
        <v>0</v>
      </c>
      <c r="L406" s="33">
        <f t="shared" si="23"/>
        <v>0</v>
      </c>
    </row>
    <row r="407" spans="2:12" x14ac:dyDescent="0.3">
      <c r="B407" s="9"/>
      <c r="C407" s="9"/>
      <c r="D407" s="9"/>
      <c r="E407" s="10"/>
      <c r="F407" s="11"/>
      <c r="G407" s="52"/>
      <c r="H407" s="22"/>
      <c r="I407" s="44"/>
      <c r="J407" s="32">
        <f t="shared" si="21"/>
        <v>0</v>
      </c>
      <c r="K407" s="56">
        <f t="shared" si="22"/>
        <v>0</v>
      </c>
      <c r="L407" s="33">
        <f t="shared" si="23"/>
        <v>0</v>
      </c>
    </row>
    <row r="408" spans="2:12" x14ac:dyDescent="0.3">
      <c r="B408" s="9"/>
      <c r="C408" s="9"/>
      <c r="D408" s="9"/>
      <c r="E408" s="10"/>
      <c r="F408" s="11"/>
      <c r="G408" s="52"/>
      <c r="H408" s="22"/>
      <c r="I408" s="44"/>
      <c r="J408" s="32">
        <f t="shared" si="21"/>
        <v>0</v>
      </c>
      <c r="K408" s="56">
        <f t="shared" si="22"/>
        <v>0</v>
      </c>
      <c r="L408" s="33">
        <f t="shared" si="23"/>
        <v>0</v>
      </c>
    </row>
    <row r="409" spans="2:12" x14ac:dyDescent="0.3">
      <c r="B409" s="9"/>
      <c r="C409" s="9"/>
      <c r="D409" s="9"/>
      <c r="E409" s="10"/>
      <c r="F409" s="11"/>
      <c r="G409" s="52"/>
      <c r="H409" s="22"/>
      <c r="I409" s="44"/>
      <c r="J409" s="32">
        <f t="shared" si="21"/>
        <v>0</v>
      </c>
      <c r="K409" s="56">
        <f t="shared" si="22"/>
        <v>0</v>
      </c>
      <c r="L409" s="33">
        <f t="shared" si="23"/>
        <v>0</v>
      </c>
    </row>
    <row r="410" spans="2:12" x14ac:dyDescent="0.3">
      <c r="B410" s="9"/>
      <c r="C410" s="9"/>
      <c r="D410" s="9"/>
      <c r="E410" s="10"/>
      <c r="F410" s="11"/>
      <c r="G410" s="52"/>
      <c r="H410" s="22"/>
      <c r="I410" s="44"/>
      <c r="J410" s="32">
        <f t="shared" si="21"/>
        <v>0</v>
      </c>
      <c r="K410" s="56">
        <f t="shared" si="22"/>
        <v>0</v>
      </c>
      <c r="L410" s="33">
        <f t="shared" si="23"/>
        <v>0</v>
      </c>
    </row>
    <row r="411" spans="2:12" x14ac:dyDescent="0.3">
      <c r="B411" s="9"/>
      <c r="C411" s="9"/>
      <c r="D411" s="9"/>
      <c r="E411" s="10"/>
      <c r="F411" s="11"/>
      <c r="G411" s="52"/>
      <c r="H411" s="22"/>
      <c r="I411" s="44"/>
      <c r="J411" s="32">
        <f t="shared" si="21"/>
        <v>0</v>
      </c>
      <c r="K411" s="56">
        <f t="shared" si="22"/>
        <v>0</v>
      </c>
      <c r="L411" s="33">
        <f t="shared" si="23"/>
        <v>0</v>
      </c>
    </row>
    <row r="412" spans="2:12" x14ac:dyDescent="0.3">
      <c r="B412" s="9"/>
      <c r="C412" s="9"/>
      <c r="D412" s="9"/>
      <c r="E412" s="10"/>
      <c r="F412" s="11"/>
      <c r="G412" s="52"/>
      <c r="H412" s="22"/>
      <c r="I412" s="44"/>
      <c r="J412" s="32">
        <f t="shared" si="21"/>
        <v>0</v>
      </c>
      <c r="K412" s="56">
        <f t="shared" si="22"/>
        <v>0</v>
      </c>
      <c r="L412" s="33">
        <f t="shared" si="23"/>
        <v>0</v>
      </c>
    </row>
    <row r="413" spans="2:12" x14ac:dyDescent="0.3">
      <c r="B413" s="9"/>
      <c r="C413" s="9"/>
      <c r="D413" s="9"/>
      <c r="E413" s="10"/>
      <c r="F413" s="11"/>
      <c r="G413" s="52"/>
      <c r="H413" s="22"/>
      <c r="I413" s="44"/>
      <c r="J413" s="32">
        <f t="shared" si="21"/>
        <v>0</v>
      </c>
      <c r="K413" s="56">
        <f t="shared" si="22"/>
        <v>0</v>
      </c>
      <c r="L413" s="33">
        <f t="shared" si="23"/>
        <v>0</v>
      </c>
    </row>
    <row r="414" spans="2:12" x14ac:dyDescent="0.3">
      <c r="B414" s="9"/>
      <c r="C414" s="9"/>
      <c r="D414" s="9"/>
      <c r="E414" s="10"/>
      <c r="F414" s="11"/>
      <c r="G414" s="52"/>
      <c r="H414" s="22"/>
      <c r="I414" s="44"/>
      <c r="J414" s="32">
        <f t="shared" si="21"/>
        <v>0</v>
      </c>
      <c r="K414" s="56">
        <f t="shared" si="22"/>
        <v>0</v>
      </c>
      <c r="L414" s="33">
        <f t="shared" si="23"/>
        <v>0</v>
      </c>
    </row>
    <row r="415" spans="2:12" x14ac:dyDescent="0.3">
      <c r="B415" s="9"/>
      <c r="C415" s="9"/>
      <c r="D415" s="9"/>
      <c r="E415" s="10"/>
      <c r="F415" s="11"/>
      <c r="G415" s="52"/>
      <c r="H415" s="22"/>
      <c r="I415" s="44"/>
      <c r="J415" s="32">
        <f t="shared" si="21"/>
        <v>0</v>
      </c>
      <c r="K415" s="56">
        <f t="shared" si="22"/>
        <v>0</v>
      </c>
      <c r="L415" s="33">
        <f t="shared" si="23"/>
        <v>0</v>
      </c>
    </row>
    <row r="416" spans="2:12" x14ac:dyDescent="0.3">
      <c r="B416" s="9"/>
      <c r="C416" s="9"/>
      <c r="D416" s="9"/>
      <c r="E416" s="10"/>
      <c r="F416" s="11"/>
      <c r="G416" s="52"/>
      <c r="H416" s="22"/>
      <c r="I416" s="44"/>
      <c r="J416" s="32">
        <f t="shared" si="21"/>
        <v>0</v>
      </c>
      <c r="K416" s="56">
        <f t="shared" si="22"/>
        <v>0</v>
      </c>
      <c r="L416" s="33">
        <f t="shared" si="23"/>
        <v>0</v>
      </c>
    </row>
    <row r="417" spans="2:12" x14ac:dyDescent="0.3">
      <c r="B417" s="9"/>
      <c r="C417" s="9"/>
      <c r="D417" s="9"/>
      <c r="E417" s="10"/>
      <c r="F417" s="11"/>
      <c r="G417" s="52"/>
      <c r="H417" s="22"/>
      <c r="I417" s="44"/>
      <c r="J417" s="32">
        <f t="shared" si="21"/>
        <v>0</v>
      </c>
      <c r="K417" s="56">
        <f t="shared" si="22"/>
        <v>0</v>
      </c>
      <c r="L417" s="33">
        <f t="shared" si="23"/>
        <v>0</v>
      </c>
    </row>
  </sheetData>
  <autoFilter ref="B15:L100" xr:uid="{00000000-0009-0000-0000-000000000000}"/>
  <mergeCells count="15">
    <mergeCell ref="J6:J7"/>
    <mergeCell ref="B2:F2"/>
    <mergeCell ref="C3:F3"/>
    <mergeCell ref="E5:F5"/>
    <mergeCell ref="C4:H4"/>
    <mergeCell ref="G6:G7"/>
    <mergeCell ref="C12:D12"/>
    <mergeCell ref="C13:D13"/>
    <mergeCell ref="D6:E6"/>
    <mergeCell ref="D7:E7"/>
    <mergeCell ref="I6:I7"/>
    <mergeCell ref="H6:H7"/>
    <mergeCell ref="C9:D9"/>
    <mergeCell ref="C11:D11"/>
    <mergeCell ref="C10:D10"/>
  </mergeCells>
  <dataValidations disablePrompts="1" count="4">
    <dataValidation type="list" allowBlank="1" showInputMessage="1" showErrorMessage="1" sqref="H14" xr:uid="{00000000-0002-0000-0000-000000000000}">
      <formula1>"CUSTO (SEM BDI),PREÇO (COM BDI)"</formula1>
    </dataValidation>
    <dataValidation type="list" allowBlank="1" showInputMessage="1" showErrorMessage="1" sqref="C6" xr:uid="{00000000-0002-0000-0000-000001000000}">
      <formula1>"Sim,Não"</formula1>
    </dataValidation>
    <dataValidation type="list" allowBlank="1" showInputMessage="1" showErrorMessage="1" sqref="E5" xr:uid="{00000000-0002-0000-0000-000002000000}">
      <formula1>"1 – Empreitada por Preço Global, 2 – Empreitada por Preço Unitário, 3 – Empreitada Integral, 4 – Tarefa, 5 – Execução Direta, 6 – Contratação integrada, 7 – Contratação semi-integrada,  8 – Fornecimento e prestação de serviço associado"</formula1>
    </dataValidation>
    <dataValidation type="list" allowBlank="1" showInputMessage="1" showErrorMessage="1" sqref="C7" xr:uid="{00000000-0002-0000-0000-000003000000}">
      <formula1>"CENTRAL,JEQUITINHONHA,LESTE,NORTE,SUL,TRIANGULO"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F0660-C74C-4110-90C4-37D9A1ED5288}">
  <dimension ref="A3:F6"/>
  <sheetViews>
    <sheetView workbookViewId="0">
      <selection activeCell="B5" sqref="B5"/>
    </sheetView>
  </sheetViews>
  <sheetFormatPr defaultRowHeight="14.4" x14ac:dyDescent="0.3"/>
  <cols>
    <col min="1" max="1" width="13.6640625" customWidth="1"/>
    <col min="3" max="3" width="12.88671875" customWidth="1"/>
  </cols>
  <sheetData>
    <row r="3" spans="1:6" ht="15.6" x14ac:dyDescent="0.3">
      <c r="A3" s="47" t="s">
        <v>50</v>
      </c>
      <c r="B3" s="47"/>
      <c r="C3" s="47"/>
    </row>
    <row r="4" spans="1:6" x14ac:dyDescent="0.3">
      <c r="A4" s="45" t="s">
        <v>51</v>
      </c>
      <c r="B4" s="46" t="s">
        <v>52</v>
      </c>
      <c r="C4" s="46"/>
      <c r="D4" s="46"/>
      <c r="E4" s="46"/>
      <c r="F4" s="46"/>
    </row>
    <row r="5" spans="1:6" x14ac:dyDescent="0.3">
      <c r="A5" s="45" t="s">
        <v>53</v>
      </c>
      <c r="B5" s="46" t="s">
        <v>56</v>
      </c>
      <c r="C5" s="46"/>
      <c r="D5" s="46"/>
      <c r="E5" s="46"/>
      <c r="F5" s="46"/>
    </row>
    <row r="6" spans="1:6" x14ac:dyDescent="0.3">
      <c r="A6" s="45" t="s">
        <v>54</v>
      </c>
      <c r="B6" s="46" t="s">
        <v>55</v>
      </c>
      <c r="C6" s="46"/>
      <c r="D6" s="46"/>
      <c r="E6" s="46"/>
      <c r="F6" s="46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U51"/>
  <sheetViews>
    <sheetView showGridLines="0" workbookViewId="0">
      <selection activeCell="F3" sqref="F3"/>
    </sheetView>
  </sheetViews>
  <sheetFormatPr defaultRowHeight="14.4" x14ac:dyDescent="0.3"/>
  <cols>
    <col min="1" max="1" width="10" customWidth="1"/>
    <col min="3" max="3" width="21.33203125" customWidth="1"/>
    <col min="6" max="6" width="9.6640625" bestFit="1" customWidth="1"/>
    <col min="14" max="14" width="9.109375" customWidth="1"/>
    <col min="15" max="17" width="8.5546875" style="17" customWidth="1"/>
    <col min="18" max="32" width="8.5546875" customWidth="1"/>
  </cols>
  <sheetData>
    <row r="1" spans="2:17" ht="15" thickBot="1" x14ac:dyDescent="0.35">
      <c r="O1"/>
      <c r="P1"/>
      <c r="Q1"/>
    </row>
    <row r="2" spans="2:17" ht="20.25" customHeight="1" thickTop="1" thickBot="1" x14ac:dyDescent="0.4">
      <c r="B2" s="93" t="s">
        <v>32</v>
      </c>
      <c r="C2" s="94"/>
      <c r="D2" s="94"/>
      <c r="E2" s="94"/>
      <c r="F2" s="29">
        <v>0.23119999999999999</v>
      </c>
      <c r="G2" s="1"/>
      <c r="H2" s="99" t="s">
        <v>29</v>
      </c>
      <c r="I2" s="100"/>
      <c r="J2" s="100"/>
      <c r="K2" s="100"/>
      <c r="L2" s="101"/>
      <c r="O2"/>
      <c r="P2"/>
      <c r="Q2"/>
    </row>
    <row r="3" spans="2:17" ht="15.6" thickTop="1" thickBot="1" x14ac:dyDescent="0.35">
      <c r="B3" s="1"/>
      <c r="C3" s="1"/>
      <c r="D3" s="1"/>
      <c r="E3" s="1"/>
      <c r="F3" s="1"/>
      <c r="G3" s="1"/>
      <c r="H3" s="102" t="s">
        <v>49</v>
      </c>
      <c r="I3" s="103"/>
      <c r="J3" s="103"/>
      <c r="K3" s="103"/>
      <c r="L3" s="104"/>
      <c r="O3"/>
      <c r="P3"/>
      <c r="Q3"/>
    </row>
    <row r="4" spans="2:17" ht="15.6" thickTop="1" thickBot="1" x14ac:dyDescent="0.35">
      <c r="B4" s="99" t="s">
        <v>5</v>
      </c>
      <c r="C4" s="100"/>
      <c r="D4" s="100"/>
      <c r="E4" s="100"/>
      <c r="F4" s="101"/>
      <c r="G4" s="1"/>
      <c r="H4" s="102"/>
      <c r="I4" s="103"/>
      <c r="J4" s="103"/>
      <c r="K4" s="103"/>
      <c r="L4" s="104"/>
      <c r="O4"/>
      <c r="P4"/>
      <c r="Q4"/>
    </row>
    <row r="5" spans="2:17" ht="15" thickBot="1" x14ac:dyDescent="0.35">
      <c r="B5" s="95" t="s">
        <v>18</v>
      </c>
      <c r="C5" s="96"/>
      <c r="D5" s="96"/>
      <c r="E5" s="96"/>
      <c r="F5" s="30">
        <v>4.1799999999999997E-2</v>
      </c>
      <c r="G5" s="1"/>
      <c r="H5" s="102"/>
      <c r="I5" s="103"/>
      <c r="J5" s="103"/>
      <c r="K5" s="103"/>
      <c r="L5" s="104"/>
      <c r="O5"/>
      <c r="P5"/>
      <c r="Q5"/>
    </row>
    <row r="6" spans="2:17" ht="15" thickBot="1" x14ac:dyDescent="0.35">
      <c r="B6" s="95" t="s">
        <v>7</v>
      </c>
      <c r="C6" s="96"/>
      <c r="D6" s="96"/>
      <c r="E6" s="96"/>
      <c r="F6" s="30">
        <v>2.0999999999999999E-3</v>
      </c>
      <c r="G6" s="1"/>
      <c r="H6" s="102"/>
      <c r="I6" s="103"/>
      <c r="J6" s="103"/>
      <c r="K6" s="103"/>
      <c r="L6" s="104"/>
      <c r="O6"/>
      <c r="P6"/>
      <c r="Q6"/>
    </row>
    <row r="7" spans="2:17" ht="15" thickBot="1" x14ac:dyDescent="0.35">
      <c r="B7" s="95" t="s">
        <v>9</v>
      </c>
      <c r="C7" s="96"/>
      <c r="D7" s="96"/>
      <c r="E7" s="96"/>
      <c r="F7" s="30">
        <v>9.7000000000000003E-3</v>
      </c>
      <c r="G7" s="1"/>
      <c r="H7" s="102"/>
      <c r="I7" s="103"/>
      <c r="J7" s="103"/>
      <c r="K7" s="103"/>
      <c r="L7" s="104"/>
      <c r="O7"/>
      <c r="P7"/>
      <c r="Q7"/>
    </row>
    <row r="8" spans="2:17" ht="15" thickBot="1" x14ac:dyDescent="0.35">
      <c r="B8" s="95" t="s">
        <v>14</v>
      </c>
      <c r="C8" s="96"/>
      <c r="D8" s="96"/>
      <c r="E8" s="96"/>
      <c r="F8" s="30">
        <v>5.8999999999999999E-3</v>
      </c>
      <c r="G8" s="1"/>
      <c r="H8" s="105"/>
      <c r="I8" s="106"/>
      <c r="J8" s="106"/>
      <c r="K8" s="106"/>
      <c r="L8" s="107"/>
      <c r="O8"/>
      <c r="P8"/>
      <c r="Q8"/>
    </row>
    <row r="9" spans="2:17" ht="15" thickBot="1" x14ac:dyDescent="0.35">
      <c r="B9" s="95" t="s">
        <v>19</v>
      </c>
      <c r="C9" s="96"/>
      <c r="D9" s="96"/>
      <c r="E9" s="96"/>
      <c r="F9" s="30">
        <v>4.9599999999999998E-2</v>
      </c>
      <c r="G9" s="1"/>
      <c r="H9" s="17"/>
      <c r="I9" s="17"/>
      <c r="J9" s="17"/>
      <c r="O9"/>
      <c r="P9"/>
      <c r="Q9"/>
    </row>
    <row r="10" spans="2:17" ht="15" thickBot="1" x14ac:dyDescent="0.35">
      <c r="B10" s="97" t="s">
        <v>20</v>
      </c>
      <c r="C10" s="98"/>
      <c r="D10" s="98"/>
      <c r="E10" s="98"/>
      <c r="F10" s="31">
        <v>9.6500000000000002E-2</v>
      </c>
      <c r="G10" s="1"/>
      <c r="O10"/>
      <c r="P10"/>
      <c r="Q10"/>
    </row>
    <row r="11" spans="2:17" ht="16.5" customHeight="1" thickTop="1" x14ac:dyDescent="0.3">
      <c r="O11"/>
      <c r="P11"/>
      <c r="Q11"/>
    </row>
    <row r="12" spans="2:17" ht="15.75" customHeight="1" thickBot="1" x14ac:dyDescent="0.35">
      <c r="O12"/>
      <c r="P12"/>
      <c r="Q12"/>
    </row>
    <row r="13" spans="2:17" ht="15.6" thickTop="1" thickBot="1" x14ac:dyDescent="0.35">
      <c r="B13" s="84" t="s">
        <v>0</v>
      </c>
      <c r="C13" s="87" t="s">
        <v>39</v>
      </c>
      <c r="D13" s="88"/>
      <c r="O13"/>
      <c r="P13"/>
      <c r="Q13"/>
    </row>
    <row r="14" spans="2:17" ht="15.6" thickTop="1" thickBot="1" x14ac:dyDescent="0.35">
      <c r="B14" s="85"/>
      <c r="C14" s="89" t="s">
        <v>40</v>
      </c>
      <c r="D14" s="90"/>
      <c r="O14"/>
      <c r="P14"/>
      <c r="Q14"/>
    </row>
    <row r="15" spans="2:17" ht="15.6" thickTop="1" thickBot="1" x14ac:dyDescent="0.35">
      <c r="B15" s="86"/>
      <c r="C15" s="91" t="s">
        <v>1</v>
      </c>
      <c r="D15" s="92"/>
      <c r="O15"/>
      <c r="P15"/>
      <c r="Q15"/>
    </row>
    <row r="16" spans="2:17" ht="15" thickTop="1" x14ac:dyDescent="0.3"/>
    <row r="17" spans="15:21" x14ac:dyDescent="0.3">
      <c r="O17"/>
      <c r="P17"/>
      <c r="Q17"/>
    </row>
    <row r="18" spans="15:21" ht="30" customHeight="1" x14ac:dyDescent="0.3">
      <c r="O18"/>
      <c r="P18"/>
      <c r="Q18"/>
    </row>
    <row r="19" spans="15:21" ht="30" customHeight="1" x14ac:dyDescent="0.3">
      <c r="O19"/>
      <c r="P19"/>
      <c r="Q19"/>
    </row>
    <row r="20" spans="15:21" ht="37.5" customHeight="1" x14ac:dyDescent="0.3">
      <c r="O20"/>
      <c r="P20"/>
      <c r="Q20"/>
    </row>
    <row r="21" spans="15:21" ht="37.5" customHeight="1" x14ac:dyDescent="0.3">
      <c r="O21"/>
      <c r="P21"/>
      <c r="Q21"/>
    </row>
    <row r="22" spans="15:21" ht="37.5" customHeight="1" x14ac:dyDescent="0.3">
      <c r="O22"/>
      <c r="P22"/>
      <c r="Q22"/>
    </row>
    <row r="23" spans="15:21" ht="37.5" customHeight="1" x14ac:dyDescent="0.3">
      <c r="O23"/>
      <c r="P23"/>
      <c r="Q23"/>
    </row>
    <row r="24" spans="15:21" ht="37.5" customHeight="1" x14ac:dyDescent="0.3">
      <c r="O24"/>
      <c r="P24"/>
      <c r="Q24"/>
    </row>
    <row r="25" spans="15:21" ht="37.5" customHeight="1" x14ac:dyDescent="0.3">
      <c r="O25"/>
      <c r="P25"/>
      <c r="Q25"/>
    </row>
    <row r="26" spans="15:21" x14ac:dyDescent="0.3">
      <c r="O26"/>
      <c r="P26"/>
      <c r="Q26"/>
    </row>
    <row r="27" spans="15:21" x14ac:dyDescent="0.3">
      <c r="O27"/>
      <c r="P27"/>
      <c r="Q27"/>
    </row>
    <row r="28" spans="15:21" x14ac:dyDescent="0.3">
      <c r="O28"/>
      <c r="P28"/>
      <c r="Q28"/>
    </row>
    <row r="29" spans="15:21" x14ac:dyDescent="0.3">
      <c r="O29"/>
      <c r="P29"/>
      <c r="Q29"/>
      <c r="U29" s="18"/>
    </row>
    <row r="30" spans="15:21" x14ac:dyDescent="0.3">
      <c r="O30"/>
      <c r="P30"/>
      <c r="Q30"/>
      <c r="U30" s="18"/>
    </row>
    <row r="31" spans="15:21" x14ac:dyDescent="0.3">
      <c r="O31"/>
      <c r="P31"/>
      <c r="Q31"/>
      <c r="U31" s="18"/>
    </row>
    <row r="32" spans="15:21" x14ac:dyDescent="0.3">
      <c r="O32"/>
      <c r="P32"/>
      <c r="Q32"/>
    </row>
    <row r="33" customFormat="1" x14ac:dyDescent="0.3"/>
    <row r="34" customFormat="1" x14ac:dyDescent="0.3"/>
    <row r="35" customFormat="1" x14ac:dyDescent="0.3"/>
    <row r="36" customFormat="1" x14ac:dyDescent="0.3"/>
    <row r="37" customFormat="1" x14ac:dyDescent="0.3"/>
    <row r="38" customFormat="1" x14ac:dyDescent="0.3"/>
    <row r="39" customFormat="1" x14ac:dyDescent="0.3"/>
    <row r="40" customFormat="1" x14ac:dyDescent="0.3"/>
    <row r="41" customFormat="1" x14ac:dyDescent="0.3"/>
    <row r="42" customFormat="1" x14ac:dyDescent="0.3"/>
    <row r="43" customFormat="1" x14ac:dyDescent="0.3"/>
    <row r="44" customFormat="1" x14ac:dyDescent="0.3"/>
    <row r="45" customFormat="1" x14ac:dyDescent="0.3"/>
    <row r="46" customFormat="1" x14ac:dyDescent="0.3"/>
    <row r="47" customFormat="1" x14ac:dyDescent="0.3"/>
    <row r="48" customFormat="1" x14ac:dyDescent="0.3"/>
    <row r="49" customFormat="1" x14ac:dyDescent="0.3"/>
    <row r="50" customFormat="1" x14ac:dyDescent="0.3"/>
    <row r="51" customFormat="1" x14ac:dyDescent="0.3"/>
  </sheetData>
  <mergeCells count="14">
    <mergeCell ref="H2:L2"/>
    <mergeCell ref="H3:L8"/>
    <mergeCell ref="B4:F4"/>
    <mergeCell ref="B6:E6"/>
    <mergeCell ref="B7:E7"/>
    <mergeCell ref="B8:E8"/>
    <mergeCell ref="B5:E5"/>
    <mergeCell ref="B13:B15"/>
    <mergeCell ref="C13:D13"/>
    <mergeCell ref="C14:D14"/>
    <mergeCell ref="C15:D15"/>
    <mergeCell ref="B2:E2"/>
    <mergeCell ref="B9:E9"/>
    <mergeCell ref="B10:E1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B27"/>
  <sheetViews>
    <sheetView workbookViewId="0"/>
  </sheetViews>
  <sheetFormatPr defaultColWidth="9.109375" defaultRowHeight="14.4" x14ac:dyDescent="0.3"/>
  <cols>
    <col min="1" max="1" width="10" style="1" customWidth="1"/>
    <col min="2" max="2" width="99.44140625" style="1" bestFit="1" customWidth="1"/>
    <col min="3" max="16384" width="9.109375" style="1"/>
  </cols>
  <sheetData>
    <row r="1" spans="2:2" ht="15" thickBot="1" x14ac:dyDescent="0.35"/>
    <row r="2" spans="2:2" ht="16.8" thickTop="1" thickBot="1" x14ac:dyDescent="0.35">
      <c r="B2" s="34" t="s">
        <v>40</v>
      </c>
    </row>
    <row r="3" spans="2:2" ht="15.6" thickTop="1" thickBot="1" x14ac:dyDescent="0.35"/>
    <row r="4" spans="2:2" ht="37.5" customHeight="1" thickTop="1" thickBot="1" x14ac:dyDescent="0.35">
      <c r="B4" s="35" t="s">
        <v>48</v>
      </c>
    </row>
    <row r="5" spans="2:2" ht="15" customHeight="1" thickTop="1" x14ac:dyDescent="0.3"/>
    <row r="6" spans="2:2" ht="15" customHeight="1" x14ac:dyDescent="0.3"/>
    <row r="7" spans="2:2" ht="15" customHeight="1" x14ac:dyDescent="0.3"/>
    <row r="8" spans="2:2" ht="15" customHeight="1" x14ac:dyDescent="0.3"/>
    <row r="9" spans="2:2" ht="15" customHeight="1" x14ac:dyDescent="0.3"/>
    <row r="10" spans="2:2" ht="15" customHeight="1" x14ac:dyDescent="0.3"/>
    <row r="11" spans="2:2" ht="15" customHeight="1" x14ac:dyDescent="0.3"/>
    <row r="12" spans="2:2" ht="15" customHeight="1" x14ac:dyDescent="0.3"/>
    <row r="13" spans="2:2" ht="15" customHeight="1" x14ac:dyDescent="0.3"/>
    <row r="14" spans="2:2" ht="15" customHeight="1" x14ac:dyDescent="0.3"/>
    <row r="15" spans="2:2" ht="15" customHeight="1" x14ac:dyDescent="0.3"/>
    <row r="16" spans="2:2" ht="15" customHeight="1" x14ac:dyDescent="0.3"/>
    <row r="17" ht="15" customHeight="1" x14ac:dyDescent="0.3"/>
    <row r="18" ht="15" customHeight="1" x14ac:dyDescent="0.3"/>
    <row r="19" ht="15" customHeight="1" x14ac:dyDescent="0.3"/>
    <row r="20" ht="15" customHeight="1" x14ac:dyDescent="0.3"/>
    <row r="21" ht="15" customHeight="1" x14ac:dyDescent="0.3"/>
    <row r="22" ht="15" customHeight="1" x14ac:dyDescent="0.3"/>
    <row r="23" ht="15" customHeight="1" x14ac:dyDescent="0.3"/>
    <row r="24" ht="15" customHeight="1" x14ac:dyDescent="0.3"/>
    <row r="25" ht="15" customHeight="1" x14ac:dyDescent="0.3"/>
    <row r="26" ht="15" customHeight="1" x14ac:dyDescent="0.3"/>
    <row r="27" ht="15.75" customHeight="1" x14ac:dyDescent="0.3"/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B27"/>
  <sheetViews>
    <sheetView workbookViewId="0"/>
  </sheetViews>
  <sheetFormatPr defaultColWidth="9.109375" defaultRowHeight="14.4" x14ac:dyDescent="0.3"/>
  <cols>
    <col min="1" max="1" width="10" style="1" customWidth="1"/>
    <col min="2" max="2" width="99.44140625" style="1" bestFit="1" customWidth="1"/>
    <col min="3" max="16384" width="9.109375" style="1"/>
  </cols>
  <sheetData>
    <row r="1" spans="2:2" ht="15" thickBot="1" x14ac:dyDescent="0.35"/>
    <row r="2" spans="2:2" ht="16.8" thickTop="1" thickBot="1" x14ac:dyDescent="0.35">
      <c r="B2" s="34" t="s">
        <v>40</v>
      </c>
    </row>
    <row r="3" spans="2:2" ht="15.6" thickTop="1" thickBot="1" x14ac:dyDescent="0.35"/>
    <row r="4" spans="2:2" ht="30.75" customHeight="1" thickTop="1" thickBot="1" x14ac:dyDescent="0.35">
      <c r="B4" s="35" t="s">
        <v>47</v>
      </c>
    </row>
    <row r="5" spans="2:2" ht="15" customHeight="1" thickTop="1" x14ac:dyDescent="0.3"/>
    <row r="6" spans="2:2" ht="15" customHeight="1" x14ac:dyDescent="0.3"/>
    <row r="7" spans="2:2" ht="15" customHeight="1" x14ac:dyDescent="0.3"/>
    <row r="8" spans="2:2" ht="15" customHeight="1" x14ac:dyDescent="0.3"/>
    <row r="9" spans="2:2" ht="15" customHeight="1" x14ac:dyDescent="0.3"/>
    <row r="10" spans="2:2" ht="15" customHeight="1" x14ac:dyDescent="0.3"/>
    <row r="11" spans="2:2" ht="15" customHeight="1" x14ac:dyDescent="0.3"/>
    <row r="12" spans="2:2" ht="15" customHeight="1" x14ac:dyDescent="0.3"/>
    <row r="13" spans="2:2" ht="15" customHeight="1" x14ac:dyDescent="0.3"/>
    <row r="14" spans="2:2" ht="15" customHeight="1" x14ac:dyDescent="0.3"/>
    <row r="15" spans="2:2" ht="15" customHeight="1" x14ac:dyDescent="0.3"/>
    <row r="16" spans="2:2" ht="15" customHeight="1" x14ac:dyDescent="0.3"/>
    <row r="17" ht="15" customHeight="1" x14ac:dyDescent="0.3"/>
    <row r="18" ht="15" customHeight="1" x14ac:dyDescent="0.3"/>
    <row r="19" ht="15" customHeight="1" x14ac:dyDescent="0.3"/>
    <row r="20" ht="15" customHeight="1" x14ac:dyDescent="0.3"/>
    <row r="21" ht="15" customHeight="1" x14ac:dyDescent="0.3"/>
    <row r="22" ht="15" customHeight="1" x14ac:dyDescent="0.3"/>
    <row r="23" ht="15" customHeight="1" x14ac:dyDescent="0.3"/>
    <row r="24" ht="15" customHeight="1" x14ac:dyDescent="0.3"/>
    <row r="25" ht="15" customHeight="1" x14ac:dyDescent="0.3"/>
    <row r="26" ht="15" customHeight="1" x14ac:dyDescent="0.3"/>
    <row r="27" ht="15.75" customHeight="1" x14ac:dyDescent="0.3"/>
  </sheetData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B27"/>
  <sheetViews>
    <sheetView workbookViewId="0"/>
  </sheetViews>
  <sheetFormatPr defaultColWidth="9.109375" defaultRowHeight="14.4" x14ac:dyDescent="0.3"/>
  <cols>
    <col min="1" max="1" width="10" style="1" customWidth="1"/>
    <col min="2" max="2" width="99.44140625" style="1" bestFit="1" customWidth="1"/>
    <col min="3" max="16384" width="9.109375" style="1"/>
  </cols>
  <sheetData>
    <row r="1" spans="2:2" ht="15" thickBot="1" x14ac:dyDescent="0.35"/>
    <row r="2" spans="2:2" ht="16.8" thickTop="1" thickBot="1" x14ac:dyDescent="0.35">
      <c r="B2" s="34" t="s">
        <v>40</v>
      </c>
    </row>
    <row r="3" spans="2:2" ht="15.6" thickTop="1" thickBot="1" x14ac:dyDescent="0.35"/>
    <row r="4" spans="2:2" ht="30.75" customHeight="1" thickTop="1" thickBot="1" x14ac:dyDescent="0.35">
      <c r="B4" s="35" t="s">
        <v>46</v>
      </c>
    </row>
    <row r="5" spans="2:2" ht="15" customHeight="1" thickTop="1" x14ac:dyDescent="0.3"/>
    <row r="6" spans="2:2" ht="15" customHeight="1" x14ac:dyDescent="0.3"/>
    <row r="7" spans="2:2" ht="15" customHeight="1" x14ac:dyDescent="0.3"/>
    <row r="8" spans="2:2" ht="15" customHeight="1" x14ac:dyDescent="0.3"/>
    <row r="9" spans="2:2" ht="15" customHeight="1" x14ac:dyDescent="0.3"/>
    <row r="10" spans="2:2" ht="15" customHeight="1" x14ac:dyDescent="0.3"/>
    <row r="11" spans="2:2" ht="15" customHeight="1" x14ac:dyDescent="0.3"/>
    <row r="12" spans="2:2" ht="15" customHeight="1" x14ac:dyDescent="0.3"/>
    <row r="13" spans="2:2" ht="15" customHeight="1" x14ac:dyDescent="0.3"/>
    <row r="14" spans="2:2" ht="15" customHeight="1" x14ac:dyDescent="0.3"/>
    <row r="15" spans="2:2" ht="15" customHeight="1" x14ac:dyDescent="0.3"/>
    <row r="16" spans="2:2" ht="15" customHeight="1" x14ac:dyDescent="0.3"/>
    <row r="17" ht="15" customHeight="1" x14ac:dyDescent="0.3"/>
    <row r="18" ht="15" customHeight="1" x14ac:dyDescent="0.3"/>
    <row r="19" ht="15" customHeight="1" x14ac:dyDescent="0.3"/>
    <row r="20" ht="15" customHeight="1" x14ac:dyDescent="0.3"/>
    <row r="21" ht="15" customHeight="1" x14ac:dyDescent="0.3"/>
    <row r="22" ht="15" customHeight="1" x14ac:dyDescent="0.3"/>
    <row r="23" ht="15" customHeight="1" x14ac:dyDescent="0.3"/>
    <row r="24" ht="15" customHeight="1" x14ac:dyDescent="0.3"/>
    <row r="25" ht="15" customHeight="1" x14ac:dyDescent="0.3"/>
    <row r="26" ht="15" customHeight="1" x14ac:dyDescent="0.3"/>
    <row r="27" ht="15.75" customHeight="1" x14ac:dyDescent="0.3"/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Planilha Orçamentária</vt:lpstr>
      <vt:lpstr>Orientações</vt:lpstr>
      <vt:lpstr>Detalhamento do BDI</vt:lpstr>
      <vt:lpstr>Composições Próprias</vt:lpstr>
      <vt:lpstr>Cotações</vt:lpstr>
      <vt:lpstr>Memórias de Cálculo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Gustavo Gomes Silva</cp:lastModifiedBy>
  <dcterms:created xsi:type="dcterms:W3CDTF">2022-07-05T20:48:01Z</dcterms:created>
  <dcterms:modified xsi:type="dcterms:W3CDTF">2026-03-13T14:42:29Z</dcterms:modified>
</cp:coreProperties>
</file>