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RONOGRAMA" sheetId="1" r:id="rId4"/>
  </sheets>
  <definedNames>
    <definedName name="_xlfn.COUNTIFS">#NAME?</definedName>
  </definedNames>
  <calcPr/>
  <extLst>
    <ext uri="GoogleSheetsCustomDataVersion2">
      <go:sheetsCustomData xmlns:go="http://customooxmlschemas.google.com/" r:id="rId5" roundtripDataChecksum="HN2f5ngc2to+kudL4K2CwFd1284xpF8eyacceywD4rg="/>
    </ext>
  </extLst>
</workbook>
</file>

<file path=xl/sharedStrings.xml><?xml version="1.0" encoding="utf-8"?>
<sst xmlns="http://schemas.openxmlformats.org/spreadsheetml/2006/main" count="43" uniqueCount="37">
  <si>
    <t>PREFEITURA MUNICIPAL DE RECREIO
 Rua Prefeito José Antônio, 126 -Centro,Recreio-MG
 CNPJ:14.735.754/0001-92</t>
  </si>
  <si>
    <t>CRONOGRAMA FÍSICO-FINANCEIRO</t>
  </si>
  <si>
    <t>CRECHE DE CONCEIÇÃO DA BOA VISTA</t>
  </si>
  <si>
    <t>SRE:</t>
  </si>
  <si>
    <t xml:space="preserve">MUNICÍPIO / DISTRITO:  CONCEIÇÃO DA BOA VISTA, RECREIO, MINAS GERAIS                                                                                                                                                         </t>
  </si>
  <si>
    <t>ENDEREÇO: PRAÇA DOM PRUDÊNCIO, S/N, CONCEIÇÃO DA BOA VISTA, RECREIO, MINAS GERAIS</t>
  </si>
  <si>
    <t xml:space="preserve">SERVIÇOS: CONSTRUÇÃO </t>
  </si>
  <si>
    <t>ITEM</t>
  </si>
  <si>
    <t>DESCRIÇÃO</t>
  </si>
  <si>
    <t>TOTAL GERAL (C/ BDI)</t>
  </si>
  <si>
    <t>% INC.</t>
  </si>
  <si>
    <t>1º MÊS</t>
  </si>
  <si>
    <t>2º MÊS</t>
  </si>
  <si>
    <t>3º MÊS</t>
  </si>
  <si>
    <t>4º MÊS</t>
  </si>
  <si>
    <t>%</t>
  </si>
  <si>
    <t>VALOR</t>
  </si>
  <si>
    <t>ADMINISTRAÇÃO LOCAL</t>
  </si>
  <si>
    <t>SERVIÇOS PRELIMINARES</t>
  </si>
  <si>
    <t xml:space="preserve">INFRAESTRUTURA </t>
  </si>
  <si>
    <t>SUPERESTRUTURA</t>
  </si>
  <si>
    <t>ALVENARIA DE VEDAÇÃO</t>
  </si>
  <si>
    <t>PISOS E REVESTIMENTOS</t>
  </si>
  <si>
    <t>COBERTURA METÁLICA E DRENAGEM DE ÁGUAS PLUVIAIS</t>
  </si>
  <si>
    <t>ESQUADRIAS</t>
  </si>
  <si>
    <t>PINTURAS</t>
  </si>
  <si>
    <t>ESGOTAMENTO SANITÁRIO</t>
  </si>
  <si>
    <t xml:space="preserve">INSTALAÇÕES HIDRAÚLICAS </t>
  </si>
  <si>
    <t>LOUÇAS E METAIS</t>
  </si>
  <si>
    <t>DIVISA E FACHADA</t>
  </si>
  <si>
    <t>PAVIMETAÇÃO EXTERNA</t>
  </si>
  <si>
    <t>INSTALAÇÕES ELÉTRICAS</t>
  </si>
  <si>
    <t>TOTAL MENSAL</t>
  </si>
  <si>
    <t>TOTAL ACUMULADO</t>
  </si>
  <si>
    <t>LOCAL / DATA:</t>
  </si>
  <si>
    <t xml:space="preserve">RESPONSÁVEL TÉCNICO: ANTONIONNE SILVA DE OLIVEIRA </t>
  </si>
  <si>
    <t xml:space="preserve">REPRESENTANTE LEGAL: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</si>
</sst>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b/>
      <sz val="14.0"/>
      <color theme="1"/>
      <name val="Arial"/>
    </font>
    <font>
      <b/>
      <sz val="14.0"/>
      <color rgb="FF000000"/>
      <name val="Calibri"/>
    </font>
    <font/>
    <font>
      <b/>
      <sz val="12.0"/>
      <color theme="1"/>
      <name val="Calibri"/>
    </font>
    <font>
      <b/>
      <sz val="9.0"/>
      <color theme="1"/>
      <name val="Arial"/>
    </font>
    <font>
      <b/>
      <sz val="10.0"/>
      <color theme="1"/>
      <name val="Arial"/>
    </font>
    <font>
      <b/>
      <sz val="12.0"/>
      <color theme="1"/>
      <name val="Arial"/>
    </font>
    <font>
      <sz val="11.0"/>
      <color theme="1"/>
      <name val="Calibri"/>
    </font>
    <font>
      <sz val="10.0"/>
      <color theme="1"/>
      <name val="Arial"/>
    </font>
    <font>
      <b/>
      <sz val="11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11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56">
    <xf borderId="0" fillId="0" fontId="0" numFmtId="0" xfId="0" applyAlignment="1" applyFont="1">
      <alignment readingOrder="0" shrinkToFit="0" vertical="bottom" wrapText="0"/>
    </xf>
    <xf borderId="0" fillId="0" fontId="1" numFmtId="10" xfId="0" applyAlignment="1" applyFont="1" applyNumberFormat="1">
      <alignment horizontal="center" shrinkToFit="0" vertical="center" wrapText="0"/>
    </xf>
    <xf borderId="1" fillId="2" fontId="2" numFmtId="0" xfId="0" applyAlignment="1" applyBorder="1" applyFill="1" applyFont="1">
      <alignment horizontal="center" readingOrder="0"/>
    </xf>
    <xf borderId="2" fillId="0" fontId="3" numFmtId="0" xfId="0" applyBorder="1" applyFont="1"/>
    <xf borderId="3" fillId="0" fontId="3" numFmtId="0" xfId="0" applyBorder="1" applyFont="1"/>
    <xf borderId="1" fillId="0" fontId="1" numFmtId="10" xfId="0" applyAlignment="1" applyBorder="1" applyFont="1" applyNumberFormat="1">
      <alignment horizontal="center" shrinkToFit="0" vertical="center" wrapText="0"/>
    </xf>
    <xf borderId="4" fillId="3" fontId="4" numFmtId="49" xfId="0" applyAlignment="1" applyBorder="1" applyFill="1" applyFont="1" applyNumberFormat="1">
      <alignment horizontal="center" shrinkToFit="0" vertical="center" wrapText="0"/>
    </xf>
    <xf borderId="1" fillId="3" fontId="4" numFmtId="49" xfId="0" applyAlignment="1" applyBorder="1" applyFont="1" applyNumberFormat="1">
      <alignment horizontal="left" readingOrder="0" shrinkToFit="0" vertical="center" wrapText="0"/>
    </xf>
    <xf borderId="1" fillId="3" fontId="4" numFmtId="49" xfId="0" applyAlignment="1" applyBorder="1" applyFont="1" applyNumberFormat="1">
      <alignment horizontal="left" shrinkToFit="0" vertical="center" wrapText="0"/>
    </xf>
    <xf borderId="4" fillId="3" fontId="4" numFmtId="49" xfId="0" applyAlignment="1" applyBorder="1" applyFont="1" applyNumberFormat="1">
      <alignment horizontal="left" shrinkToFit="0" vertical="center" wrapText="0"/>
    </xf>
    <xf borderId="5" fillId="0" fontId="5" numFmtId="0" xfId="0" applyAlignment="1" applyBorder="1" applyFont="1">
      <alignment horizontal="center" shrinkToFit="0" vertical="center" wrapText="0"/>
    </xf>
    <xf borderId="5" fillId="0" fontId="6" numFmtId="0" xfId="0" applyAlignment="1" applyBorder="1" applyFont="1">
      <alignment horizontal="center" shrinkToFit="0" vertical="center" wrapText="0"/>
    </xf>
    <xf borderId="5" fillId="4" fontId="6" numFmtId="4" xfId="0" applyAlignment="1" applyBorder="1" applyFill="1" applyFont="1" applyNumberFormat="1">
      <alignment horizontal="center" shrinkToFit="0" vertical="center" wrapText="1"/>
    </xf>
    <xf borderId="5" fillId="0" fontId="6" numFmtId="10" xfId="0" applyAlignment="1" applyBorder="1" applyFont="1" applyNumberFormat="1">
      <alignment horizontal="center" shrinkToFit="0" vertical="center" wrapText="0"/>
    </xf>
    <xf borderId="1" fillId="0" fontId="6" numFmtId="0" xfId="0" applyAlignment="1" applyBorder="1" applyFont="1">
      <alignment horizontal="center" shrinkToFit="0" vertical="center" wrapText="0"/>
    </xf>
    <xf borderId="6" fillId="0" fontId="7" numFmtId="4" xfId="0" applyAlignment="1" applyBorder="1" applyFont="1" applyNumberFormat="1">
      <alignment horizontal="center" shrinkToFit="0" vertical="center" wrapText="0"/>
    </xf>
    <xf borderId="0" fillId="0" fontId="7" numFmtId="4" xfId="0" applyAlignment="1" applyFont="1" applyNumberFormat="1">
      <alignment horizontal="center" shrinkToFit="0" vertical="center" wrapText="0"/>
    </xf>
    <xf borderId="0" fillId="0" fontId="6" numFmtId="0" xfId="0" applyAlignment="1" applyFont="1">
      <alignment horizontal="center" shrinkToFit="0" vertical="center" wrapText="0"/>
    </xf>
    <xf borderId="7" fillId="0" fontId="7" numFmtId="4" xfId="0" applyAlignment="1" applyBorder="1" applyFont="1" applyNumberFormat="1">
      <alignment horizontal="center" shrinkToFit="0" vertical="center" wrapText="0"/>
    </xf>
    <xf borderId="8" fillId="0" fontId="3" numFmtId="0" xfId="0" applyBorder="1" applyFont="1"/>
    <xf borderId="9" fillId="0" fontId="6" numFmtId="10" xfId="0" applyAlignment="1" applyBorder="1" applyFont="1" applyNumberFormat="1">
      <alignment horizontal="center" shrinkToFit="0" vertical="center" wrapText="0"/>
    </xf>
    <xf borderId="9" fillId="0" fontId="6" numFmtId="4" xfId="0" applyAlignment="1" applyBorder="1" applyFont="1" applyNumberFormat="1">
      <alignment horizontal="center" shrinkToFit="0" vertical="center" wrapText="0"/>
    </xf>
    <xf borderId="1" fillId="0" fontId="6" numFmtId="4" xfId="0" applyAlignment="1" applyBorder="1" applyFont="1" applyNumberFormat="1">
      <alignment horizontal="center" shrinkToFit="0" vertical="center" wrapText="0"/>
    </xf>
    <xf borderId="6" fillId="0" fontId="3" numFmtId="0" xfId="0" applyBorder="1" applyFont="1"/>
    <xf borderId="0" fillId="0" fontId="6" numFmtId="10" xfId="0" applyAlignment="1" applyFont="1" applyNumberFormat="1">
      <alignment horizontal="center" shrinkToFit="0" vertical="center" wrapText="0"/>
    </xf>
    <xf borderId="0" fillId="0" fontId="6" numFmtId="4" xfId="0" applyAlignment="1" applyFont="1" applyNumberFormat="1">
      <alignment horizontal="center" shrinkToFit="0" vertical="center" wrapText="0"/>
    </xf>
    <xf borderId="7" fillId="0" fontId="3" numFmtId="0" xfId="0" applyBorder="1" applyFont="1"/>
    <xf borderId="8" fillId="0" fontId="8" numFmtId="0" xfId="0" applyAlignment="1" applyBorder="1" applyFont="1">
      <alignment horizontal="center" shrinkToFit="0" vertical="center" wrapText="0"/>
    </xf>
    <xf borderId="8" fillId="0" fontId="9" numFmtId="0" xfId="0" applyAlignment="1" applyBorder="1" applyFont="1">
      <alignment readingOrder="0" shrinkToFit="0" vertical="center" wrapText="0"/>
    </xf>
    <xf borderId="8" fillId="0" fontId="8" numFmtId="4" xfId="0" applyAlignment="1" applyBorder="1" applyFont="1" applyNumberFormat="1">
      <alignment horizontal="center" readingOrder="0" shrinkToFit="0" vertical="center" wrapText="0"/>
    </xf>
    <xf borderId="8" fillId="0" fontId="8" numFmtId="0" xfId="0" applyAlignment="1" applyBorder="1" applyFont="1">
      <alignment horizontal="center" readingOrder="0" shrinkToFit="0" vertical="center" wrapText="0"/>
    </xf>
    <xf borderId="8" fillId="0" fontId="8" numFmtId="10" xfId="0" applyAlignment="1" applyBorder="1" applyFont="1" applyNumberFormat="1">
      <alignment readingOrder="0" shrinkToFit="0" vertical="center" wrapText="0"/>
    </xf>
    <xf borderId="8" fillId="0" fontId="8" numFmtId="4" xfId="0" applyAlignment="1" applyBorder="1" applyFont="1" applyNumberFormat="1">
      <alignment horizontal="center" shrinkToFit="0" vertical="center" wrapText="0"/>
    </xf>
    <xf borderId="10" fillId="0" fontId="8" numFmtId="4" xfId="0" applyAlignment="1" applyBorder="1" applyFont="1" applyNumberFormat="1">
      <alignment horizontal="center" shrinkToFit="0" vertical="center" wrapText="0"/>
    </xf>
    <xf borderId="6" fillId="0" fontId="8" numFmtId="4" xfId="0" applyAlignment="1" applyBorder="1" applyFont="1" applyNumberFormat="1">
      <alignment horizontal="center" shrinkToFit="0" vertical="center" wrapText="0"/>
    </xf>
    <xf borderId="0" fillId="0" fontId="8" numFmtId="4" xfId="0" applyAlignment="1" applyFont="1" applyNumberFormat="1">
      <alignment horizontal="center" shrinkToFit="0" vertical="center" wrapText="0"/>
    </xf>
    <xf borderId="0" fillId="0" fontId="8" numFmtId="10" xfId="0" applyAlignment="1" applyFont="1" applyNumberFormat="1">
      <alignment shrinkToFit="0" vertical="center" wrapText="0"/>
    </xf>
    <xf borderId="7" fillId="0" fontId="8" numFmtId="4" xfId="0" applyAlignment="1" applyBorder="1" applyFont="1" applyNumberFormat="1">
      <alignment horizontal="center" shrinkToFit="0" vertical="center" wrapText="0"/>
    </xf>
    <xf borderId="9" fillId="0" fontId="8" numFmtId="0" xfId="0" applyAlignment="1" applyBorder="1" applyFont="1">
      <alignment horizontal="center" shrinkToFit="0" vertical="center" wrapText="0"/>
    </xf>
    <xf borderId="9" fillId="0" fontId="8" numFmtId="0" xfId="0" applyAlignment="1" applyBorder="1" applyFont="1">
      <alignment readingOrder="0" shrinkToFit="0" vertical="center" wrapText="0"/>
    </xf>
    <xf borderId="9" fillId="0" fontId="8" numFmtId="10" xfId="0" applyAlignment="1" applyBorder="1" applyFont="1" applyNumberFormat="1">
      <alignment readingOrder="0" shrinkToFit="0" vertical="center" wrapText="0"/>
    </xf>
    <xf borderId="9" fillId="0" fontId="8" numFmtId="10" xfId="0" applyAlignment="1" applyBorder="1" applyFont="1" applyNumberFormat="1">
      <alignment shrinkToFit="0" vertical="center" wrapText="0"/>
    </xf>
    <xf borderId="0" fillId="0" fontId="8" numFmtId="0" xfId="0" applyAlignment="1" applyFont="1">
      <alignment readingOrder="0" shrinkToFit="0" vertical="center" wrapText="0"/>
    </xf>
    <xf borderId="10" fillId="0" fontId="8" numFmtId="4" xfId="0" applyAlignment="1" applyBorder="1" applyFont="1" applyNumberFormat="1">
      <alignment horizontal="center" readingOrder="0" shrinkToFit="0" vertical="center" wrapText="0"/>
    </xf>
    <xf borderId="1" fillId="0" fontId="4" numFmtId="0" xfId="0" applyAlignment="1" applyBorder="1" applyFont="1">
      <alignment horizontal="center" shrinkToFit="0" vertical="center" wrapText="0"/>
    </xf>
    <xf borderId="9" fillId="0" fontId="8" numFmtId="4" xfId="0" applyAlignment="1" applyBorder="1" applyFont="1" applyNumberFormat="1">
      <alignment horizontal="center" shrinkToFit="0" vertical="center" wrapText="0"/>
    </xf>
    <xf borderId="9" fillId="0" fontId="8" numFmtId="10" xfId="0" applyAlignment="1" applyBorder="1" applyFont="1" applyNumberFormat="1">
      <alignment horizontal="center" shrinkToFit="0" vertical="center" wrapText="0"/>
    </xf>
    <xf borderId="1" fillId="0" fontId="8" numFmtId="4" xfId="0" applyAlignment="1" applyBorder="1" applyFont="1" applyNumberFormat="1">
      <alignment horizontal="center" shrinkToFit="0" vertical="center" wrapText="0"/>
    </xf>
    <xf borderId="0" fillId="0" fontId="8" numFmtId="10" xfId="0" applyAlignment="1" applyFont="1" applyNumberFormat="1">
      <alignment horizontal="center" shrinkToFit="0" vertical="center" wrapText="0"/>
    </xf>
    <xf borderId="9" fillId="0" fontId="10" numFmtId="4" xfId="0" applyAlignment="1" applyBorder="1" applyFont="1" applyNumberFormat="1">
      <alignment horizontal="center" shrinkToFit="0" vertical="center" wrapText="0"/>
    </xf>
    <xf borderId="9" fillId="0" fontId="10" numFmtId="10" xfId="0" applyAlignment="1" applyBorder="1" applyFont="1" applyNumberFormat="1">
      <alignment horizontal="center" readingOrder="0" shrinkToFit="0" vertical="center" wrapText="0"/>
    </xf>
    <xf borderId="6" fillId="0" fontId="10" numFmtId="4" xfId="0" applyAlignment="1" applyBorder="1" applyFont="1" applyNumberFormat="1">
      <alignment horizontal="center" shrinkToFit="0" vertical="center" wrapText="0"/>
    </xf>
    <xf borderId="0" fillId="0" fontId="10" numFmtId="4" xfId="0" applyAlignment="1" applyFont="1" applyNumberFormat="1">
      <alignment horizontal="center" shrinkToFit="0" vertical="center" wrapText="0"/>
    </xf>
    <xf borderId="7" fillId="0" fontId="10" numFmtId="4" xfId="0" applyAlignment="1" applyBorder="1" applyFont="1" applyNumberFormat="1">
      <alignment horizontal="center" shrinkToFit="0" vertical="center" wrapText="0"/>
    </xf>
    <xf borderId="1" fillId="0" fontId="10" numFmtId="0" xfId="0" applyAlignment="1" applyBorder="1" applyFont="1">
      <alignment horizontal="left" shrinkToFit="0" vertical="center" wrapText="0"/>
    </xf>
    <xf borderId="1" fillId="0" fontId="10" numFmtId="0" xfId="0" applyAlignment="1" applyBorder="1" applyFont="1">
      <alignment horizontal="lef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723900" cy="69532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46.57"/>
    <col customWidth="1" min="3" max="3" width="10.86"/>
    <col customWidth="1" min="4" max="4" width="12.71"/>
    <col customWidth="1" min="5" max="5" width="8.43"/>
    <col customWidth="1" min="6" max="6" width="9.57"/>
    <col customWidth="1" min="7" max="7" width="8.43"/>
    <col customWidth="1" min="8" max="8" width="10.71"/>
    <col customWidth="1" min="9" max="9" width="12.0"/>
    <col customWidth="1" min="10" max="10" width="10.71"/>
    <col customWidth="1" min="11" max="11" width="8.43"/>
    <col customWidth="1" min="12" max="12" width="10.71"/>
    <col customWidth="1" min="13" max="16" width="8.0"/>
    <col customWidth="1" min="17" max="17" width="20.57"/>
    <col customWidth="1" min="18" max="26" width="8.0"/>
  </cols>
  <sheetData>
    <row r="1" ht="57.75" customHeight="1">
      <c r="A1" s="1"/>
      <c r="B1" s="1"/>
      <c r="C1" s="2" t="s">
        <v>0</v>
      </c>
      <c r="D1" s="3"/>
      <c r="E1" s="3"/>
      <c r="F1" s="3"/>
      <c r="G1" s="3"/>
      <c r="H1" s="3"/>
      <c r="I1" s="3"/>
      <c r="J1" s="3"/>
      <c r="K1" s="4"/>
      <c r="L1" s="1"/>
      <c r="M1" s="1"/>
      <c r="N1" s="1"/>
      <c r="O1" s="1"/>
      <c r="P1" s="1"/>
      <c r="Q1" s="1"/>
    </row>
    <row r="2" ht="18.0" customHeight="1">
      <c r="A2" s="5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</row>
    <row r="3" ht="15.75" customHeight="1">
      <c r="A3" s="6"/>
      <c r="B3" s="7" t="s">
        <v>2</v>
      </c>
      <c r="C3" s="3"/>
      <c r="D3" s="3"/>
      <c r="E3" s="3"/>
      <c r="F3" s="3"/>
      <c r="G3" s="3"/>
      <c r="H3" s="4"/>
      <c r="I3" s="8" t="s">
        <v>3</v>
      </c>
      <c r="J3" s="3"/>
      <c r="K3" s="3"/>
      <c r="L3" s="3"/>
      <c r="M3" s="3"/>
      <c r="N3" s="3"/>
      <c r="O3" s="3"/>
      <c r="P3" s="3"/>
      <c r="Q3" s="4"/>
    </row>
    <row r="4" ht="15.75" customHeight="1">
      <c r="A4" s="6"/>
      <c r="B4" s="7" t="s">
        <v>4</v>
      </c>
      <c r="C4" s="3"/>
      <c r="D4" s="3"/>
      <c r="E4" s="3"/>
      <c r="F4" s="3"/>
      <c r="G4" s="3"/>
      <c r="H4" s="4"/>
      <c r="I4" s="7" t="s">
        <v>5</v>
      </c>
      <c r="J4" s="3"/>
      <c r="K4" s="3"/>
      <c r="L4" s="3"/>
      <c r="M4" s="3"/>
      <c r="N4" s="3"/>
      <c r="O4" s="3"/>
      <c r="P4" s="3"/>
      <c r="Q4" s="4"/>
    </row>
    <row r="5" ht="15.75" customHeight="1">
      <c r="A5" s="9"/>
      <c r="B5" s="7" t="s">
        <v>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4"/>
    </row>
    <row r="6">
      <c r="A6" s="10" t="s">
        <v>7</v>
      </c>
      <c r="B6" s="11" t="s">
        <v>8</v>
      </c>
      <c r="C6" s="12" t="s">
        <v>9</v>
      </c>
      <c r="D6" s="13" t="s">
        <v>10</v>
      </c>
      <c r="E6" s="14" t="s">
        <v>11</v>
      </c>
      <c r="F6" s="4"/>
      <c r="G6" s="14" t="s">
        <v>12</v>
      </c>
      <c r="H6" s="4"/>
      <c r="I6" s="14" t="s">
        <v>13</v>
      </c>
      <c r="J6" s="4"/>
      <c r="K6" s="14" t="s">
        <v>14</v>
      </c>
      <c r="L6" s="4"/>
      <c r="M6" s="15"/>
      <c r="N6" s="16"/>
      <c r="O6" s="17"/>
      <c r="Q6" s="18"/>
    </row>
    <row r="7">
      <c r="A7" s="19"/>
      <c r="B7" s="19"/>
      <c r="C7" s="19"/>
      <c r="D7" s="19"/>
      <c r="E7" s="20" t="s">
        <v>15</v>
      </c>
      <c r="F7" s="21" t="s">
        <v>16</v>
      </c>
      <c r="G7" s="20" t="s">
        <v>15</v>
      </c>
      <c r="H7" s="21" t="s">
        <v>16</v>
      </c>
      <c r="I7" s="20" t="s">
        <v>15</v>
      </c>
      <c r="J7" s="21" t="s">
        <v>16</v>
      </c>
      <c r="K7" s="20" t="s">
        <v>15</v>
      </c>
      <c r="L7" s="22" t="s">
        <v>16</v>
      </c>
      <c r="M7" s="23"/>
      <c r="O7" s="24"/>
      <c r="P7" s="25"/>
      <c r="Q7" s="26"/>
    </row>
    <row r="8">
      <c r="A8" s="27">
        <v>1.0</v>
      </c>
      <c r="B8" s="28" t="s">
        <v>17</v>
      </c>
      <c r="C8" s="29">
        <v>10612.42</v>
      </c>
      <c r="D8" s="30">
        <v>1.08</v>
      </c>
      <c r="E8" s="31">
        <v>0.25</v>
      </c>
      <c r="F8" s="32">
        <f t="shared" ref="F8:F22" si="1">C8*E8</f>
        <v>2653.105</v>
      </c>
      <c r="G8" s="31">
        <v>0.25</v>
      </c>
      <c r="H8" s="32">
        <f t="shared" ref="H8:H22" si="2">C8*G8</f>
        <v>2653.105</v>
      </c>
      <c r="I8" s="31">
        <v>0.25</v>
      </c>
      <c r="J8" s="32">
        <f t="shared" ref="J8:J22" si="3">C8*I8</f>
        <v>2653.105</v>
      </c>
      <c r="K8" s="31">
        <v>0.25</v>
      </c>
      <c r="L8" s="33">
        <f t="shared" ref="L8:L22" si="4">C8*K8</f>
        <v>2653.105</v>
      </c>
      <c r="M8" s="34"/>
      <c r="N8" s="35"/>
      <c r="O8" s="36"/>
      <c r="P8" s="35"/>
      <c r="Q8" s="37"/>
    </row>
    <row r="9">
      <c r="A9" s="38">
        <v>2.0</v>
      </c>
      <c r="B9" s="39" t="s">
        <v>18</v>
      </c>
      <c r="C9" s="29">
        <v>1426.95</v>
      </c>
      <c r="D9" s="30">
        <v>0.15</v>
      </c>
      <c r="E9" s="40">
        <v>1.0</v>
      </c>
      <c r="F9" s="32">
        <f t="shared" si="1"/>
        <v>1426.95</v>
      </c>
      <c r="G9" s="41"/>
      <c r="H9" s="32">
        <f t="shared" si="2"/>
        <v>0</v>
      </c>
      <c r="I9" s="41"/>
      <c r="J9" s="32">
        <f t="shared" si="3"/>
        <v>0</v>
      </c>
      <c r="K9" s="41"/>
      <c r="L9" s="33">
        <f t="shared" si="4"/>
        <v>0</v>
      </c>
      <c r="M9" s="34"/>
      <c r="N9" s="35"/>
      <c r="O9" s="36"/>
      <c r="P9" s="35"/>
      <c r="Q9" s="37"/>
    </row>
    <row r="10">
      <c r="A10" s="27">
        <v>3.0</v>
      </c>
      <c r="B10" s="39" t="s">
        <v>19</v>
      </c>
      <c r="C10" s="29">
        <v>97110.9</v>
      </c>
      <c r="D10" s="30">
        <v>9.89</v>
      </c>
      <c r="E10" s="40">
        <v>0.5</v>
      </c>
      <c r="F10" s="32">
        <f t="shared" si="1"/>
        <v>48555.45</v>
      </c>
      <c r="G10" s="40">
        <v>0.5</v>
      </c>
      <c r="H10" s="32">
        <f t="shared" si="2"/>
        <v>48555.45</v>
      </c>
      <c r="I10" s="41"/>
      <c r="J10" s="32">
        <f t="shared" si="3"/>
        <v>0</v>
      </c>
      <c r="K10" s="41"/>
      <c r="L10" s="33">
        <f t="shared" si="4"/>
        <v>0</v>
      </c>
      <c r="M10" s="34"/>
      <c r="N10" s="35"/>
      <c r="O10" s="36"/>
      <c r="P10" s="35"/>
      <c r="Q10" s="37"/>
    </row>
    <row r="11">
      <c r="A11" s="38">
        <v>4.0</v>
      </c>
      <c r="B11" s="39" t="s">
        <v>20</v>
      </c>
      <c r="C11" s="29">
        <v>188111.74</v>
      </c>
      <c r="D11" s="30">
        <v>19.15</v>
      </c>
      <c r="E11" s="41"/>
      <c r="F11" s="32">
        <f t="shared" si="1"/>
        <v>0</v>
      </c>
      <c r="G11" s="40">
        <v>0.5</v>
      </c>
      <c r="H11" s="32">
        <f t="shared" si="2"/>
        <v>94055.87</v>
      </c>
      <c r="I11" s="40">
        <v>0.5</v>
      </c>
      <c r="J11" s="32">
        <f t="shared" si="3"/>
        <v>94055.87</v>
      </c>
      <c r="K11" s="41"/>
      <c r="L11" s="33">
        <f t="shared" si="4"/>
        <v>0</v>
      </c>
      <c r="M11" s="34"/>
      <c r="N11" s="35"/>
      <c r="O11" s="36"/>
      <c r="P11" s="35"/>
      <c r="Q11" s="37"/>
    </row>
    <row r="12">
      <c r="A12" s="27">
        <v>5.0</v>
      </c>
      <c r="B12" s="39" t="s">
        <v>21</v>
      </c>
      <c r="C12" s="29">
        <v>48341.77</v>
      </c>
      <c r="D12" s="30">
        <v>4.92</v>
      </c>
      <c r="E12" s="41"/>
      <c r="F12" s="32">
        <f t="shared" si="1"/>
        <v>0</v>
      </c>
      <c r="G12" s="40">
        <v>0.5</v>
      </c>
      <c r="H12" s="32">
        <f t="shared" si="2"/>
        <v>24170.885</v>
      </c>
      <c r="I12" s="40">
        <v>0.5</v>
      </c>
      <c r="J12" s="32">
        <f t="shared" si="3"/>
        <v>24170.885</v>
      </c>
      <c r="K12" s="41"/>
      <c r="L12" s="33">
        <f t="shared" si="4"/>
        <v>0</v>
      </c>
      <c r="M12" s="34"/>
      <c r="N12" s="35"/>
      <c r="O12" s="36"/>
      <c r="P12" s="35"/>
      <c r="Q12" s="37"/>
    </row>
    <row r="13">
      <c r="A13" s="38">
        <v>6.0</v>
      </c>
      <c r="B13" s="39" t="s">
        <v>22</v>
      </c>
      <c r="C13" s="29">
        <v>225398.0</v>
      </c>
      <c r="D13" s="30">
        <v>22.94</v>
      </c>
      <c r="E13" s="41"/>
      <c r="F13" s="32">
        <f t="shared" si="1"/>
        <v>0</v>
      </c>
      <c r="G13" s="40">
        <v>0.2327</v>
      </c>
      <c r="H13" s="32">
        <f t="shared" si="2"/>
        <v>52450.1146</v>
      </c>
      <c r="I13" s="40">
        <v>0.7673</v>
      </c>
      <c r="J13" s="32">
        <f t="shared" si="3"/>
        <v>172947.8854</v>
      </c>
      <c r="K13" s="41"/>
      <c r="L13" s="33">
        <f t="shared" si="4"/>
        <v>0</v>
      </c>
      <c r="M13" s="34"/>
      <c r="N13" s="35"/>
      <c r="O13" s="36"/>
      <c r="P13" s="35"/>
      <c r="Q13" s="37"/>
    </row>
    <row r="14">
      <c r="A14" s="27">
        <v>7.0</v>
      </c>
      <c r="B14" s="39" t="s">
        <v>23</v>
      </c>
      <c r="C14" s="29">
        <v>75084.25</v>
      </c>
      <c r="D14" s="30">
        <v>7.64</v>
      </c>
      <c r="E14" s="41"/>
      <c r="F14" s="32">
        <f t="shared" si="1"/>
        <v>0</v>
      </c>
      <c r="G14" s="41"/>
      <c r="H14" s="32">
        <f t="shared" si="2"/>
        <v>0</v>
      </c>
      <c r="I14" s="40">
        <v>1.0</v>
      </c>
      <c r="J14" s="32">
        <f t="shared" si="3"/>
        <v>75084.25</v>
      </c>
      <c r="K14" s="41"/>
      <c r="L14" s="33">
        <f t="shared" si="4"/>
        <v>0</v>
      </c>
      <c r="M14" s="34"/>
      <c r="N14" s="35"/>
      <c r="O14" s="36"/>
      <c r="P14" s="35"/>
      <c r="Q14" s="37"/>
    </row>
    <row r="15">
      <c r="A15" s="38">
        <v>8.0</v>
      </c>
      <c r="B15" s="42" t="s">
        <v>24</v>
      </c>
      <c r="C15" s="29">
        <v>105194.86</v>
      </c>
      <c r="D15" s="30">
        <v>10.71</v>
      </c>
      <c r="E15" s="41"/>
      <c r="F15" s="32">
        <f t="shared" si="1"/>
        <v>0</v>
      </c>
      <c r="G15" s="41"/>
      <c r="H15" s="32">
        <f t="shared" si="2"/>
        <v>0</v>
      </c>
      <c r="I15" s="41"/>
      <c r="J15" s="32">
        <f t="shared" si="3"/>
        <v>0</v>
      </c>
      <c r="K15" s="40">
        <v>1.0</v>
      </c>
      <c r="L15" s="33">
        <f t="shared" si="4"/>
        <v>105194.86</v>
      </c>
      <c r="M15" s="34"/>
      <c r="N15" s="35"/>
      <c r="O15" s="36"/>
      <c r="P15" s="35"/>
      <c r="Q15" s="37"/>
    </row>
    <row r="16">
      <c r="A16" s="27">
        <v>9.0</v>
      </c>
      <c r="B16" s="39" t="s">
        <v>25</v>
      </c>
      <c r="C16" s="29">
        <v>36039.94</v>
      </c>
      <c r="D16" s="30">
        <v>3.67</v>
      </c>
      <c r="E16" s="41"/>
      <c r="F16" s="32">
        <f t="shared" si="1"/>
        <v>0</v>
      </c>
      <c r="G16" s="41"/>
      <c r="H16" s="32">
        <f t="shared" si="2"/>
        <v>0</v>
      </c>
      <c r="I16" s="41"/>
      <c r="J16" s="32">
        <f t="shared" si="3"/>
        <v>0</v>
      </c>
      <c r="K16" s="40">
        <v>1.0</v>
      </c>
      <c r="L16" s="33">
        <f t="shared" si="4"/>
        <v>36039.94</v>
      </c>
      <c r="M16" s="34"/>
      <c r="N16" s="35"/>
      <c r="O16" s="36"/>
      <c r="P16" s="35"/>
      <c r="Q16" s="37"/>
    </row>
    <row r="17">
      <c r="A17" s="38">
        <v>10.0</v>
      </c>
      <c r="B17" s="39" t="s">
        <v>26</v>
      </c>
      <c r="C17" s="29">
        <v>13057.62</v>
      </c>
      <c r="D17" s="30">
        <v>1.33</v>
      </c>
      <c r="E17" s="41"/>
      <c r="F17" s="32">
        <f t="shared" si="1"/>
        <v>0</v>
      </c>
      <c r="G17" s="40">
        <v>1.0</v>
      </c>
      <c r="H17" s="32">
        <f t="shared" si="2"/>
        <v>13057.62</v>
      </c>
      <c r="I17" s="41"/>
      <c r="J17" s="32">
        <f t="shared" si="3"/>
        <v>0</v>
      </c>
      <c r="K17" s="41"/>
      <c r="L17" s="33">
        <f t="shared" si="4"/>
        <v>0</v>
      </c>
      <c r="M17" s="34"/>
      <c r="N17" s="35"/>
      <c r="O17" s="36"/>
      <c r="P17" s="35"/>
      <c r="Q17" s="37"/>
    </row>
    <row r="18">
      <c r="A18" s="27">
        <v>11.0</v>
      </c>
      <c r="B18" s="39" t="s">
        <v>27</v>
      </c>
      <c r="C18" s="29">
        <v>34106.83</v>
      </c>
      <c r="D18" s="30">
        <v>3.47</v>
      </c>
      <c r="E18" s="41"/>
      <c r="F18" s="32">
        <f t="shared" si="1"/>
        <v>0</v>
      </c>
      <c r="G18" s="40">
        <v>1.0</v>
      </c>
      <c r="H18" s="32">
        <f t="shared" si="2"/>
        <v>34106.83</v>
      </c>
      <c r="I18" s="41"/>
      <c r="J18" s="32">
        <f t="shared" si="3"/>
        <v>0</v>
      </c>
      <c r="K18" s="41"/>
      <c r="L18" s="33">
        <f t="shared" si="4"/>
        <v>0</v>
      </c>
      <c r="M18" s="34"/>
      <c r="N18" s="35"/>
      <c r="O18" s="36"/>
      <c r="P18" s="35"/>
      <c r="Q18" s="37"/>
    </row>
    <row r="19">
      <c r="A19" s="38">
        <v>12.0</v>
      </c>
      <c r="B19" s="39" t="s">
        <v>28</v>
      </c>
      <c r="C19" s="29">
        <v>56600.05</v>
      </c>
      <c r="D19" s="30">
        <v>5.76</v>
      </c>
      <c r="E19" s="41"/>
      <c r="F19" s="32">
        <f t="shared" si="1"/>
        <v>0</v>
      </c>
      <c r="G19" s="41"/>
      <c r="H19" s="32">
        <f t="shared" si="2"/>
        <v>0</v>
      </c>
      <c r="I19" s="41"/>
      <c r="J19" s="32">
        <f t="shared" si="3"/>
        <v>0</v>
      </c>
      <c r="K19" s="40">
        <v>1.0</v>
      </c>
      <c r="L19" s="43">
        <f t="shared" si="4"/>
        <v>56600.05</v>
      </c>
      <c r="M19" s="34"/>
      <c r="N19" s="35"/>
      <c r="O19" s="36"/>
      <c r="P19" s="35"/>
      <c r="Q19" s="37"/>
    </row>
    <row r="20">
      <c r="A20" s="27">
        <v>13.0</v>
      </c>
      <c r="B20" s="42" t="s">
        <v>29</v>
      </c>
      <c r="C20" s="29">
        <v>50718.31</v>
      </c>
      <c r="D20" s="30">
        <v>5.16</v>
      </c>
      <c r="E20" s="41"/>
      <c r="F20" s="32">
        <f t="shared" si="1"/>
        <v>0</v>
      </c>
      <c r="G20" s="41"/>
      <c r="H20" s="32">
        <f t="shared" si="2"/>
        <v>0</v>
      </c>
      <c r="I20" s="41"/>
      <c r="J20" s="32">
        <f t="shared" si="3"/>
        <v>0</v>
      </c>
      <c r="K20" s="40">
        <v>1.0</v>
      </c>
      <c r="L20" s="33">
        <f t="shared" si="4"/>
        <v>50718.31</v>
      </c>
      <c r="M20" s="34"/>
      <c r="N20" s="35"/>
      <c r="O20" s="36"/>
      <c r="P20" s="35"/>
      <c r="Q20" s="37"/>
    </row>
    <row r="21">
      <c r="A21" s="38">
        <v>14.0</v>
      </c>
      <c r="B21" s="39" t="s">
        <v>30</v>
      </c>
      <c r="C21" s="29">
        <v>12523.01</v>
      </c>
      <c r="D21" s="30">
        <v>1.27</v>
      </c>
      <c r="E21" s="41"/>
      <c r="F21" s="32">
        <f t="shared" si="1"/>
        <v>0</v>
      </c>
      <c r="G21" s="41"/>
      <c r="H21" s="32">
        <f t="shared" si="2"/>
        <v>0</v>
      </c>
      <c r="I21" s="41"/>
      <c r="J21" s="32">
        <f t="shared" si="3"/>
        <v>0</v>
      </c>
      <c r="K21" s="40">
        <v>1.0</v>
      </c>
      <c r="L21" s="33">
        <f t="shared" si="4"/>
        <v>12523.01</v>
      </c>
      <c r="M21" s="34"/>
      <c r="N21" s="35"/>
      <c r="O21" s="36"/>
      <c r="P21" s="35"/>
      <c r="Q21" s="37"/>
    </row>
    <row r="22" ht="15.75" customHeight="1">
      <c r="A22" s="27">
        <v>15.0</v>
      </c>
      <c r="B22" s="39" t="s">
        <v>31</v>
      </c>
      <c r="C22" s="29">
        <v>28066.21</v>
      </c>
      <c r="D22" s="30">
        <v>2.86</v>
      </c>
      <c r="E22" s="41"/>
      <c r="F22" s="32">
        <f t="shared" si="1"/>
        <v>0</v>
      </c>
      <c r="G22" s="41"/>
      <c r="H22" s="32">
        <f t="shared" si="2"/>
        <v>0</v>
      </c>
      <c r="I22" s="41"/>
      <c r="J22" s="32">
        <f t="shared" si="3"/>
        <v>0</v>
      </c>
      <c r="K22" s="40">
        <v>1.0</v>
      </c>
      <c r="L22" s="33">
        <f t="shared" si="4"/>
        <v>28066.21</v>
      </c>
      <c r="M22" s="34"/>
      <c r="N22" s="35"/>
      <c r="O22" s="36"/>
      <c r="P22" s="35"/>
      <c r="Q22" s="37"/>
    </row>
    <row r="23" ht="15.75" customHeight="1">
      <c r="A23" s="44" t="s">
        <v>32</v>
      </c>
      <c r="B23" s="4"/>
      <c r="C23" s="45"/>
      <c r="D23" s="46"/>
      <c r="E23" s="41">
        <f>F23/C24</f>
        <v>0.05357887577</v>
      </c>
      <c r="F23" s="45">
        <f>SUM(F8:F22)</f>
        <v>52635.505</v>
      </c>
      <c r="G23" s="46">
        <f>H23/C24</f>
        <v>0.2738719768</v>
      </c>
      <c r="H23" s="45">
        <f>SUM(H8:H22)</f>
        <v>269049.8746</v>
      </c>
      <c r="I23" s="46">
        <f>J23/C24</f>
        <v>0.3755238972</v>
      </c>
      <c r="J23" s="45">
        <f>SUM(J8:J22)</f>
        <v>368911.9954</v>
      </c>
      <c r="K23" s="46">
        <f>L23/C24</f>
        <v>0.2970252502</v>
      </c>
      <c r="L23" s="47">
        <f>SUM(L8:L22)</f>
        <v>291795.485</v>
      </c>
      <c r="M23" s="34"/>
      <c r="N23" s="35"/>
      <c r="O23" s="48"/>
      <c r="P23" s="35"/>
      <c r="Q23" s="37"/>
    </row>
    <row r="24" ht="15.75" customHeight="1">
      <c r="A24" s="44" t="s">
        <v>33</v>
      </c>
      <c r="B24" s="4"/>
      <c r="C24" s="49">
        <f>SUM(C8:C22)</f>
        <v>982392.86</v>
      </c>
      <c r="D24" s="50">
        <v>1.0</v>
      </c>
      <c r="E24" s="41">
        <f>F24/C24</f>
        <v>0.05357887577</v>
      </c>
      <c r="F24" s="45">
        <f>F23</f>
        <v>52635.505</v>
      </c>
      <c r="G24" s="41">
        <f>H24/C24</f>
        <v>0.3274508526</v>
      </c>
      <c r="H24" s="45">
        <f>F24+H23</f>
        <v>321685.3796</v>
      </c>
      <c r="I24" s="41">
        <f>J24/C24</f>
        <v>0.7029747498</v>
      </c>
      <c r="J24" s="45">
        <f>H24+J23</f>
        <v>690597.375</v>
      </c>
      <c r="K24" s="41">
        <f>L24/C24</f>
        <v>1</v>
      </c>
      <c r="L24" s="47">
        <f>J24+L23</f>
        <v>982392.86</v>
      </c>
      <c r="M24" s="51"/>
      <c r="N24" s="52"/>
      <c r="O24" s="36"/>
      <c r="P24" s="35"/>
      <c r="Q24" s="53"/>
    </row>
    <row r="25" ht="15.75" customHeight="1">
      <c r="A25" s="54" t="s">
        <v>34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4"/>
    </row>
    <row r="26" ht="15.75" customHeight="1">
      <c r="A26" s="55" t="s">
        <v>35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4"/>
    </row>
    <row r="27" ht="15.75" customHeight="1">
      <c r="A27" s="54" t="s">
        <v>36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4"/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24">
    <mergeCell ref="B6:B7"/>
    <mergeCell ref="C6:C7"/>
    <mergeCell ref="A23:B23"/>
    <mergeCell ref="A24:B24"/>
    <mergeCell ref="A25:Q25"/>
    <mergeCell ref="A26:Q26"/>
    <mergeCell ref="A27:Q27"/>
    <mergeCell ref="D6:D7"/>
    <mergeCell ref="E6:F6"/>
    <mergeCell ref="G6:H6"/>
    <mergeCell ref="I6:J6"/>
    <mergeCell ref="K6:L6"/>
    <mergeCell ref="M6:M7"/>
    <mergeCell ref="N6:N7"/>
    <mergeCell ref="O6:P6"/>
    <mergeCell ref="B3:H3"/>
    <mergeCell ref="I3:Q3"/>
    <mergeCell ref="B4:H4"/>
    <mergeCell ref="I4:Q4"/>
    <mergeCell ref="B5:Q5"/>
    <mergeCell ref="A6:A7"/>
    <mergeCell ref="Q6:Q7"/>
    <mergeCell ref="A2:Q2"/>
    <mergeCell ref="C1:K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2012-05-28T19:15:19Z</dcterms:created>
  <dc:creator>SEE</dc:creator>
</cp:coreProperties>
</file>