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32C609E7-46D2-418B-B538-05229048037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ESQUISA " sheetId="1" r:id="rId1"/>
    <sheet name="ANÁLISE " sheetId="2" r:id="rId2"/>
  </sheets>
  <calcPr calcId="191029"/>
</workbook>
</file>

<file path=xl/calcChain.xml><?xml version="1.0" encoding="utf-8"?>
<calcChain xmlns="http://schemas.openxmlformats.org/spreadsheetml/2006/main">
  <c r="L4" i="2" l="1"/>
  <c r="L5" i="2"/>
  <c r="L6" i="2"/>
  <c r="L7" i="2"/>
  <c r="L8" i="2"/>
  <c r="L9" i="2"/>
  <c r="E15" i="2"/>
  <c r="E16" i="2"/>
  <c r="E17" i="2"/>
  <c r="E18" i="2"/>
  <c r="E19" i="2"/>
  <c r="E20" i="2"/>
  <c r="E14" i="2"/>
  <c r="Q5" i="2"/>
  <c r="N4" i="2"/>
  <c r="N5" i="2"/>
  <c r="N6" i="2"/>
  <c r="N7" i="2"/>
  <c r="N8" i="2"/>
  <c r="N9" i="2"/>
  <c r="M4" i="2"/>
  <c r="M5" i="2"/>
  <c r="R5" i="2" s="1"/>
  <c r="M6" i="2"/>
  <c r="R6" i="2" s="1"/>
  <c r="M7" i="2"/>
  <c r="R7" i="2" s="1"/>
  <c r="M8" i="2"/>
  <c r="R8" i="2" s="1"/>
  <c r="M9" i="2"/>
  <c r="N3" i="2"/>
  <c r="M3" i="2"/>
  <c r="L3" i="2"/>
  <c r="R9" i="2" l="1"/>
  <c r="R4" i="2"/>
  <c r="O8" i="2"/>
  <c r="Q9" i="2"/>
  <c r="O7" i="2"/>
  <c r="Q7" i="2"/>
  <c r="Q8" i="2"/>
  <c r="Q6" i="2"/>
  <c r="Q4" i="2"/>
  <c r="O9" i="2"/>
  <c r="O6" i="2"/>
  <c r="O5" i="2"/>
  <c r="O4" i="2"/>
  <c r="E21" i="2"/>
  <c r="Q3" i="2"/>
  <c r="R3" i="2"/>
  <c r="O3" i="2"/>
</calcChain>
</file>

<file path=xl/sharedStrings.xml><?xml version="1.0" encoding="utf-8"?>
<sst xmlns="http://schemas.openxmlformats.org/spreadsheetml/2006/main" count="90" uniqueCount="61">
  <si>
    <t>ITEM</t>
  </si>
  <si>
    <t>DESCRIÇÃO</t>
  </si>
  <si>
    <t>CONTRATO ANTERIOR DO ÓRGÃO</t>
  </si>
  <si>
    <t xml:space="preserve">SISTEMAS OFICIAIS DO GOVERNO  </t>
  </si>
  <si>
    <t>NOTA PARANÁ</t>
  </si>
  <si>
    <t>Nº DA COTAÇÃO NO SISTEMA DE GESTÃO:</t>
  </si>
  <si>
    <t>CÓDIGO SISTEMA</t>
  </si>
  <si>
    <t>AQUISIÇÕES DE OUTROS ÓRGÃOS - Até 01 ano da pesquisa de preços</t>
  </si>
  <si>
    <t>MÍDIAS E SITES ESPECIALIZADOS - Até 06 meses da abertura do edital</t>
  </si>
  <si>
    <t>BASE NACIONAL DE NOTAS FISCAIS Até 01 ano da abertura do edital</t>
  </si>
  <si>
    <t>DOS PARÂMETROS</t>
  </si>
  <si>
    <t>INC. I - ART 2º - REGULAMENTO Nº 01/2022 PESQUISA DE PREÇOS</t>
  </si>
  <si>
    <t>INC. II - ART 2º - REGULAMENTO Nº 01/2022 PESQUISA DE PREÇOS</t>
  </si>
  <si>
    <t>INC. III - ART 2º -REGULAMENTO Nº 01/2022 PESQUISA DE PREÇOS</t>
  </si>
  <si>
    <t>MÍDIA ESPECIALIZADA</t>
  </si>
  <si>
    <t>INC. V - ART 2º - REGULAMENTO Nº 01/2022 PESQUISA DE PREÇOS1</t>
  </si>
  <si>
    <t>ATAS DE OUTROS ÓRGÃO</t>
  </si>
  <si>
    <t>UNID</t>
  </si>
  <si>
    <t>AGENTE RESPONSÁVEL PELA PESQUISA: ERIKA ALMEIDA</t>
  </si>
  <si>
    <t>QTDE</t>
  </si>
  <si>
    <t>OBJETO: PNEU</t>
  </si>
  <si>
    <t>INÍCIO DA PESQUISA: 14/09/2026</t>
  </si>
  <si>
    <t>CATMAT</t>
  </si>
  <si>
    <t>PNEU 265/60 R18</t>
  </si>
  <si>
    <t>PNEU 265/70R16</t>
  </si>
  <si>
    <t>PNEU 225/75R16C</t>
  </si>
  <si>
    <t>PNEU 225/65R16C</t>
  </si>
  <si>
    <t>PNEU 205/55 R16</t>
  </si>
  <si>
    <t xml:space="preserve">PNEU 195/65 R15 </t>
  </si>
  <si>
    <t>UND</t>
  </si>
  <si>
    <t xml:space="preserve">PNEU 245/70 R16 </t>
  </si>
  <si>
    <t>GONÇALES PNEUS</t>
  </si>
  <si>
    <t>SPORT PNEUS</t>
  </si>
  <si>
    <t>*</t>
  </si>
  <si>
    <t>PERES PNEUS</t>
  </si>
  <si>
    <t xml:space="preserve">PNEUMAR </t>
  </si>
  <si>
    <t>COMPRAS GOV (FONTE DE PREÇOS)</t>
  </si>
  <si>
    <t>TÉRMINO DA PESQUISA: 15/09/2026</t>
  </si>
  <si>
    <t xml:space="preserve">  POTENCIAIS FORNECEDORES  - Até 06 meses da abertura do edital</t>
  </si>
  <si>
    <t>INC. IV - ART 2º - REGULAMENTO Nº 01/2022 PESQUISA DE PREÇOS</t>
  </si>
  <si>
    <t>TABELA 01. ANÁLISE DOS PREÇOS</t>
  </si>
  <si>
    <t>A</t>
  </si>
  <si>
    <t>B</t>
  </si>
  <si>
    <t>C</t>
  </si>
  <si>
    <t>D</t>
  </si>
  <si>
    <t>E</t>
  </si>
  <si>
    <t>F</t>
  </si>
  <si>
    <t>G</t>
  </si>
  <si>
    <t>H</t>
  </si>
  <si>
    <t>MENOR PREÇO</t>
  </si>
  <si>
    <t>MEDIANA</t>
  </si>
  <si>
    <t>MÉDIA SIMPLES</t>
  </si>
  <si>
    <t>DESVIO PADRÃO</t>
  </si>
  <si>
    <t>COEFICIENTE DE VARIAÇÃO</t>
  </si>
  <si>
    <t>SITUAÇÃO DA AMOSTRA</t>
  </si>
  <si>
    <t>LIMITE INFERIOR</t>
  </si>
  <si>
    <t>LIMITE SUPERIOR</t>
  </si>
  <si>
    <t>HOMOGÊNEO</t>
  </si>
  <si>
    <t>QUANT</t>
  </si>
  <si>
    <t>VALOR UNT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</si>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</sst>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&quot;R$&quot;\ #,##0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ptos"/>
      <family val="2"/>
    </font>
    <font>
      <b/>
      <sz val="11"/>
      <color theme="1"/>
      <name val="Aptos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6C6"/>
        <bgColor indexed="64"/>
      </patternFill>
    </fill>
    <fill>
      <patternFill patternType="solid">
        <fgColor rgb="FFC5D3FF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</cellStyleXfs>
  <cellXfs count="91">
    <xf numFmtId="0" fontId="0" fillId="0" borderId="0" xfId="0"/>
    <xf numFmtId="0" fontId="0" fillId="2" borderId="0" xfId="0" applyFill="1"/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44" fontId="0" fillId="0" borderId="1" xfId="1" applyFont="1" applyBorder="1" applyAlignment="1">
      <alignment vertical="center"/>
    </xf>
    <xf numFmtId="44" fontId="5" fillId="0" borderId="1" xfId="2" applyNumberFormat="1" applyFont="1" applyBorder="1" applyAlignment="1">
      <alignment vertical="center"/>
    </xf>
    <xf numFmtId="44" fontId="5" fillId="0" borderId="10" xfId="2" applyNumberFormat="1" applyFont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 wrapText="1"/>
    </xf>
    <xf numFmtId="44" fontId="1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44" fontId="1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 wrapText="1"/>
    </xf>
    <xf numFmtId="44" fontId="0" fillId="0" borderId="10" xfId="0" applyNumberForma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2" fillId="2" borderId="6" xfId="0" applyFont="1" applyFill="1" applyBorder="1" applyAlignment="1">
      <alignment horizontal="left" vertical="top"/>
    </xf>
    <xf numFmtId="0" fontId="1" fillId="4" borderId="1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vertical="center" wrapText="1"/>
    </xf>
    <xf numFmtId="0" fontId="1" fillId="4" borderId="15" xfId="0" applyFont="1" applyFill="1" applyBorder="1" applyAlignment="1">
      <alignment vertical="center" wrapText="1"/>
    </xf>
    <xf numFmtId="0" fontId="1" fillId="4" borderId="14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vertical="center" wrapText="1"/>
    </xf>
    <xf numFmtId="0" fontId="1" fillId="5" borderId="15" xfId="0" applyFont="1" applyFill="1" applyBorder="1" applyAlignment="1">
      <alignment vertical="center" wrapText="1"/>
    </xf>
    <xf numFmtId="0" fontId="1" fillId="5" borderId="14" xfId="0" applyFont="1" applyFill="1" applyBorder="1" applyAlignment="1">
      <alignment vertical="center" wrapText="1"/>
    </xf>
    <xf numFmtId="44" fontId="0" fillId="0" borderId="11" xfId="0" applyNumberFormat="1" applyBorder="1" applyAlignment="1">
      <alignment horizontal="center" vertical="center" wrapText="1"/>
    </xf>
    <xf numFmtId="44" fontId="0" fillId="0" borderId="12" xfId="0" applyNumberForma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/>
    </xf>
    <xf numFmtId="44" fontId="5" fillId="0" borderId="6" xfId="1" applyFont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wrapText="1"/>
    </xf>
    <xf numFmtId="44" fontId="0" fillId="0" borderId="14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44" fontId="0" fillId="9" borderId="1" xfId="0" applyNumberFormat="1" applyFill="1" applyBorder="1" applyAlignment="1">
      <alignment horizontal="center" vertical="center" wrapText="1"/>
    </xf>
    <xf numFmtId="44" fontId="6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0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64" fontId="8" fillId="9" borderId="1" xfId="0" applyNumberFormat="1" applyFont="1" applyFill="1" applyBorder="1" applyAlignment="1">
      <alignment horizontal="center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10" xfId="2" applyNumberFormat="1" applyFont="1" applyBorder="1" applyAlignment="1">
      <alignment horizontal="center" vertical="center" wrapText="1"/>
    </xf>
    <xf numFmtId="164" fontId="7" fillId="0" borderId="0" xfId="0" applyNumberFormat="1" applyFont="1" applyAlignment="1">
      <alignment horizontal="center"/>
    </xf>
    <xf numFmtId="164" fontId="7" fillId="9" borderId="1" xfId="0" applyNumberFormat="1" applyFont="1" applyFill="1" applyBorder="1" applyAlignment="1">
      <alignment horizontal="center"/>
    </xf>
    <xf numFmtId="164" fontId="7" fillId="0" borderId="1" xfId="1" applyNumberFormat="1" applyFont="1" applyBorder="1" applyAlignment="1">
      <alignment horizontal="center" vertical="center"/>
    </xf>
    <xf numFmtId="164" fontId="7" fillId="0" borderId="1" xfId="2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164" fontId="8" fillId="0" borderId="11" xfId="0" applyNumberFormat="1" applyFont="1" applyBorder="1" applyAlignment="1">
      <alignment horizontal="center"/>
    </xf>
    <xf numFmtId="164" fontId="8" fillId="0" borderId="15" xfId="0" applyNumberFormat="1" applyFont="1" applyBorder="1" applyAlignment="1">
      <alignment horizontal="center"/>
    </xf>
    <xf numFmtId="164" fontId="8" fillId="0" borderId="14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8" fillId="6" borderId="1" xfId="0" applyNumberFormat="1" applyFont="1" applyFill="1" applyBorder="1" applyAlignment="1">
      <alignment horizontal="center" vertical="center"/>
    </xf>
    <xf numFmtId="164" fontId="8" fillId="7" borderId="1" xfId="0" applyNumberFormat="1" applyFont="1" applyFill="1" applyBorder="1" applyAlignment="1">
      <alignment horizontal="center" vertical="center"/>
    </xf>
    <xf numFmtId="164" fontId="8" fillId="8" borderId="1" xfId="3" applyNumberFormat="1" applyFont="1" applyFill="1" applyBorder="1" applyAlignment="1">
      <alignment horizontal="center" vertical="center" wrapText="1"/>
    </xf>
    <xf numFmtId="164" fontId="8" fillId="8" borderId="1" xfId="4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164" fontId="7" fillId="2" borderId="0" xfId="0" applyNumberFormat="1" applyFont="1" applyFill="1" applyAlignment="1">
      <alignment horizontal="center"/>
    </xf>
    <xf numFmtId="164" fontId="0" fillId="2" borderId="0" xfId="0" applyNumberFormat="1" applyFill="1" applyAlignment="1">
      <alignment horizontal="center"/>
    </xf>
  </cellXfs>
  <cellStyles count="5">
    <cellStyle name="Moeda" xfId="1" builtinId="4"/>
    <cellStyle name="Moeda 4" xfId="3" xr:uid="{3C9FDB5B-6D71-4B0D-8ED2-EFA4FBDB3BDC}"/>
    <cellStyle name="Normal" xfId="0" builtinId="0"/>
    <cellStyle name="Normal 3" xfId="4" xr:uid="{226AA8DC-75FF-4A36-9DD1-7CC7224210CB}"/>
    <cellStyle name="Porcentagem" xfId="2" builtinId="5"/>
  </cellStyles>
  <dxfs count="0"/>
  <tableStyles count="0" defaultTableStyle="TableStyleMedium2" defaultPivotStyle="PivotStyleMedium9"/>
  <colors>
    <mruColors>
      <color rgb="FFFF66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66"/>
    <pageSetUpPr fitToPage="1"/>
  </sheetPr>
  <dimension ref="A1:BP147"/>
  <sheetViews>
    <sheetView topLeftCell="A4" zoomScale="80" zoomScaleNormal="80" workbookViewId="0">
      <selection activeCell="A13" sqref="A13:XFD13"/>
    </sheetView>
  </sheetViews>
  <sheetFormatPr defaultRowHeight="15" x14ac:dyDescent="0.25"/>
  <cols>
    <col min="1" max="1" width="7.85546875" customWidth="1"/>
    <col min="2" max="2" width="10.7109375" customWidth="1"/>
    <col min="3" max="3" width="11.28515625" customWidth="1"/>
    <col min="4" max="4" width="38" customWidth="1"/>
    <col min="5" max="5" width="14.7109375" customWidth="1"/>
    <col min="6" max="6" width="13.85546875" customWidth="1"/>
    <col min="7" max="7" width="20" customWidth="1"/>
    <col min="8" max="8" width="19.28515625" customWidth="1"/>
    <col min="9" max="9" width="16" customWidth="1"/>
    <col min="10" max="10" width="19.42578125" customWidth="1"/>
    <col min="11" max="11" width="16.7109375" customWidth="1"/>
    <col min="12" max="12" width="15.42578125" customWidth="1"/>
    <col min="13" max="13" width="15" customWidth="1"/>
    <col min="14" max="14" width="14" customWidth="1"/>
    <col min="15" max="15" width="13.5703125" customWidth="1"/>
    <col min="16" max="16" width="5.28515625" customWidth="1"/>
    <col min="17" max="68" width="9.140625" style="1"/>
  </cols>
  <sheetData>
    <row r="1" spans="1:68" ht="26.25" customHeight="1" x14ac:dyDescent="0.25">
      <c r="A1" s="24" t="s">
        <v>20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6"/>
    </row>
    <row r="2" spans="1:68" ht="26.25" customHeight="1" x14ac:dyDescent="0.25">
      <c r="A2" s="27" t="s">
        <v>21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9"/>
    </row>
    <row r="3" spans="1:68" ht="26.25" customHeight="1" x14ac:dyDescent="0.25">
      <c r="A3" s="27" t="s">
        <v>37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9"/>
    </row>
    <row r="4" spans="1:68" ht="26.25" customHeight="1" x14ac:dyDescent="0.25">
      <c r="A4" s="27" t="s">
        <v>18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9"/>
    </row>
    <row r="5" spans="1:68" ht="26.25" customHeight="1" x14ac:dyDescent="0.25">
      <c r="A5" s="27" t="s">
        <v>5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9"/>
    </row>
    <row r="6" spans="1:68" ht="44.25" customHeight="1" x14ac:dyDescent="0.25">
      <c r="A6" s="43" t="s">
        <v>0</v>
      </c>
      <c r="B6" s="35" t="s">
        <v>6</v>
      </c>
      <c r="C6" s="35" t="s">
        <v>22</v>
      </c>
      <c r="D6" s="36" t="s">
        <v>1</v>
      </c>
      <c r="E6" s="48" t="s">
        <v>19</v>
      </c>
      <c r="F6" s="35" t="s">
        <v>17</v>
      </c>
      <c r="G6" s="33" t="s">
        <v>10</v>
      </c>
      <c r="H6" s="33"/>
      <c r="I6" s="33"/>
      <c r="J6" s="33"/>
      <c r="K6" s="33"/>
      <c r="L6" s="33"/>
      <c r="M6" s="33"/>
      <c r="N6" s="33"/>
      <c r="O6" s="33"/>
      <c r="P6" s="34"/>
    </row>
    <row r="7" spans="1:68" ht="61.5" customHeight="1" x14ac:dyDescent="0.25">
      <c r="A7" s="43"/>
      <c r="B7" s="35"/>
      <c r="C7" s="35"/>
      <c r="D7" s="36"/>
      <c r="E7" s="49"/>
      <c r="F7" s="35"/>
      <c r="G7" s="4" t="s">
        <v>11</v>
      </c>
      <c r="H7" s="30" t="s">
        <v>12</v>
      </c>
      <c r="I7" s="30"/>
      <c r="J7" s="4" t="s">
        <v>13</v>
      </c>
      <c r="K7" s="40" t="s">
        <v>39</v>
      </c>
      <c r="L7" s="41"/>
      <c r="M7" s="41"/>
      <c r="N7" s="42"/>
      <c r="O7" s="31" t="s">
        <v>15</v>
      </c>
      <c r="P7" s="32"/>
    </row>
    <row r="8" spans="1:68" ht="57.75" customHeight="1" x14ac:dyDescent="0.25">
      <c r="A8" s="43"/>
      <c r="B8" s="35"/>
      <c r="C8" s="35"/>
      <c r="D8" s="36"/>
      <c r="E8" s="49"/>
      <c r="F8" s="35"/>
      <c r="G8" s="23" t="s">
        <v>3</v>
      </c>
      <c r="H8" s="39" t="s">
        <v>7</v>
      </c>
      <c r="I8" s="39"/>
      <c r="J8" s="23" t="s">
        <v>8</v>
      </c>
      <c r="K8" s="51" t="s">
        <v>38</v>
      </c>
      <c r="L8" s="52"/>
      <c r="M8" s="52"/>
      <c r="N8" s="53"/>
      <c r="O8" s="37" t="s">
        <v>9</v>
      </c>
      <c r="P8" s="38"/>
    </row>
    <row r="9" spans="1:68" ht="41.25" customHeight="1" x14ac:dyDescent="0.25">
      <c r="A9" s="43"/>
      <c r="B9" s="35"/>
      <c r="C9" s="35"/>
      <c r="D9" s="36"/>
      <c r="E9" s="49"/>
      <c r="F9" s="35"/>
      <c r="G9" s="46" t="s">
        <v>36</v>
      </c>
      <c r="H9" s="30" t="s">
        <v>2</v>
      </c>
      <c r="I9" s="30" t="s">
        <v>16</v>
      </c>
      <c r="J9" s="44" t="s">
        <v>14</v>
      </c>
      <c r="K9" s="30" t="s">
        <v>35</v>
      </c>
      <c r="L9" s="30" t="s">
        <v>31</v>
      </c>
      <c r="M9" s="30" t="s">
        <v>32</v>
      </c>
      <c r="N9" s="30" t="s">
        <v>34</v>
      </c>
      <c r="O9" s="30" t="s">
        <v>4</v>
      </c>
      <c r="P9" s="58"/>
      <c r="BP9"/>
    </row>
    <row r="10" spans="1:68" ht="47.25" customHeight="1" x14ac:dyDescent="0.25">
      <c r="A10" s="43"/>
      <c r="B10" s="35"/>
      <c r="C10" s="35"/>
      <c r="D10" s="36"/>
      <c r="E10" s="50"/>
      <c r="F10" s="35"/>
      <c r="G10" s="47"/>
      <c r="H10" s="30"/>
      <c r="I10" s="30"/>
      <c r="J10" s="45"/>
      <c r="K10" s="30"/>
      <c r="L10" s="30"/>
      <c r="M10" s="30"/>
      <c r="N10" s="30"/>
      <c r="O10" s="30"/>
      <c r="P10" s="58"/>
      <c r="BP10"/>
    </row>
    <row r="11" spans="1:68" ht="62.25" customHeight="1" x14ac:dyDescent="0.25">
      <c r="A11" s="11">
        <v>1</v>
      </c>
      <c r="B11" s="3">
        <v>2539</v>
      </c>
      <c r="C11" s="12">
        <v>640889</v>
      </c>
      <c r="D11" s="17" t="s">
        <v>30</v>
      </c>
      <c r="E11" s="14">
        <v>4</v>
      </c>
      <c r="F11" s="12" t="s">
        <v>29</v>
      </c>
      <c r="G11" s="22">
        <v>980.71</v>
      </c>
      <c r="H11" s="3" t="s">
        <v>33</v>
      </c>
      <c r="I11" s="9">
        <v>1096.1199999999999</v>
      </c>
      <c r="J11" s="21">
        <v>805</v>
      </c>
      <c r="K11" s="21">
        <v>899</v>
      </c>
      <c r="L11" s="61">
        <v>749</v>
      </c>
      <c r="M11" s="9">
        <v>760</v>
      </c>
      <c r="N11" s="19" t="s">
        <v>33</v>
      </c>
      <c r="O11" s="54">
        <v>516.42999999999995</v>
      </c>
      <c r="P11" s="59"/>
      <c r="BP11"/>
    </row>
    <row r="12" spans="1:68" ht="47.25" customHeight="1" x14ac:dyDescent="0.25">
      <c r="A12" s="2">
        <v>2</v>
      </c>
      <c r="B12" s="12">
        <v>1848</v>
      </c>
      <c r="C12" s="12">
        <v>640889</v>
      </c>
      <c r="D12" s="16" t="s">
        <v>23</v>
      </c>
      <c r="E12" s="13">
        <v>8</v>
      </c>
      <c r="F12" s="12" t="s">
        <v>29</v>
      </c>
      <c r="G12" s="8">
        <v>1393.91</v>
      </c>
      <c r="H12" s="10" t="s">
        <v>33</v>
      </c>
      <c r="I12" s="9">
        <v>1380</v>
      </c>
      <c r="J12" s="21">
        <v>1299</v>
      </c>
      <c r="K12" s="21">
        <v>990</v>
      </c>
      <c r="L12" s="9">
        <v>1017</v>
      </c>
      <c r="M12" s="9" t="s">
        <v>33</v>
      </c>
      <c r="N12" s="61">
        <v>798</v>
      </c>
      <c r="O12" s="54">
        <v>609.64</v>
      </c>
      <c r="P12" s="55"/>
      <c r="BP12"/>
    </row>
    <row r="13" spans="1:68" ht="47.25" customHeight="1" x14ac:dyDescent="0.25">
      <c r="A13" s="2">
        <v>3</v>
      </c>
      <c r="B13" s="12">
        <v>2540</v>
      </c>
      <c r="C13" s="12">
        <v>644889</v>
      </c>
      <c r="D13" s="16" t="s">
        <v>24</v>
      </c>
      <c r="E13" s="13">
        <v>8</v>
      </c>
      <c r="F13" s="12" t="s">
        <v>29</v>
      </c>
      <c r="G13" s="8">
        <v>1213.75</v>
      </c>
      <c r="H13" s="10" t="s">
        <v>33</v>
      </c>
      <c r="I13" s="9">
        <v>1380</v>
      </c>
      <c r="J13" s="21">
        <v>1225.49</v>
      </c>
      <c r="K13" s="21">
        <v>1100</v>
      </c>
      <c r="L13" s="61">
        <v>929</v>
      </c>
      <c r="M13" s="9">
        <v>950</v>
      </c>
      <c r="N13" s="62">
        <v>764</v>
      </c>
      <c r="O13" s="54" t="s">
        <v>33</v>
      </c>
      <c r="P13" s="55"/>
      <c r="BP13"/>
    </row>
    <row r="14" spans="1:68" ht="47.25" customHeight="1" x14ac:dyDescent="0.25">
      <c r="A14" s="2">
        <v>4</v>
      </c>
      <c r="B14" s="12">
        <v>1847</v>
      </c>
      <c r="C14" s="12">
        <v>640889</v>
      </c>
      <c r="D14" s="16" t="s">
        <v>25</v>
      </c>
      <c r="E14" s="13">
        <v>20</v>
      </c>
      <c r="F14" s="12" t="s">
        <v>29</v>
      </c>
      <c r="G14" s="8">
        <v>1259.76</v>
      </c>
      <c r="H14" s="10" t="s">
        <v>33</v>
      </c>
      <c r="I14" s="9">
        <v>1139</v>
      </c>
      <c r="J14" s="21">
        <v>1079</v>
      </c>
      <c r="K14" s="21">
        <v>1290</v>
      </c>
      <c r="L14" s="61">
        <v>1098</v>
      </c>
      <c r="M14" s="62">
        <v>760</v>
      </c>
      <c r="N14" s="9" t="s">
        <v>33</v>
      </c>
      <c r="O14" s="54" t="s">
        <v>33</v>
      </c>
      <c r="P14" s="55"/>
      <c r="BP14"/>
    </row>
    <row r="15" spans="1:68" ht="47.25" customHeight="1" x14ac:dyDescent="0.25">
      <c r="A15" s="2">
        <v>5</v>
      </c>
      <c r="B15" s="12">
        <v>4352</v>
      </c>
      <c r="C15" s="12">
        <v>640889</v>
      </c>
      <c r="D15" s="16" t="s">
        <v>26</v>
      </c>
      <c r="E15" s="13">
        <v>42</v>
      </c>
      <c r="F15" s="12" t="s">
        <v>29</v>
      </c>
      <c r="G15" s="8">
        <v>1397.65</v>
      </c>
      <c r="H15" s="10" t="s">
        <v>33</v>
      </c>
      <c r="I15" s="9">
        <v>1600</v>
      </c>
      <c r="J15" s="21">
        <v>1494</v>
      </c>
      <c r="K15" s="21">
        <v>1350</v>
      </c>
      <c r="L15" s="9">
        <v>1098</v>
      </c>
      <c r="M15" s="9" t="s">
        <v>33</v>
      </c>
      <c r="N15" s="62">
        <v>497</v>
      </c>
      <c r="O15" s="54" t="s">
        <v>33</v>
      </c>
      <c r="P15" s="55"/>
      <c r="BP15"/>
    </row>
    <row r="16" spans="1:68" ht="47.25" customHeight="1" x14ac:dyDescent="0.25">
      <c r="A16" s="2">
        <v>6</v>
      </c>
      <c r="B16" s="12">
        <v>1850</v>
      </c>
      <c r="C16" s="12">
        <v>640889</v>
      </c>
      <c r="D16" s="16" t="s">
        <v>28</v>
      </c>
      <c r="E16" s="13">
        <v>4</v>
      </c>
      <c r="F16" s="12" t="s">
        <v>29</v>
      </c>
      <c r="G16" s="8">
        <v>529.32000000000005</v>
      </c>
      <c r="H16" s="10" t="s">
        <v>33</v>
      </c>
      <c r="I16" s="9">
        <v>627.20000000000005</v>
      </c>
      <c r="J16" s="21">
        <v>531</v>
      </c>
      <c r="K16" s="21">
        <v>580</v>
      </c>
      <c r="L16" s="9">
        <v>339</v>
      </c>
      <c r="M16" s="9">
        <v>380</v>
      </c>
      <c r="N16" s="9">
        <v>329</v>
      </c>
      <c r="O16" s="54" t="s">
        <v>33</v>
      </c>
      <c r="P16" s="55"/>
      <c r="BP16"/>
    </row>
    <row r="17" spans="1:68" ht="33.75" customHeight="1" x14ac:dyDescent="0.25">
      <c r="A17" s="2">
        <v>7</v>
      </c>
      <c r="B17" s="13">
        <v>2538</v>
      </c>
      <c r="C17" s="13">
        <v>640889</v>
      </c>
      <c r="D17" s="16" t="s">
        <v>27</v>
      </c>
      <c r="E17" s="15">
        <v>4</v>
      </c>
      <c r="F17" s="13" t="s">
        <v>29</v>
      </c>
      <c r="G17" s="7">
        <v>445.47</v>
      </c>
      <c r="H17" s="18" t="s">
        <v>33</v>
      </c>
      <c r="I17" s="6">
        <v>549</v>
      </c>
      <c r="J17" s="20">
        <v>474.34</v>
      </c>
      <c r="K17" s="20">
        <v>599</v>
      </c>
      <c r="L17" s="5">
        <v>345</v>
      </c>
      <c r="M17" s="5">
        <v>300</v>
      </c>
      <c r="N17" s="20">
        <v>359</v>
      </c>
      <c r="O17" s="56">
        <v>432.65</v>
      </c>
      <c r="P17" s="57"/>
      <c r="BP17"/>
    </row>
    <row r="18" spans="1:68" s="1" customFormat="1" x14ac:dyDescent="0.25"/>
    <row r="19" spans="1:68" s="1" customFormat="1" x14ac:dyDescent="0.25"/>
    <row r="20" spans="1:68" s="1" customFormat="1" x14ac:dyDescent="0.25"/>
    <row r="21" spans="1:68" s="1" customFormat="1" x14ac:dyDescent="0.25"/>
    <row r="22" spans="1:68" s="1" customFormat="1" x14ac:dyDescent="0.25"/>
    <row r="23" spans="1:68" s="1" customFormat="1" x14ac:dyDescent="0.25"/>
    <row r="24" spans="1:68" s="1" customFormat="1" ht="15" customHeight="1" x14ac:dyDescent="0.25"/>
    <row r="25" spans="1:68" s="1" customFormat="1" ht="15" customHeight="1" x14ac:dyDescent="0.25"/>
    <row r="26" spans="1:68" s="1" customFormat="1" ht="15" customHeight="1" x14ac:dyDescent="0.25"/>
    <row r="27" spans="1:68" s="1" customFormat="1" x14ac:dyDescent="0.25"/>
    <row r="28" spans="1:68" s="1" customFormat="1" x14ac:dyDescent="0.25"/>
    <row r="29" spans="1:68" s="1" customFormat="1" x14ac:dyDescent="0.25"/>
    <row r="30" spans="1:68" s="1" customFormat="1" x14ac:dyDescent="0.25"/>
    <row r="31" spans="1:68" s="1" customFormat="1" x14ac:dyDescent="0.25"/>
    <row r="32" spans="1:68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</sheetData>
  <mergeCells count="34">
    <mergeCell ref="O14:P14"/>
    <mergeCell ref="O15:P15"/>
    <mergeCell ref="O16:P16"/>
    <mergeCell ref="O17:P17"/>
    <mergeCell ref="O9:P10"/>
    <mergeCell ref="O12:P12"/>
    <mergeCell ref="O13:P13"/>
    <mergeCell ref="O11:P11"/>
    <mergeCell ref="G9:G10"/>
    <mergeCell ref="I9:I10"/>
    <mergeCell ref="E6:E10"/>
    <mergeCell ref="K8:N8"/>
    <mergeCell ref="K9:K10"/>
    <mergeCell ref="N9:N10"/>
    <mergeCell ref="L9:L10"/>
    <mergeCell ref="M9:M10"/>
    <mergeCell ref="J9:J10"/>
    <mergeCell ref="H9:H10"/>
    <mergeCell ref="A1:P1"/>
    <mergeCell ref="A2:P2"/>
    <mergeCell ref="A3:P3"/>
    <mergeCell ref="A4:P4"/>
    <mergeCell ref="H7:I7"/>
    <mergeCell ref="O7:P7"/>
    <mergeCell ref="A5:P5"/>
    <mergeCell ref="G6:P6"/>
    <mergeCell ref="C6:C10"/>
    <mergeCell ref="D6:D10"/>
    <mergeCell ref="F6:F10"/>
    <mergeCell ref="O8:P8"/>
    <mergeCell ref="H8:I8"/>
    <mergeCell ref="K7:N7"/>
    <mergeCell ref="A6:A10"/>
    <mergeCell ref="B6:B10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E12A7-4A1B-4F1F-9579-D631A187CE1E}">
  <sheetPr>
    <tabColor rgb="FFFF6699"/>
  </sheetPr>
  <dimension ref="A1:BD356"/>
  <sheetViews>
    <sheetView tabSelected="1" workbookViewId="0">
      <selection activeCell="G25" sqref="G25"/>
    </sheetView>
  </sheetViews>
  <sheetFormatPr defaultRowHeight="15" x14ac:dyDescent="0.25"/>
  <cols>
    <col min="1" max="1" width="9.140625" style="1"/>
    <col min="2" max="2" width="9.140625" style="60"/>
    <col min="3" max="3" width="12" style="60" customWidth="1"/>
    <col min="4" max="4" width="13.42578125" style="60" customWidth="1"/>
    <col min="5" max="5" width="14.140625" style="60" customWidth="1"/>
    <col min="6" max="6" width="11.85546875" style="60" customWidth="1"/>
    <col min="7" max="8" width="12.7109375" style="60" customWidth="1"/>
    <col min="9" max="9" width="13.7109375" style="60" customWidth="1"/>
    <col min="10" max="10" width="18" style="60" customWidth="1"/>
    <col min="11" max="11" width="12.85546875" style="60" customWidth="1"/>
    <col min="12" max="12" width="13.140625" style="60" customWidth="1"/>
    <col min="13" max="14" width="12.5703125" style="60" customWidth="1"/>
    <col min="15" max="15" width="14.7109375" style="60" customWidth="1"/>
    <col min="16" max="16" width="20" style="60" customWidth="1"/>
    <col min="17" max="17" width="12.28515625" style="60" customWidth="1"/>
    <col min="18" max="18" width="13.7109375" style="60" customWidth="1"/>
    <col min="19" max="55" width="9.140625" style="1"/>
  </cols>
  <sheetData>
    <row r="1" spans="1:56" s="63" customFormat="1" x14ac:dyDescent="0.25">
      <c r="A1" s="88"/>
      <c r="B1" s="84" t="s">
        <v>40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</row>
    <row r="2" spans="1:56" s="63" customFormat="1" ht="41.25" customHeight="1" x14ac:dyDescent="0.25">
      <c r="A2" s="88"/>
      <c r="B2" s="85" t="s">
        <v>0</v>
      </c>
      <c r="C2" s="85" t="s">
        <v>41</v>
      </c>
      <c r="D2" s="85" t="s">
        <v>42</v>
      </c>
      <c r="E2" s="85" t="s">
        <v>43</v>
      </c>
      <c r="F2" s="85" t="s">
        <v>44</v>
      </c>
      <c r="G2" s="85" t="s">
        <v>45</v>
      </c>
      <c r="H2" s="85" t="s">
        <v>46</v>
      </c>
      <c r="I2" s="85" t="s">
        <v>47</v>
      </c>
      <c r="J2" s="85" t="s">
        <v>48</v>
      </c>
      <c r="K2" s="86" t="s">
        <v>49</v>
      </c>
      <c r="L2" s="87" t="s">
        <v>50</v>
      </c>
      <c r="M2" s="87" t="s">
        <v>51</v>
      </c>
      <c r="N2" s="87" t="s">
        <v>52</v>
      </c>
      <c r="O2" s="87" t="s">
        <v>53</v>
      </c>
      <c r="P2" s="87" t="s">
        <v>54</v>
      </c>
      <c r="Q2" s="87" t="s">
        <v>55</v>
      </c>
      <c r="R2" s="87" t="s">
        <v>56</v>
      </c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</row>
    <row r="3" spans="1:56" s="63" customFormat="1" x14ac:dyDescent="0.25">
      <c r="A3" s="88"/>
      <c r="B3" s="64">
        <v>1</v>
      </c>
      <c r="C3" s="65">
        <v>516.42999999999995</v>
      </c>
      <c r="D3" s="65">
        <v>760</v>
      </c>
      <c r="E3" s="65">
        <v>749</v>
      </c>
      <c r="F3" s="66">
        <v>805</v>
      </c>
      <c r="G3" s="66">
        <v>899</v>
      </c>
      <c r="H3" s="65">
        <v>980.71</v>
      </c>
      <c r="I3" s="65">
        <v>1096.1199999999999</v>
      </c>
      <c r="J3" s="67"/>
      <c r="K3" s="65">
        <v>516.42999999999995</v>
      </c>
      <c r="L3" s="68">
        <f>MEDIAN(D3:J3)</f>
        <v>852</v>
      </c>
      <c r="M3" s="67">
        <f>AVERAGE(D3:J3)</f>
        <v>881.63833333333332</v>
      </c>
      <c r="N3" s="67">
        <f>_xlfn.STDEV.S(D3:J3)</f>
        <v>137.39086846172367</v>
      </c>
      <c r="O3" s="69">
        <f>N3/M3*100</f>
        <v>15.5835860655322</v>
      </c>
      <c r="P3" s="70" t="s">
        <v>57</v>
      </c>
      <c r="Q3" s="67">
        <f>M3-N3</f>
        <v>744.24746487160962</v>
      </c>
      <c r="R3" s="67">
        <f>M3+N3</f>
        <v>1019.029201795057</v>
      </c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</row>
    <row r="4" spans="1:56" s="63" customFormat="1" x14ac:dyDescent="0.25">
      <c r="A4" s="88"/>
      <c r="B4" s="64">
        <v>2</v>
      </c>
      <c r="C4" s="65">
        <v>609.64</v>
      </c>
      <c r="D4" s="65">
        <v>798</v>
      </c>
      <c r="E4" s="66">
        <v>990</v>
      </c>
      <c r="F4" s="65">
        <v>1017</v>
      </c>
      <c r="G4" s="66">
        <v>1299</v>
      </c>
      <c r="H4" s="65">
        <v>1380</v>
      </c>
      <c r="I4" s="71">
        <v>1393.91</v>
      </c>
      <c r="J4" s="67"/>
      <c r="K4" s="65">
        <v>609.64</v>
      </c>
      <c r="L4" s="67">
        <f t="shared" ref="L4:L9" si="0">MEDIAN(D4:J4)</f>
        <v>1158</v>
      </c>
      <c r="M4" s="68">
        <f t="shared" ref="M4:M9" si="1">AVERAGE(D4:J4)</f>
        <v>1146.3183333333334</v>
      </c>
      <c r="N4" s="67">
        <f t="shared" ref="N4:N9" si="2">_xlfn.STDEV.S(D4:J4)</f>
        <v>245.64395375556651</v>
      </c>
      <c r="O4" s="69">
        <f t="shared" ref="O4:O9" si="3">N4/M4*100</f>
        <v>21.428947493255933</v>
      </c>
      <c r="P4" s="70" t="s">
        <v>57</v>
      </c>
      <c r="Q4" s="67">
        <f t="shared" ref="Q4:Q9" si="4">M4-N4</f>
        <v>900.6743795777669</v>
      </c>
      <c r="R4" s="67">
        <f t="shared" ref="R4:R9" si="5">M4+N4</f>
        <v>1391.9622870889</v>
      </c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</row>
    <row r="5" spans="1:56" s="63" customFormat="1" x14ac:dyDescent="0.25">
      <c r="A5" s="88"/>
      <c r="B5" s="64">
        <v>3</v>
      </c>
      <c r="C5" s="65">
        <v>929</v>
      </c>
      <c r="D5" s="65">
        <v>950</v>
      </c>
      <c r="E5" s="66">
        <v>1100</v>
      </c>
      <c r="F5" s="72">
        <v>1213.75</v>
      </c>
      <c r="G5" s="65">
        <v>1225.49</v>
      </c>
      <c r="H5" s="65">
        <v>1380</v>
      </c>
      <c r="I5" s="73"/>
      <c r="J5" s="67"/>
      <c r="K5" s="65">
        <v>929</v>
      </c>
      <c r="L5" s="67">
        <f>MEDIAN(C5:J5)</f>
        <v>1156.875</v>
      </c>
      <c r="M5" s="68">
        <f>AVERAGE(C5:J5)</f>
        <v>1133.04</v>
      </c>
      <c r="N5" s="67">
        <f>_xlfn.STDEV.S(C5:J5)</f>
        <v>174.51530190788466</v>
      </c>
      <c r="O5" s="69">
        <f t="shared" si="3"/>
        <v>15.402395494235391</v>
      </c>
      <c r="P5" s="70" t="s">
        <v>57</v>
      </c>
      <c r="Q5" s="67">
        <f t="shared" si="4"/>
        <v>958.52469809211527</v>
      </c>
      <c r="R5" s="67">
        <f t="shared" si="5"/>
        <v>1307.5553019078845</v>
      </c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</row>
    <row r="6" spans="1:56" s="63" customFormat="1" x14ac:dyDescent="0.25">
      <c r="A6" s="88"/>
      <c r="B6" s="64">
        <v>4</v>
      </c>
      <c r="C6" s="66">
        <v>1079</v>
      </c>
      <c r="D6" s="65">
        <v>1098</v>
      </c>
      <c r="E6" s="65">
        <v>1139</v>
      </c>
      <c r="F6" s="72">
        <v>1259.76</v>
      </c>
      <c r="G6" s="65">
        <v>1290</v>
      </c>
      <c r="H6" s="67"/>
      <c r="I6" s="67"/>
      <c r="J6" s="67"/>
      <c r="K6" s="66">
        <v>1079</v>
      </c>
      <c r="L6" s="74">
        <f>MEDIAN(C6:J6)</f>
        <v>1139</v>
      </c>
      <c r="M6" s="67">
        <f>AVERAGE(C6:J6)</f>
        <v>1173.152</v>
      </c>
      <c r="N6" s="67">
        <f>_xlfn.STDEV.S(C6:J6)</f>
        <v>95.959864109949635</v>
      </c>
      <c r="O6" s="69">
        <f t="shared" si="3"/>
        <v>8.179661638896718</v>
      </c>
      <c r="P6" s="70" t="s">
        <v>57</v>
      </c>
      <c r="Q6" s="67">
        <f t="shared" si="4"/>
        <v>1077.1921358900504</v>
      </c>
      <c r="R6" s="67">
        <f t="shared" si="5"/>
        <v>1269.1118641099497</v>
      </c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</row>
    <row r="7" spans="1:56" s="63" customFormat="1" x14ac:dyDescent="0.25">
      <c r="A7" s="88"/>
      <c r="B7" s="64">
        <v>5</v>
      </c>
      <c r="C7" s="65">
        <v>1098</v>
      </c>
      <c r="D7" s="66">
        <v>1350</v>
      </c>
      <c r="E7" s="72">
        <v>1397.65</v>
      </c>
      <c r="F7" s="66">
        <v>1494</v>
      </c>
      <c r="G7" s="65">
        <v>1600</v>
      </c>
      <c r="H7" s="67"/>
      <c r="I7" s="67"/>
      <c r="J7" s="67"/>
      <c r="K7" s="65">
        <v>1098</v>
      </c>
      <c r="L7" s="67">
        <f>MEDIAN(C7:J7)</f>
        <v>1397.65</v>
      </c>
      <c r="M7" s="74">
        <f>AVERAGE(C7:J7)</f>
        <v>1387.9299999999998</v>
      </c>
      <c r="N7" s="67">
        <f>_xlfn.STDEV.S(C7:J7)</f>
        <v>188.29305483740043</v>
      </c>
      <c r="O7" s="69">
        <f t="shared" si="3"/>
        <v>13.566466236582569</v>
      </c>
      <c r="P7" s="70" t="s">
        <v>57</v>
      </c>
      <c r="Q7" s="67">
        <f t="shared" si="4"/>
        <v>1199.6369451625994</v>
      </c>
      <c r="R7" s="67">
        <f t="shared" si="5"/>
        <v>1576.2230548374002</v>
      </c>
      <c r="S7" s="88"/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</row>
    <row r="8" spans="1:56" s="63" customFormat="1" x14ac:dyDescent="0.25">
      <c r="A8" s="88"/>
      <c r="B8" s="64">
        <v>6</v>
      </c>
      <c r="C8" s="65">
        <v>329</v>
      </c>
      <c r="D8" s="65">
        <v>339</v>
      </c>
      <c r="E8" s="65">
        <v>380</v>
      </c>
      <c r="F8" s="72">
        <v>529.32000000000005</v>
      </c>
      <c r="G8" s="66">
        <v>531</v>
      </c>
      <c r="H8" s="65">
        <v>580</v>
      </c>
      <c r="I8" s="65">
        <v>627.20000000000005</v>
      </c>
      <c r="J8" s="67"/>
      <c r="K8" s="65">
        <v>329</v>
      </c>
      <c r="L8" s="67">
        <f t="shared" si="0"/>
        <v>530.16000000000008</v>
      </c>
      <c r="M8" s="74">
        <f t="shared" si="1"/>
        <v>497.75333333333339</v>
      </c>
      <c r="N8" s="67">
        <f t="shared" si="2"/>
        <v>113.74639979650617</v>
      </c>
      <c r="O8" s="69">
        <f t="shared" si="3"/>
        <v>22.851961439368797</v>
      </c>
      <c r="P8" s="70" t="s">
        <v>57</v>
      </c>
      <c r="Q8" s="67">
        <f t="shared" si="4"/>
        <v>384.0069335368272</v>
      </c>
      <c r="R8" s="67">
        <f t="shared" si="5"/>
        <v>611.49973312983957</v>
      </c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8"/>
      <c r="BB8" s="88"/>
      <c r="BC8" s="88"/>
    </row>
    <row r="9" spans="1:56" s="63" customFormat="1" x14ac:dyDescent="0.25">
      <c r="A9" s="88"/>
      <c r="B9" s="64">
        <v>7</v>
      </c>
      <c r="C9" s="75">
        <v>300</v>
      </c>
      <c r="D9" s="75">
        <v>345</v>
      </c>
      <c r="E9" s="75">
        <v>359</v>
      </c>
      <c r="F9" s="75">
        <v>432.65</v>
      </c>
      <c r="G9" s="76">
        <v>445.47</v>
      </c>
      <c r="H9" s="75">
        <v>474.34</v>
      </c>
      <c r="I9" s="75">
        <v>549</v>
      </c>
      <c r="J9" s="75">
        <v>599</v>
      </c>
      <c r="K9" s="75">
        <v>300</v>
      </c>
      <c r="L9" s="74">
        <f t="shared" si="0"/>
        <v>445.47</v>
      </c>
      <c r="M9" s="67">
        <f t="shared" si="1"/>
        <v>457.78000000000003</v>
      </c>
      <c r="N9" s="67">
        <f t="shared" si="2"/>
        <v>92.914189981939714</v>
      </c>
      <c r="O9" s="69">
        <f t="shared" si="3"/>
        <v>20.296690546100681</v>
      </c>
      <c r="P9" s="70" t="s">
        <v>57</v>
      </c>
      <c r="Q9" s="67">
        <f t="shared" si="4"/>
        <v>364.8658100180603</v>
      </c>
      <c r="R9" s="67">
        <f t="shared" si="5"/>
        <v>550.69418998193976</v>
      </c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88"/>
      <c r="AU9" s="88"/>
      <c r="AV9" s="88"/>
      <c r="AW9" s="88"/>
      <c r="AX9" s="88"/>
      <c r="AY9" s="88"/>
      <c r="AZ9" s="88"/>
      <c r="BA9" s="88"/>
      <c r="BB9" s="88"/>
      <c r="BC9" s="88"/>
    </row>
    <row r="10" spans="1:56" s="88" customFormat="1" x14ac:dyDescent="0.25"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</row>
    <row r="11" spans="1:56" s="88" customFormat="1" x14ac:dyDescent="0.25"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</row>
    <row r="12" spans="1:56" s="88" customFormat="1" x14ac:dyDescent="0.25"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</row>
    <row r="13" spans="1:56" s="63" customFormat="1" x14ac:dyDescent="0.25">
      <c r="A13" s="88"/>
      <c r="B13" s="85" t="s">
        <v>0</v>
      </c>
      <c r="C13" s="85" t="s">
        <v>58</v>
      </c>
      <c r="D13" s="85" t="s">
        <v>59</v>
      </c>
      <c r="E13" s="85" t="s">
        <v>60</v>
      </c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</row>
    <row r="14" spans="1:56" s="63" customFormat="1" x14ac:dyDescent="0.25">
      <c r="A14" s="88"/>
      <c r="B14" s="64">
        <v>1</v>
      </c>
      <c r="C14" s="77">
        <v>4</v>
      </c>
      <c r="D14" s="65">
        <v>749</v>
      </c>
      <c r="E14" s="65">
        <f>PRODUCT(C14:D14)</f>
        <v>2996</v>
      </c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88"/>
      <c r="AU14" s="88"/>
      <c r="AV14" s="88"/>
      <c r="AW14" s="88"/>
      <c r="AX14" s="88"/>
      <c r="AY14" s="88"/>
      <c r="AZ14" s="88"/>
      <c r="BA14" s="88"/>
      <c r="BB14" s="88"/>
      <c r="BC14" s="88"/>
      <c r="BD14" s="88"/>
    </row>
    <row r="15" spans="1:56" s="63" customFormat="1" x14ac:dyDescent="0.25">
      <c r="A15" s="88"/>
      <c r="B15" s="64">
        <v>2</v>
      </c>
      <c r="C15" s="78">
        <v>8</v>
      </c>
      <c r="D15" s="65">
        <v>798</v>
      </c>
      <c r="E15" s="65">
        <f t="shared" ref="E15:E20" si="6">PRODUCT(C15:D15)</f>
        <v>6384</v>
      </c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</row>
    <row r="16" spans="1:56" s="63" customFormat="1" x14ac:dyDescent="0.25">
      <c r="A16" s="88"/>
      <c r="B16" s="64">
        <v>3</v>
      </c>
      <c r="C16" s="78">
        <v>8</v>
      </c>
      <c r="D16" s="65">
        <v>929</v>
      </c>
      <c r="E16" s="65">
        <f t="shared" si="6"/>
        <v>7432</v>
      </c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</row>
    <row r="17" spans="1:56" s="63" customFormat="1" x14ac:dyDescent="0.25">
      <c r="A17" s="88"/>
      <c r="B17" s="64">
        <v>4</v>
      </c>
      <c r="C17" s="78">
        <v>20</v>
      </c>
      <c r="D17" s="66">
        <v>1098</v>
      </c>
      <c r="E17" s="65">
        <f t="shared" si="6"/>
        <v>21960</v>
      </c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</row>
    <row r="18" spans="1:56" s="63" customFormat="1" x14ac:dyDescent="0.25">
      <c r="A18" s="88"/>
      <c r="B18" s="64">
        <v>5</v>
      </c>
      <c r="C18" s="78">
        <v>42</v>
      </c>
      <c r="D18" s="65">
        <v>1387.93</v>
      </c>
      <c r="E18" s="65">
        <f t="shared" si="6"/>
        <v>58293.060000000005</v>
      </c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</row>
    <row r="19" spans="1:56" s="63" customFormat="1" x14ac:dyDescent="0.25">
      <c r="A19" s="88"/>
      <c r="B19" s="64">
        <v>6</v>
      </c>
      <c r="C19" s="78">
        <v>4</v>
      </c>
      <c r="D19" s="65">
        <v>497.75</v>
      </c>
      <c r="E19" s="65">
        <f t="shared" si="6"/>
        <v>1991</v>
      </c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</row>
    <row r="20" spans="1:56" s="63" customFormat="1" x14ac:dyDescent="0.25">
      <c r="A20" s="88"/>
      <c r="B20" s="64">
        <v>7</v>
      </c>
      <c r="C20" s="79">
        <v>4</v>
      </c>
      <c r="D20" s="75">
        <v>445.47</v>
      </c>
      <c r="E20" s="65">
        <f t="shared" si="6"/>
        <v>1781.88</v>
      </c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</row>
    <row r="21" spans="1:56" s="63" customFormat="1" x14ac:dyDescent="0.25">
      <c r="A21" s="88"/>
      <c r="B21" s="80" t="s">
        <v>60</v>
      </c>
      <c r="C21" s="81"/>
      <c r="D21" s="82"/>
      <c r="E21" s="83">
        <f>SUM(E14:E20)</f>
        <v>100837.94</v>
      </c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</row>
    <row r="22" spans="1:56" s="1" customFormat="1" x14ac:dyDescent="0.25"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</row>
    <row r="23" spans="1:56" s="1" customFormat="1" x14ac:dyDescent="0.25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</row>
    <row r="24" spans="1:56" s="1" customFormat="1" x14ac:dyDescent="0.25"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</row>
    <row r="25" spans="1:56" s="1" customFormat="1" x14ac:dyDescent="0.25"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</row>
    <row r="26" spans="1:56" s="1" customFormat="1" x14ac:dyDescent="0.25"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</row>
    <row r="27" spans="1:56" s="1" customFormat="1" x14ac:dyDescent="0.25"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</row>
    <row r="28" spans="1:56" s="1" customFormat="1" x14ac:dyDescent="0.25"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</row>
    <row r="29" spans="1:56" s="1" customFormat="1" x14ac:dyDescent="0.25"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</row>
    <row r="30" spans="1:56" s="1" customFormat="1" x14ac:dyDescent="0.25"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</row>
    <row r="31" spans="1:56" s="1" customFormat="1" x14ac:dyDescent="0.25"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</row>
    <row r="32" spans="1:56" s="1" customFormat="1" x14ac:dyDescent="0.25"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</row>
    <row r="33" spans="2:18" s="1" customFormat="1" x14ac:dyDescent="0.25"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</row>
    <row r="34" spans="2:18" s="1" customFormat="1" x14ac:dyDescent="0.25"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</row>
    <row r="35" spans="2:18" s="1" customFormat="1" x14ac:dyDescent="0.25"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</row>
    <row r="36" spans="2:18" s="1" customFormat="1" x14ac:dyDescent="0.25"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</row>
    <row r="37" spans="2:18" s="1" customFormat="1" x14ac:dyDescent="0.25"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</row>
    <row r="38" spans="2:18" s="1" customFormat="1" x14ac:dyDescent="0.25"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</row>
    <row r="39" spans="2:18" s="1" customFormat="1" x14ac:dyDescent="0.25"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</row>
    <row r="40" spans="2:18" s="1" customFormat="1" x14ac:dyDescent="0.25"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</row>
    <row r="41" spans="2:18" s="1" customFormat="1" x14ac:dyDescent="0.25"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</row>
    <row r="42" spans="2:18" s="1" customFormat="1" x14ac:dyDescent="0.25"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</row>
    <row r="43" spans="2:18" s="1" customFormat="1" x14ac:dyDescent="0.25"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</row>
    <row r="44" spans="2:18" s="1" customFormat="1" x14ac:dyDescent="0.25"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</row>
    <row r="45" spans="2:18" s="1" customFormat="1" x14ac:dyDescent="0.25"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</row>
    <row r="46" spans="2:18" s="1" customFormat="1" x14ac:dyDescent="0.25"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</row>
    <row r="47" spans="2:18" s="1" customFormat="1" x14ac:dyDescent="0.25"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</row>
    <row r="48" spans="2:18" s="1" customFormat="1" x14ac:dyDescent="0.25"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</row>
    <row r="49" spans="2:18" s="1" customFormat="1" x14ac:dyDescent="0.25"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</row>
    <row r="50" spans="2:18" s="1" customFormat="1" x14ac:dyDescent="0.25"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</row>
    <row r="51" spans="2:18" s="1" customFormat="1" x14ac:dyDescent="0.25">
      <c r="B51" s="90"/>
      <c r="C51" s="90"/>
      <c r="D51" s="90"/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</row>
    <row r="52" spans="2:18" s="1" customFormat="1" x14ac:dyDescent="0.25"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</row>
    <row r="53" spans="2:18" s="1" customFormat="1" x14ac:dyDescent="0.25">
      <c r="B53" s="90"/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</row>
    <row r="54" spans="2:18" s="1" customFormat="1" x14ac:dyDescent="0.25"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</row>
    <row r="55" spans="2:18" s="1" customFormat="1" x14ac:dyDescent="0.25">
      <c r="B55" s="90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</row>
    <row r="56" spans="2:18" s="1" customFormat="1" x14ac:dyDescent="0.25"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</row>
    <row r="57" spans="2:18" s="1" customFormat="1" x14ac:dyDescent="0.25"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</row>
    <row r="58" spans="2:18" s="1" customFormat="1" x14ac:dyDescent="0.25"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</row>
    <row r="59" spans="2:18" s="1" customFormat="1" x14ac:dyDescent="0.25">
      <c r="B59" s="90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</row>
    <row r="60" spans="2:18" s="1" customFormat="1" x14ac:dyDescent="0.25"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</row>
    <row r="61" spans="2:18" s="1" customFormat="1" x14ac:dyDescent="0.25">
      <c r="B61" s="90"/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</row>
    <row r="62" spans="2:18" s="1" customFormat="1" x14ac:dyDescent="0.25">
      <c r="B62" s="90"/>
      <c r="C62" s="90"/>
      <c r="D62" s="90"/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</row>
    <row r="63" spans="2:18" s="1" customFormat="1" x14ac:dyDescent="0.25"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</row>
    <row r="64" spans="2:18" s="1" customFormat="1" x14ac:dyDescent="0.25">
      <c r="B64" s="90"/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</row>
    <row r="65" spans="2:18" s="1" customFormat="1" x14ac:dyDescent="0.25">
      <c r="B65" s="90"/>
      <c r="C65" s="90"/>
      <c r="D65" s="90"/>
      <c r="E65" s="90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</row>
    <row r="66" spans="2:18" s="1" customFormat="1" x14ac:dyDescent="0.25">
      <c r="B66" s="90"/>
      <c r="C66" s="90"/>
      <c r="D66" s="90"/>
      <c r="E66" s="90"/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</row>
    <row r="67" spans="2:18" s="1" customFormat="1" x14ac:dyDescent="0.25">
      <c r="B67" s="90"/>
      <c r="C67" s="90"/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</row>
    <row r="68" spans="2:18" s="1" customFormat="1" x14ac:dyDescent="0.25">
      <c r="B68" s="90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</row>
    <row r="69" spans="2:18" s="1" customFormat="1" x14ac:dyDescent="0.25"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</row>
    <row r="70" spans="2:18" s="1" customFormat="1" x14ac:dyDescent="0.25">
      <c r="B70" s="90"/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</row>
    <row r="71" spans="2:18" s="1" customFormat="1" x14ac:dyDescent="0.25">
      <c r="B71" s="90"/>
      <c r="C71" s="90"/>
      <c r="D71" s="90"/>
      <c r="E71" s="90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</row>
    <row r="72" spans="2:18" s="1" customFormat="1" x14ac:dyDescent="0.25">
      <c r="B72" s="90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</row>
    <row r="73" spans="2:18" s="1" customFormat="1" x14ac:dyDescent="0.25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</row>
    <row r="74" spans="2:18" s="1" customFormat="1" x14ac:dyDescent="0.25">
      <c r="B74" s="90"/>
      <c r="C74" s="90"/>
      <c r="D74" s="90"/>
      <c r="E74" s="90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</row>
    <row r="75" spans="2:18" s="1" customFormat="1" x14ac:dyDescent="0.25">
      <c r="B75" s="90"/>
      <c r="C75" s="90"/>
      <c r="D75" s="90"/>
      <c r="E75" s="90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</row>
    <row r="76" spans="2:18" s="1" customFormat="1" x14ac:dyDescent="0.25">
      <c r="B76" s="90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</row>
    <row r="77" spans="2:18" s="1" customFormat="1" x14ac:dyDescent="0.25">
      <c r="B77" s="90"/>
      <c r="C77" s="90"/>
      <c r="D77" s="90"/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</row>
    <row r="78" spans="2:18" s="1" customFormat="1" x14ac:dyDescent="0.25">
      <c r="B78" s="90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</row>
    <row r="79" spans="2:18" s="1" customFormat="1" x14ac:dyDescent="0.25">
      <c r="B79" s="90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</row>
    <row r="80" spans="2:18" s="1" customFormat="1" x14ac:dyDescent="0.25">
      <c r="B80" s="90"/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</row>
    <row r="81" spans="2:18" s="1" customFormat="1" x14ac:dyDescent="0.25">
      <c r="B81" s="90"/>
      <c r="C81" s="90"/>
      <c r="D81" s="90"/>
      <c r="E81" s="90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</row>
    <row r="82" spans="2:18" s="1" customFormat="1" x14ac:dyDescent="0.25">
      <c r="B82" s="90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</row>
    <row r="83" spans="2:18" s="1" customFormat="1" x14ac:dyDescent="0.25">
      <c r="B83" s="90"/>
      <c r="C83" s="90"/>
      <c r="D83" s="90"/>
      <c r="E83" s="90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</row>
    <row r="84" spans="2:18" s="1" customFormat="1" x14ac:dyDescent="0.25">
      <c r="B84" s="90"/>
      <c r="C84" s="90"/>
      <c r="D84" s="90"/>
      <c r="E84" s="90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</row>
    <row r="85" spans="2:18" s="1" customFormat="1" x14ac:dyDescent="0.25">
      <c r="B85" s="90"/>
      <c r="C85" s="90"/>
      <c r="D85" s="90"/>
      <c r="E85" s="90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0"/>
      <c r="R85" s="90"/>
    </row>
    <row r="86" spans="2:18" s="1" customFormat="1" x14ac:dyDescent="0.25">
      <c r="B86" s="90"/>
      <c r="C86" s="90"/>
      <c r="D86" s="90"/>
      <c r="E86" s="90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0"/>
    </row>
    <row r="87" spans="2:18" s="1" customFormat="1" x14ac:dyDescent="0.25">
      <c r="B87" s="90"/>
      <c r="C87" s="90"/>
      <c r="D87" s="90"/>
      <c r="E87" s="90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</row>
    <row r="88" spans="2:18" s="1" customFormat="1" x14ac:dyDescent="0.25">
      <c r="B88" s="90"/>
      <c r="C88" s="90"/>
      <c r="D88" s="90"/>
      <c r="E88" s="90"/>
      <c r="F88" s="90"/>
      <c r="G88" s="90"/>
      <c r="H88" s="90"/>
      <c r="I88" s="90"/>
      <c r="J88" s="90"/>
      <c r="K88" s="90"/>
      <c r="L88" s="90"/>
      <c r="M88" s="90"/>
      <c r="N88" s="90"/>
      <c r="O88" s="90"/>
      <c r="P88" s="90"/>
      <c r="Q88" s="90"/>
      <c r="R88" s="90"/>
    </row>
    <row r="89" spans="2:18" s="1" customFormat="1" x14ac:dyDescent="0.25">
      <c r="B89" s="90"/>
      <c r="C89" s="90"/>
      <c r="D89" s="90"/>
      <c r="E89" s="90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0"/>
      <c r="R89" s="90"/>
    </row>
    <row r="90" spans="2:18" s="1" customFormat="1" x14ac:dyDescent="0.25">
      <c r="B90" s="90"/>
      <c r="C90" s="90"/>
      <c r="D90" s="90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</row>
    <row r="91" spans="2:18" s="1" customFormat="1" x14ac:dyDescent="0.25">
      <c r="B91" s="90"/>
      <c r="C91" s="90"/>
      <c r="D91" s="90"/>
      <c r="E91" s="90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</row>
    <row r="92" spans="2:18" s="1" customFormat="1" x14ac:dyDescent="0.25">
      <c r="B92" s="90"/>
      <c r="C92" s="90"/>
      <c r="D92" s="90"/>
      <c r="E92" s="90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90"/>
    </row>
    <row r="93" spans="2:18" s="1" customFormat="1" x14ac:dyDescent="0.25">
      <c r="B93" s="90"/>
      <c r="C93" s="90"/>
      <c r="D93" s="90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</row>
    <row r="94" spans="2:18" s="1" customFormat="1" x14ac:dyDescent="0.25">
      <c r="B94" s="90"/>
      <c r="C94" s="90"/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</row>
    <row r="95" spans="2:18" s="1" customFormat="1" x14ac:dyDescent="0.25">
      <c r="B95" s="90"/>
      <c r="C95" s="90"/>
      <c r="D95" s="90"/>
      <c r="E95" s="9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0"/>
    </row>
    <row r="96" spans="2:18" s="1" customFormat="1" x14ac:dyDescent="0.25">
      <c r="B96" s="90"/>
      <c r="C96" s="90"/>
      <c r="D96" s="90"/>
      <c r="E96" s="90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0"/>
    </row>
    <row r="97" spans="2:18" s="1" customFormat="1" x14ac:dyDescent="0.25">
      <c r="B97" s="90"/>
      <c r="C97" s="90"/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</row>
    <row r="98" spans="2:18" s="1" customFormat="1" x14ac:dyDescent="0.25">
      <c r="B98" s="90"/>
      <c r="C98" s="90"/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</row>
    <row r="99" spans="2:18" s="1" customFormat="1" x14ac:dyDescent="0.25">
      <c r="B99" s="90"/>
      <c r="C99" s="90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</row>
    <row r="100" spans="2:18" s="1" customFormat="1" x14ac:dyDescent="0.25"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</row>
    <row r="101" spans="2:18" s="1" customFormat="1" x14ac:dyDescent="0.25"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0"/>
    </row>
    <row r="102" spans="2:18" s="1" customFormat="1" x14ac:dyDescent="0.25"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</row>
    <row r="103" spans="2:18" s="1" customFormat="1" x14ac:dyDescent="0.25"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</row>
    <row r="104" spans="2:18" s="1" customFormat="1" x14ac:dyDescent="0.25">
      <c r="B104" s="90"/>
      <c r="C104" s="90"/>
      <c r="D104" s="90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</row>
    <row r="105" spans="2:18" s="1" customFormat="1" x14ac:dyDescent="0.25">
      <c r="B105" s="90"/>
      <c r="C105" s="90"/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</row>
    <row r="106" spans="2:18" s="1" customFormat="1" x14ac:dyDescent="0.25">
      <c r="B106" s="90"/>
      <c r="C106" s="90"/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/>
    </row>
    <row r="107" spans="2:18" s="1" customFormat="1" x14ac:dyDescent="0.25">
      <c r="B107" s="90"/>
      <c r="C107" s="90"/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</row>
    <row r="108" spans="2:18" s="1" customFormat="1" x14ac:dyDescent="0.25">
      <c r="B108" s="90"/>
      <c r="C108" s="90"/>
      <c r="D108" s="90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</row>
    <row r="109" spans="2:18" s="1" customFormat="1" x14ac:dyDescent="0.25">
      <c r="B109" s="90"/>
      <c r="C109" s="90"/>
      <c r="D109" s="90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</row>
    <row r="110" spans="2:18" s="1" customFormat="1" x14ac:dyDescent="0.25">
      <c r="B110" s="90"/>
      <c r="C110" s="90"/>
      <c r="D110" s="90"/>
      <c r="E110" s="90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  <c r="R110" s="90"/>
    </row>
    <row r="111" spans="2:18" s="1" customFormat="1" x14ac:dyDescent="0.25">
      <c r="B111" s="90"/>
      <c r="C111" s="90"/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</row>
    <row r="112" spans="2:18" s="1" customFormat="1" x14ac:dyDescent="0.25">
      <c r="B112" s="90"/>
      <c r="C112" s="90"/>
      <c r="D112" s="90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0"/>
    </row>
    <row r="113" spans="2:18" s="1" customFormat="1" x14ac:dyDescent="0.25">
      <c r="B113" s="90"/>
      <c r="C113" s="90"/>
      <c r="D113" s="90"/>
      <c r="E113" s="90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90"/>
    </row>
    <row r="114" spans="2:18" s="1" customFormat="1" x14ac:dyDescent="0.25">
      <c r="B114" s="90"/>
      <c r="C114" s="90"/>
      <c r="D114" s="90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</row>
    <row r="115" spans="2:18" s="1" customFormat="1" x14ac:dyDescent="0.25">
      <c r="B115" s="90"/>
      <c r="C115" s="90"/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</row>
    <row r="116" spans="2:18" s="1" customFormat="1" x14ac:dyDescent="0.25">
      <c r="B116" s="90"/>
      <c r="C116" s="90"/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</row>
    <row r="117" spans="2:18" s="1" customFormat="1" x14ac:dyDescent="0.25">
      <c r="B117" s="90"/>
      <c r="C117" s="90"/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</row>
    <row r="118" spans="2:18" s="1" customFormat="1" x14ac:dyDescent="0.25">
      <c r="B118" s="90"/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</row>
    <row r="119" spans="2:18" s="1" customFormat="1" x14ac:dyDescent="0.25"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</row>
    <row r="120" spans="2:18" s="1" customFormat="1" x14ac:dyDescent="0.25">
      <c r="B120" s="90"/>
      <c r="C120" s="90"/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</row>
    <row r="121" spans="2:18" s="1" customFormat="1" x14ac:dyDescent="0.25">
      <c r="B121" s="90"/>
      <c r="C121" s="90"/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</row>
    <row r="122" spans="2:18" s="1" customFormat="1" x14ac:dyDescent="0.25">
      <c r="B122" s="90"/>
      <c r="C122" s="90"/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</row>
    <row r="123" spans="2:18" s="1" customFormat="1" x14ac:dyDescent="0.25">
      <c r="B123" s="90"/>
      <c r="C123" s="90"/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</row>
    <row r="124" spans="2:18" s="1" customFormat="1" x14ac:dyDescent="0.25">
      <c r="B124" s="90"/>
      <c r="C124" s="90"/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</row>
    <row r="125" spans="2:18" s="1" customFormat="1" x14ac:dyDescent="0.25">
      <c r="B125" s="90"/>
      <c r="C125" s="90"/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</row>
    <row r="126" spans="2:18" s="1" customFormat="1" x14ac:dyDescent="0.25">
      <c r="B126" s="90"/>
      <c r="C126" s="90"/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</row>
    <row r="127" spans="2:18" s="1" customFormat="1" x14ac:dyDescent="0.25">
      <c r="B127" s="90"/>
      <c r="C127" s="90"/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</row>
    <row r="128" spans="2:18" s="1" customFormat="1" x14ac:dyDescent="0.25">
      <c r="B128" s="90"/>
      <c r="C128" s="90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</row>
    <row r="129" spans="2:18" s="1" customFormat="1" x14ac:dyDescent="0.25">
      <c r="B129" s="90"/>
      <c r="C129" s="90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</row>
    <row r="130" spans="2:18" s="1" customFormat="1" x14ac:dyDescent="0.25">
      <c r="B130" s="90"/>
      <c r="C130" s="90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</row>
    <row r="131" spans="2:18" s="1" customFormat="1" x14ac:dyDescent="0.25">
      <c r="B131" s="90"/>
      <c r="C131" s="90"/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</row>
    <row r="132" spans="2:18" s="1" customFormat="1" x14ac:dyDescent="0.25">
      <c r="B132" s="90"/>
      <c r="C132" s="90"/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</row>
    <row r="133" spans="2:18" s="1" customFormat="1" x14ac:dyDescent="0.25">
      <c r="B133" s="90"/>
      <c r="C133" s="90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0"/>
    </row>
    <row r="134" spans="2:18" s="1" customFormat="1" x14ac:dyDescent="0.25">
      <c r="B134" s="90"/>
      <c r="C134" s="90"/>
      <c r="D134" s="90"/>
      <c r="E134" s="90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</row>
    <row r="135" spans="2:18" s="1" customFormat="1" x14ac:dyDescent="0.25">
      <c r="B135" s="90"/>
      <c r="C135" s="90"/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</row>
    <row r="136" spans="2:18" s="1" customFormat="1" x14ac:dyDescent="0.25">
      <c r="B136" s="90"/>
      <c r="C136" s="90"/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</row>
    <row r="137" spans="2:18" s="1" customFormat="1" x14ac:dyDescent="0.25">
      <c r="B137" s="90"/>
      <c r="C137" s="90"/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0"/>
    </row>
    <row r="138" spans="2:18" s="1" customFormat="1" x14ac:dyDescent="0.25">
      <c r="B138" s="90"/>
      <c r="C138" s="90"/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</row>
    <row r="139" spans="2:18" s="1" customFormat="1" x14ac:dyDescent="0.25">
      <c r="B139" s="90"/>
      <c r="C139" s="90"/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0"/>
    </row>
    <row r="140" spans="2:18" s="1" customFormat="1" x14ac:dyDescent="0.25">
      <c r="B140" s="90"/>
      <c r="C140" s="90"/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0"/>
    </row>
    <row r="141" spans="2:18" s="1" customFormat="1" x14ac:dyDescent="0.25">
      <c r="B141" s="90"/>
      <c r="C141" s="90"/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0"/>
    </row>
    <row r="142" spans="2:18" s="1" customFormat="1" x14ac:dyDescent="0.25">
      <c r="B142" s="90"/>
      <c r="C142" s="90"/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0"/>
    </row>
    <row r="143" spans="2:18" s="1" customFormat="1" x14ac:dyDescent="0.25">
      <c r="B143" s="90"/>
      <c r="C143" s="90"/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0"/>
    </row>
    <row r="144" spans="2:18" s="1" customFormat="1" x14ac:dyDescent="0.25">
      <c r="B144" s="90"/>
      <c r="C144" s="90"/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0"/>
    </row>
    <row r="145" spans="2:18" s="1" customFormat="1" x14ac:dyDescent="0.25">
      <c r="B145" s="90"/>
      <c r="C145" s="90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0"/>
    </row>
    <row r="146" spans="2:18" s="1" customFormat="1" x14ac:dyDescent="0.25">
      <c r="B146" s="90"/>
      <c r="C146" s="90"/>
      <c r="D146" s="90"/>
      <c r="E146" s="90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0"/>
    </row>
    <row r="147" spans="2:18" s="1" customFormat="1" x14ac:dyDescent="0.25">
      <c r="B147" s="90"/>
      <c r="C147" s="90"/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0"/>
    </row>
    <row r="148" spans="2:18" s="1" customFormat="1" x14ac:dyDescent="0.25">
      <c r="B148" s="90"/>
      <c r="C148" s="90"/>
      <c r="D148" s="90"/>
      <c r="E148" s="90"/>
      <c r="F148" s="90"/>
      <c r="G148" s="90"/>
      <c r="H148" s="90"/>
      <c r="I148" s="90"/>
      <c r="J148" s="90"/>
      <c r="K148" s="90"/>
      <c r="L148" s="90"/>
      <c r="M148" s="90"/>
      <c r="N148" s="90"/>
      <c r="O148" s="90"/>
      <c r="P148" s="90"/>
      <c r="Q148" s="90"/>
      <c r="R148" s="90"/>
    </row>
    <row r="149" spans="2:18" s="1" customFormat="1" x14ac:dyDescent="0.25">
      <c r="B149" s="90"/>
      <c r="C149" s="90"/>
      <c r="D149" s="90"/>
      <c r="E149" s="90"/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0"/>
      <c r="R149" s="90"/>
    </row>
    <row r="150" spans="2:18" s="1" customFormat="1" x14ac:dyDescent="0.25">
      <c r="B150" s="90"/>
      <c r="C150" s="90"/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0"/>
    </row>
    <row r="151" spans="2:18" s="1" customFormat="1" x14ac:dyDescent="0.25">
      <c r="B151" s="90"/>
      <c r="C151" s="90"/>
      <c r="D151" s="90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0"/>
    </row>
    <row r="152" spans="2:18" s="1" customFormat="1" x14ac:dyDescent="0.25"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</row>
    <row r="153" spans="2:18" s="1" customFormat="1" x14ac:dyDescent="0.25">
      <c r="B153" s="90"/>
      <c r="C153" s="90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0"/>
    </row>
    <row r="154" spans="2:18" s="1" customFormat="1" x14ac:dyDescent="0.25">
      <c r="B154" s="90"/>
      <c r="C154" s="90"/>
      <c r="D154" s="90"/>
      <c r="E154" s="90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90"/>
    </row>
    <row r="155" spans="2:18" s="1" customFormat="1" x14ac:dyDescent="0.25">
      <c r="B155" s="90"/>
      <c r="C155" s="90"/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0"/>
    </row>
    <row r="156" spans="2:18" s="1" customFormat="1" x14ac:dyDescent="0.25">
      <c r="B156" s="90"/>
      <c r="C156" s="90"/>
      <c r="D156" s="90"/>
      <c r="E156" s="90"/>
      <c r="F156" s="90"/>
      <c r="G156" s="90"/>
      <c r="H156" s="90"/>
      <c r="I156" s="90"/>
      <c r="J156" s="90"/>
      <c r="K156" s="90"/>
      <c r="L156" s="90"/>
      <c r="M156" s="90"/>
      <c r="N156" s="90"/>
      <c r="O156" s="90"/>
      <c r="P156" s="90"/>
      <c r="Q156" s="90"/>
      <c r="R156" s="90"/>
    </row>
    <row r="157" spans="2:18" s="1" customFormat="1" x14ac:dyDescent="0.25">
      <c r="B157" s="90"/>
      <c r="C157" s="90"/>
      <c r="D157" s="90"/>
      <c r="E157" s="90"/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  <c r="Q157" s="90"/>
      <c r="R157" s="90"/>
    </row>
    <row r="158" spans="2:18" s="1" customFormat="1" x14ac:dyDescent="0.25">
      <c r="B158" s="90"/>
      <c r="C158" s="90"/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90"/>
    </row>
    <row r="159" spans="2:18" s="1" customFormat="1" x14ac:dyDescent="0.25">
      <c r="B159" s="90"/>
      <c r="C159" s="90"/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0"/>
    </row>
    <row r="160" spans="2:18" s="1" customFormat="1" x14ac:dyDescent="0.25">
      <c r="B160" s="90"/>
      <c r="C160" s="90"/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0"/>
    </row>
    <row r="161" spans="2:18" s="1" customFormat="1" x14ac:dyDescent="0.25">
      <c r="B161" s="90"/>
      <c r="C161" s="90"/>
      <c r="D161" s="90"/>
      <c r="E161" s="90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0"/>
      <c r="R161" s="90"/>
    </row>
    <row r="162" spans="2:18" s="1" customFormat="1" x14ac:dyDescent="0.25">
      <c r="B162" s="90"/>
      <c r="C162" s="90"/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0"/>
    </row>
    <row r="163" spans="2:18" s="1" customFormat="1" x14ac:dyDescent="0.25">
      <c r="B163" s="90"/>
      <c r="C163" s="90"/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0"/>
    </row>
    <row r="164" spans="2:18" s="1" customFormat="1" x14ac:dyDescent="0.25">
      <c r="B164" s="90"/>
      <c r="C164" s="90"/>
      <c r="D164" s="90"/>
      <c r="E164" s="90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0"/>
      <c r="R164" s="90"/>
    </row>
    <row r="165" spans="2:18" s="1" customFormat="1" x14ac:dyDescent="0.25">
      <c r="B165" s="90"/>
      <c r="C165" s="90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0"/>
    </row>
    <row r="166" spans="2:18" s="1" customFormat="1" x14ac:dyDescent="0.25">
      <c r="B166" s="90"/>
      <c r="C166" s="90"/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0"/>
    </row>
    <row r="167" spans="2:18" s="1" customFormat="1" x14ac:dyDescent="0.25">
      <c r="B167" s="90"/>
      <c r="C167" s="90"/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0"/>
    </row>
    <row r="168" spans="2:18" s="1" customFormat="1" x14ac:dyDescent="0.25">
      <c r="B168" s="90"/>
      <c r="C168" s="90"/>
      <c r="D168" s="90"/>
      <c r="E168" s="90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90"/>
    </row>
    <row r="169" spans="2:18" s="1" customFormat="1" x14ac:dyDescent="0.25">
      <c r="B169" s="90"/>
      <c r="C169" s="90"/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0"/>
    </row>
    <row r="170" spans="2:18" s="1" customFormat="1" x14ac:dyDescent="0.25">
      <c r="B170" s="90"/>
      <c r="C170" s="90"/>
      <c r="D170" s="90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0"/>
    </row>
    <row r="171" spans="2:18" s="1" customFormat="1" x14ac:dyDescent="0.25">
      <c r="B171" s="90"/>
      <c r="C171" s="90"/>
      <c r="D171" s="90"/>
      <c r="E171" s="90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90"/>
    </row>
    <row r="172" spans="2:18" s="1" customFormat="1" x14ac:dyDescent="0.25">
      <c r="B172" s="90"/>
      <c r="C172" s="90"/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0"/>
    </row>
    <row r="173" spans="2:18" s="1" customFormat="1" x14ac:dyDescent="0.25">
      <c r="B173" s="90"/>
      <c r="C173" s="90"/>
      <c r="D173" s="90"/>
      <c r="E173" s="90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90"/>
    </row>
    <row r="174" spans="2:18" s="1" customFormat="1" x14ac:dyDescent="0.25">
      <c r="B174" s="90"/>
      <c r="C174" s="90"/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0"/>
    </row>
    <row r="175" spans="2:18" s="1" customFormat="1" x14ac:dyDescent="0.25">
      <c r="B175" s="90"/>
      <c r="C175" s="90"/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0"/>
    </row>
    <row r="176" spans="2:18" s="1" customFormat="1" x14ac:dyDescent="0.25">
      <c r="B176" s="90"/>
      <c r="C176" s="90"/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0"/>
    </row>
    <row r="177" spans="2:18" s="1" customFormat="1" x14ac:dyDescent="0.25">
      <c r="B177" s="90"/>
      <c r="C177" s="90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0"/>
    </row>
    <row r="178" spans="2:18" s="1" customFormat="1" x14ac:dyDescent="0.25">
      <c r="B178" s="90"/>
      <c r="C178" s="90"/>
      <c r="D178" s="90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0"/>
    </row>
    <row r="179" spans="2:18" s="1" customFormat="1" x14ac:dyDescent="0.25">
      <c r="B179" s="90"/>
      <c r="C179" s="90"/>
      <c r="D179" s="90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0"/>
    </row>
    <row r="180" spans="2:18" s="1" customFormat="1" x14ac:dyDescent="0.25">
      <c r="B180" s="90"/>
      <c r="C180" s="90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</row>
    <row r="181" spans="2:18" s="1" customFormat="1" x14ac:dyDescent="0.25">
      <c r="B181" s="90"/>
      <c r="C181" s="90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0"/>
    </row>
    <row r="182" spans="2:18" s="1" customFormat="1" x14ac:dyDescent="0.25">
      <c r="B182" s="90"/>
      <c r="C182" s="90"/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0"/>
    </row>
    <row r="183" spans="2:18" s="1" customFormat="1" x14ac:dyDescent="0.25">
      <c r="B183" s="90"/>
      <c r="C183" s="90"/>
      <c r="D183" s="90"/>
      <c r="E183" s="90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0"/>
    </row>
    <row r="184" spans="2:18" s="1" customFormat="1" x14ac:dyDescent="0.25">
      <c r="B184" s="90"/>
      <c r="C184" s="90"/>
      <c r="D184" s="90"/>
      <c r="E184" s="90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0"/>
    </row>
    <row r="185" spans="2:18" s="1" customFormat="1" x14ac:dyDescent="0.25">
      <c r="B185" s="90"/>
      <c r="C185" s="90"/>
      <c r="D185" s="90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0"/>
    </row>
    <row r="186" spans="2:18" s="1" customFormat="1" x14ac:dyDescent="0.25">
      <c r="B186" s="90"/>
      <c r="C186" s="90"/>
      <c r="D186" s="90"/>
      <c r="E186" s="90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90"/>
    </row>
    <row r="187" spans="2:18" s="1" customFormat="1" x14ac:dyDescent="0.25">
      <c r="B187" s="90"/>
      <c r="C187" s="90"/>
      <c r="D187" s="90"/>
      <c r="E187" s="90"/>
      <c r="F187" s="90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0"/>
      <c r="R187" s="90"/>
    </row>
    <row r="188" spans="2:18" s="1" customFormat="1" x14ac:dyDescent="0.25">
      <c r="B188" s="90"/>
      <c r="C188" s="90"/>
      <c r="D188" s="90"/>
      <c r="E188" s="90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0"/>
    </row>
    <row r="189" spans="2:18" s="1" customFormat="1" x14ac:dyDescent="0.25">
      <c r="B189" s="90"/>
      <c r="C189" s="90"/>
      <c r="D189" s="90"/>
      <c r="E189" s="90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0"/>
    </row>
    <row r="190" spans="2:18" s="1" customFormat="1" x14ac:dyDescent="0.25">
      <c r="B190" s="90"/>
      <c r="C190" s="90"/>
      <c r="D190" s="90"/>
      <c r="E190" s="90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0"/>
    </row>
    <row r="191" spans="2:18" s="1" customFormat="1" x14ac:dyDescent="0.25">
      <c r="B191" s="90"/>
      <c r="C191" s="90"/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0"/>
    </row>
    <row r="192" spans="2:18" s="1" customFormat="1" x14ac:dyDescent="0.25">
      <c r="B192" s="90"/>
      <c r="C192" s="90"/>
      <c r="D192" s="90"/>
      <c r="E192" s="90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0"/>
    </row>
    <row r="193" spans="2:18" s="1" customFormat="1" x14ac:dyDescent="0.25">
      <c r="B193" s="90"/>
      <c r="C193" s="90"/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0"/>
    </row>
    <row r="194" spans="2:18" s="1" customFormat="1" x14ac:dyDescent="0.25">
      <c r="B194" s="90"/>
      <c r="C194" s="90"/>
      <c r="D194" s="90"/>
      <c r="E194" s="90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0"/>
    </row>
    <row r="195" spans="2:18" s="1" customFormat="1" x14ac:dyDescent="0.25">
      <c r="B195" s="90"/>
      <c r="C195" s="90"/>
      <c r="D195" s="90"/>
      <c r="E195" s="90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90"/>
    </row>
    <row r="196" spans="2:18" s="1" customFormat="1" x14ac:dyDescent="0.25">
      <c r="B196" s="90"/>
      <c r="C196" s="90"/>
      <c r="D196" s="90"/>
      <c r="E196" s="90"/>
      <c r="F196" s="9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0"/>
      <c r="R196" s="90"/>
    </row>
    <row r="197" spans="2:18" s="1" customFormat="1" x14ac:dyDescent="0.25">
      <c r="B197" s="90"/>
      <c r="C197" s="90"/>
      <c r="D197" s="90"/>
      <c r="E197" s="90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90"/>
    </row>
    <row r="198" spans="2:18" s="1" customFormat="1" x14ac:dyDescent="0.25">
      <c r="B198" s="90"/>
      <c r="C198" s="90"/>
      <c r="D198" s="90"/>
      <c r="E198" s="90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90"/>
    </row>
    <row r="199" spans="2:18" s="1" customFormat="1" x14ac:dyDescent="0.25">
      <c r="B199" s="90"/>
      <c r="C199" s="90"/>
      <c r="D199" s="90"/>
      <c r="E199" s="90"/>
      <c r="F199" s="9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0"/>
      <c r="R199" s="90"/>
    </row>
    <row r="200" spans="2:18" s="1" customFormat="1" x14ac:dyDescent="0.25">
      <c r="B200" s="90"/>
      <c r="C200" s="90"/>
      <c r="D200" s="90"/>
      <c r="E200" s="90"/>
      <c r="F200" s="90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0"/>
      <c r="R200" s="90"/>
    </row>
    <row r="201" spans="2:18" s="1" customFormat="1" x14ac:dyDescent="0.25"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</row>
    <row r="202" spans="2:18" s="1" customFormat="1" x14ac:dyDescent="0.25">
      <c r="B202" s="90"/>
      <c r="C202" s="90"/>
      <c r="D202" s="90"/>
      <c r="E202" s="90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90"/>
    </row>
    <row r="203" spans="2:18" s="1" customFormat="1" x14ac:dyDescent="0.25">
      <c r="B203" s="90"/>
      <c r="C203" s="90"/>
      <c r="D203" s="90"/>
      <c r="E203" s="90"/>
      <c r="F203" s="90"/>
      <c r="G203" s="90"/>
      <c r="H203" s="90"/>
      <c r="I203" s="90"/>
      <c r="J203" s="90"/>
      <c r="K203" s="90"/>
      <c r="L203" s="90"/>
      <c r="M203" s="90"/>
      <c r="N203" s="90"/>
      <c r="O203" s="90"/>
      <c r="P203" s="90"/>
      <c r="Q203" s="90"/>
      <c r="R203" s="90"/>
    </row>
    <row r="204" spans="2:18" s="1" customFormat="1" x14ac:dyDescent="0.25">
      <c r="B204" s="90"/>
      <c r="C204" s="90"/>
      <c r="D204" s="90"/>
      <c r="E204" s="90"/>
      <c r="F204" s="90"/>
      <c r="G204" s="90"/>
      <c r="H204" s="90"/>
      <c r="I204" s="90"/>
      <c r="J204" s="90"/>
      <c r="K204" s="90"/>
      <c r="L204" s="90"/>
      <c r="M204" s="90"/>
      <c r="N204" s="90"/>
      <c r="O204" s="90"/>
      <c r="P204" s="90"/>
      <c r="Q204" s="90"/>
      <c r="R204" s="90"/>
    </row>
    <row r="205" spans="2:18" s="1" customFormat="1" x14ac:dyDescent="0.25">
      <c r="B205" s="90"/>
      <c r="C205" s="90"/>
      <c r="D205" s="90"/>
      <c r="E205" s="90"/>
      <c r="F205" s="90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0"/>
      <c r="R205" s="90"/>
    </row>
    <row r="206" spans="2:18" s="1" customFormat="1" x14ac:dyDescent="0.25">
      <c r="B206" s="90"/>
      <c r="C206" s="90"/>
      <c r="D206" s="90"/>
      <c r="E206" s="90"/>
      <c r="F206" s="90"/>
      <c r="G206" s="90"/>
      <c r="H206" s="90"/>
      <c r="I206" s="90"/>
      <c r="J206" s="90"/>
      <c r="K206" s="90"/>
      <c r="L206" s="90"/>
      <c r="M206" s="90"/>
      <c r="N206" s="90"/>
      <c r="O206" s="90"/>
      <c r="P206" s="90"/>
      <c r="Q206" s="90"/>
      <c r="R206" s="90"/>
    </row>
    <row r="207" spans="2:18" s="1" customFormat="1" x14ac:dyDescent="0.25">
      <c r="B207" s="90"/>
      <c r="C207" s="90"/>
      <c r="D207" s="90"/>
      <c r="E207" s="90"/>
      <c r="F207" s="90"/>
      <c r="G207" s="90"/>
      <c r="H207" s="90"/>
      <c r="I207" s="90"/>
      <c r="J207" s="90"/>
      <c r="K207" s="90"/>
      <c r="L207" s="90"/>
      <c r="M207" s="90"/>
      <c r="N207" s="90"/>
      <c r="O207" s="90"/>
      <c r="P207" s="90"/>
      <c r="Q207" s="90"/>
      <c r="R207" s="90"/>
    </row>
    <row r="208" spans="2:18" s="1" customFormat="1" x14ac:dyDescent="0.25">
      <c r="B208" s="90"/>
      <c r="C208" s="90"/>
      <c r="D208" s="90"/>
      <c r="E208" s="90"/>
      <c r="F208" s="90"/>
      <c r="G208" s="90"/>
      <c r="H208" s="90"/>
      <c r="I208" s="90"/>
      <c r="J208" s="90"/>
      <c r="K208" s="90"/>
      <c r="L208" s="90"/>
      <c r="M208" s="90"/>
      <c r="N208" s="90"/>
      <c r="O208" s="90"/>
      <c r="P208" s="90"/>
      <c r="Q208" s="90"/>
      <c r="R208" s="90"/>
    </row>
    <row r="209" spans="2:18" s="1" customFormat="1" x14ac:dyDescent="0.25">
      <c r="B209" s="90"/>
      <c r="C209" s="90"/>
      <c r="D209" s="90"/>
      <c r="E209" s="90"/>
      <c r="F209" s="90"/>
      <c r="G209" s="90"/>
      <c r="H209" s="90"/>
      <c r="I209" s="90"/>
      <c r="J209" s="90"/>
      <c r="K209" s="90"/>
      <c r="L209" s="90"/>
      <c r="M209" s="90"/>
      <c r="N209" s="90"/>
      <c r="O209" s="90"/>
      <c r="P209" s="90"/>
      <c r="Q209" s="90"/>
      <c r="R209" s="90"/>
    </row>
    <row r="210" spans="2:18" s="1" customFormat="1" x14ac:dyDescent="0.25">
      <c r="B210" s="90"/>
      <c r="C210" s="90"/>
      <c r="D210" s="90"/>
      <c r="E210" s="90"/>
      <c r="F210" s="90"/>
      <c r="G210" s="90"/>
      <c r="H210" s="90"/>
      <c r="I210" s="90"/>
      <c r="J210" s="90"/>
      <c r="K210" s="90"/>
      <c r="L210" s="90"/>
      <c r="M210" s="90"/>
      <c r="N210" s="90"/>
      <c r="O210" s="90"/>
      <c r="P210" s="90"/>
      <c r="Q210" s="90"/>
      <c r="R210" s="90"/>
    </row>
    <row r="211" spans="2:18" s="1" customFormat="1" x14ac:dyDescent="0.25">
      <c r="B211" s="90"/>
      <c r="C211" s="90"/>
      <c r="D211" s="90"/>
      <c r="E211" s="90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0"/>
    </row>
    <row r="212" spans="2:18" s="1" customFormat="1" x14ac:dyDescent="0.25">
      <c r="B212" s="90"/>
      <c r="C212" s="90"/>
      <c r="D212" s="90"/>
      <c r="E212" s="90"/>
      <c r="F212" s="90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0"/>
      <c r="R212" s="90"/>
    </row>
    <row r="213" spans="2:18" s="1" customFormat="1" x14ac:dyDescent="0.25">
      <c r="B213" s="90"/>
      <c r="C213" s="90"/>
      <c r="D213" s="90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0"/>
    </row>
    <row r="214" spans="2:18" s="1" customFormat="1" x14ac:dyDescent="0.25">
      <c r="B214" s="90"/>
      <c r="C214" s="90"/>
      <c r="D214" s="90"/>
      <c r="E214" s="90"/>
      <c r="F214" s="90"/>
      <c r="G214" s="90"/>
      <c r="H214" s="90"/>
      <c r="I214" s="90"/>
      <c r="J214" s="90"/>
      <c r="K214" s="90"/>
      <c r="L214" s="90"/>
      <c r="M214" s="90"/>
      <c r="N214" s="90"/>
      <c r="O214" s="90"/>
      <c r="P214" s="90"/>
      <c r="Q214" s="90"/>
      <c r="R214" s="90"/>
    </row>
    <row r="215" spans="2:18" s="1" customFormat="1" x14ac:dyDescent="0.25">
      <c r="B215" s="90"/>
      <c r="C215" s="90"/>
      <c r="D215" s="90"/>
      <c r="E215" s="90"/>
      <c r="F215" s="90"/>
      <c r="G215" s="90"/>
      <c r="H215" s="90"/>
      <c r="I215" s="90"/>
      <c r="J215" s="90"/>
      <c r="K215" s="90"/>
      <c r="L215" s="90"/>
      <c r="M215" s="90"/>
      <c r="N215" s="90"/>
      <c r="O215" s="90"/>
      <c r="P215" s="90"/>
      <c r="Q215" s="90"/>
      <c r="R215" s="90"/>
    </row>
    <row r="216" spans="2:18" s="1" customFormat="1" x14ac:dyDescent="0.25">
      <c r="B216" s="90"/>
      <c r="C216" s="90"/>
      <c r="D216" s="90"/>
      <c r="E216" s="90"/>
      <c r="F216" s="90"/>
      <c r="G216" s="90"/>
      <c r="H216" s="90"/>
      <c r="I216" s="90"/>
      <c r="J216" s="90"/>
      <c r="K216" s="90"/>
      <c r="L216" s="90"/>
      <c r="M216" s="90"/>
      <c r="N216" s="90"/>
      <c r="O216" s="90"/>
      <c r="P216" s="90"/>
      <c r="Q216" s="90"/>
      <c r="R216" s="90"/>
    </row>
    <row r="217" spans="2:18" s="1" customFormat="1" x14ac:dyDescent="0.25">
      <c r="B217" s="90"/>
      <c r="C217" s="90"/>
      <c r="D217" s="90"/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90"/>
    </row>
    <row r="218" spans="2:18" s="1" customFormat="1" x14ac:dyDescent="0.25">
      <c r="B218" s="90"/>
      <c r="C218" s="90"/>
      <c r="D218" s="90"/>
      <c r="E218" s="90"/>
      <c r="F218" s="90"/>
      <c r="G218" s="90"/>
      <c r="H218" s="90"/>
      <c r="I218" s="90"/>
      <c r="J218" s="90"/>
      <c r="K218" s="90"/>
      <c r="L218" s="90"/>
      <c r="M218" s="90"/>
      <c r="N218" s="90"/>
      <c r="O218" s="90"/>
      <c r="P218" s="90"/>
      <c r="Q218" s="90"/>
      <c r="R218" s="90"/>
    </row>
    <row r="219" spans="2:18" s="1" customFormat="1" x14ac:dyDescent="0.25">
      <c r="B219" s="90"/>
      <c r="C219" s="90"/>
      <c r="D219" s="90"/>
      <c r="E219" s="90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0"/>
    </row>
    <row r="220" spans="2:18" s="1" customFormat="1" x14ac:dyDescent="0.25">
      <c r="B220" s="90"/>
      <c r="C220" s="90"/>
      <c r="D220" s="90"/>
      <c r="E220" s="90"/>
      <c r="F220" s="90"/>
      <c r="G220" s="90"/>
      <c r="H220" s="90"/>
      <c r="I220" s="90"/>
      <c r="J220" s="90"/>
      <c r="K220" s="90"/>
      <c r="L220" s="90"/>
      <c r="M220" s="90"/>
      <c r="N220" s="90"/>
      <c r="O220" s="90"/>
      <c r="P220" s="90"/>
      <c r="Q220" s="90"/>
      <c r="R220" s="90"/>
    </row>
    <row r="221" spans="2:18" s="1" customFormat="1" x14ac:dyDescent="0.25">
      <c r="B221" s="90"/>
      <c r="C221" s="90"/>
      <c r="D221" s="90"/>
      <c r="E221" s="90"/>
      <c r="F221" s="90"/>
      <c r="G221" s="90"/>
      <c r="H221" s="90"/>
      <c r="I221" s="90"/>
      <c r="J221" s="90"/>
      <c r="K221" s="90"/>
      <c r="L221" s="90"/>
      <c r="M221" s="90"/>
      <c r="N221" s="90"/>
      <c r="O221" s="90"/>
      <c r="P221" s="90"/>
      <c r="Q221" s="90"/>
      <c r="R221" s="90"/>
    </row>
    <row r="222" spans="2:18" s="1" customFormat="1" x14ac:dyDescent="0.25">
      <c r="B222" s="90"/>
      <c r="C222" s="90"/>
      <c r="D222" s="90"/>
      <c r="E222" s="90"/>
      <c r="F222" s="90"/>
      <c r="G222" s="90"/>
      <c r="H222" s="90"/>
      <c r="I222" s="90"/>
      <c r="J222" s="90"/>
      <c r="K222" s="90"/>
      <c r="L222" s="90"/>
      <c r="M222" s="90"/>
      <c r="N222" s="90"/>
      <c r="O222" s="90"/>
      <c r="P222" s="90"/>
      <c r="Q222" s="90"/>
      <c r="R222" s="90"/>
    </row>
    <row r="223" spans="2:18" s="1" customFormat="1" x14ac:dyDescent="0.25">
      <c r="B223" s="90"/>
      <c r="C223" s="90"/>
      <c r="D223" s="90"/>
      <c r="E223" s="90"/>
      <c r="F223" s="90"/>
      <c r="G223" s="90"/>
      <c r="H223" s="90"/>
      <c r="I223" s="90"/>
      <c r="J223" s="90"/>
      <c r="K223" s="90"/>
      <c r="L223" s="90"/>
      <c r="M223" s="90"/>
      <c r="N223" s="90"/>
      <c r="O223" s="90"/>
      <c r="P223" s="90"/>
      <c r="Q223" s="90"/>
      <c r="R223" s="90"/>
    </row>
    <row r="224" spans="2:18" s="1" customFormat="1" x14ac:dyDescent="0.25">
      <c r="B224" s="90"/>
      <c r="C224" s="90"/>
      <c r="D224" s="90"/>
      <c r="E224" s="90"/>
      <c r="F224" s="90"/>
      <c r="G224" s="90"/>
      <c r="H224" s="90"/>
      <c r="I224" s="90"/>
      <c r="J224" s="90"/>
      <c r="K224" s="90"/>
      <c r="L224" s="90"/>
      <c r="M224" s="90"/>
      <c r="N224" s="90"/>
      <c r="O224" s="90"/>
      <c r="P224" s="90"/>
      <c r="Q224" s="90"/>
      <c r="R224" s="90"/>
    </row>
    <row r="225" spans="2:18" s="1" customFormat="1" x14ac:dyDescent="0.25">
      <c r="B225" s="90"/>
      <c r="C225" s="90"/>
      <c r="D225" s="90"/>
      <c r="E225" s="90"/>
      <c r="F225" s="90"/>
      <c r="G225" s="90"/>
      <c r="H225" s="90"/>
      <c r="I225" s="90"/>
      <c r="J225" s="90"/>
      <c r="K225" s="90"/>
      <c r="L225" s="90"/>
      <c r="M225" s="90"/>
      <c r="N225" s="90"/>
      <c r="O225" s="90"/>
      <c r="P225" s="90"/>
      <c r="Q225" s="90"/>
      <c r="R225" s="90"/>
    </row>
    <row r="226" spans="2:18" s="1" customFormat="1" x14ac:dyDescent="0.25">
      <c r="B226" s="90"/>
      <c r="C226" s="90"/>
      <c r="D226" s="90"/>
      <c r="E226" s="90"/>
      <c r="F226" s="90"/>
      <c r="G226" s="90"/>
      <c r="H226" s="90"/>
      <c r="I226" s="90"/>
      <c r="J226" s="90"/>
      <c r="K226" s="90"/>
      <c r="L226" s="90"/>
      <c r="M226" s="90"/>
      <c r="N226" s="90"/>
      <c r="O226" s="90"/>
      <c r="P226" s="90"/>
      <c r="Q226" s="90"/>
      <c r="R226" s="90"/>
    </row>
    <row r="227" spans="2:18" s="1" customFormat="1" x14ac:dyDescent="0.25">
      <c r="B227" s="90"/>
      <c r="C227" s="90"/>
      <c r="D227" s="90"/>
      <c r="E227" s="90"/>
      <c r="F227" s="90"/>
      <c r="G227" s="90"/>
      <c r="H227" s="90"/>
      <c r="I227" s="90"/>
      <c r="J227" s="90"/>
      <c r="K227" s="90"/>
      <c r="L227" s="90"/>
      <c r="M227" s="90"/>
      <c r="N227" s="90"/>
      <c r="O227" s="90"/>
      <c r="P227" s="90"/>
      <c r="Q227" s="90"/>
      <c r="R227" s="90"/>
    </row>
    <row r="228" spans="2:18" s="1" customFormat="1" x14ac:dyDescent="0.25">
      <c r="B228" s="90"/>
      <c r="C228" s="90"/>
      <c r="D228" s="90"/>
      <c r="E228" s="90"/>
      <c r="F228" s="90"/>
      <c r="G228" s="90"/>
      <c r="H228" s="90"/>
      <c r="I228" s="90"/>
      <c r="J228" s="90"/>
      <c r="K228" s="90"/>
      <c r="L228" s="90"/>
      <c r="M228" s="90"/>
      <c r="N228" s="90"/>
      <c r="O228" s="90"/>
      <c r="P228" s="90"/>
      <c r="Q228" s="90"/>
      <c r="R228" s="90"/>
    </row>
    <row r="229" spans="2:18" s="1" customFormat="1" x14ac:dyDescent="0.25">
      <c r="B229" s="90"/>
      <c r="C229" s="90"/>
      <c r="D229" s="90"/>
      <c r="E229" s="90"/>
      <c r="F229" s="90"/>
      <c r="G229" s="90"/>
      <c r="H229" s="90"/>
      <c r="I229" s="90"/>
      <c r="J229" s="90"/>
      <c r="K229" s="90"/>
      <c r="L229" s="90"/>
      <c r="M229" s="90"/>
      <c r="N229" s="90"/>
      <c r="O229" s="90"/>
      <c r="P229" s="90"/>
      <c r="Q229" s="90"/>
      <c r="R229" s="90"/>
    </row>
    <row r="230" spans="2:18" s="1" customFormat="1" x14ac:dyDescent="0.25">
      <c r="B230" s="90"/>
      <c r="C230" s="90"/>
      <c r="D230" s="90"/>
      <c r="E230" s="90"/>
      <c r="F230" s="90"/>
      <c r="G230" s="90"/>
      <c r="H230" s="90"/>
      <c r="I230" s="90"/>
      <c r="J230" s="90"/>
      <c r="K230" s="90"/>
      <c r="L230" s="90"/>
      <c r="M230" s="90"/>
      <c r="N230" s="90"/>
      <c r="O230" s="90"/>
      <c r="P230" s="90"/>
      <c r="Q230" s="90"/>
      <c r="R230" s="90"/>
    </row>
    <row r="231" spans="2:18" s="1" customFormat="1" x14ac:dyDescent="0.25">
      <c r="B231" s="90"/>
      <c r="C231" s="90"/>
      <c r="D231" s="90"/>
      <c r="E231" s="90"/>
      <c r="F231" s="90"/>
      <c r="G231" s="90"/>
      <c r="H231" s="90"/>
      <c r="I231" s="90"/>
      <c r="J231" s="90"/>
      <c r="K231" s="90"/>
      <c r="L231" s="90"/>
      <c r="M231" s="90"/>
      <c r="N231" s="90"/>
      <c r="O231" s="90"/>
      <c r="P231" s="90"/>
      <c r="Q231" s="90"/>
      <c r="R231" s="90"/>
    </row>
    <row r="232" spans="2:18" s="1" customFormat="1" x14ac:dyDescent="0.25">
      <c r="B232" s="90"/>
      <c r="C232" s="90"/>
      <c r="D232" s="90"/>
      <c r="E232" s="90"/>
      <c r="F232" s="90"/>
      <c r="G232" s="90"/>
      <c r="H232" s="90"/>
      <c r="I232" s="90"/>
      <c r="J232" s="90"/>
      <c r="K232" s="90"/>
      <c r="L232" s="90"/>
      <c r="M232" s="90"/>
      <c r="N232" s="90"/>
      <c r="O232" s="90"/>
      <c r="P232" s="90"/>
      <c r="Q232" s="90"/>
      <c r="R232" s="90"/>
    </row>
    <row r="233" spans="2:18" s="1" customFormat="1" x14ac:dyDescent="0.25">
      <c r="B233" s="90"/>
      <c r="C233" s="90"/>
      <c r="D233" s="90"/>
      <c r="E233" s="90"/>
      <c r="F233" s="90"/>
      <c r="G233" s="90"/>
      <c r="H233" s="90"/>
      <c r="I233" s="90"/>
      <c r="J233" s="90"/>
      <c r="K233" s="90"/>
      <c r="L233" s="90"/>
      <c r="M233" s="90"/>
      <c r="N233" s="90"/>
      <c r="O233" s="90"/>
      <c r="P233" s="90"/>
      <c r="Q233" s="90"/>
      <c r="R233" s="90"/>
    </row>
    <row r="234" spans="2:18" s="1" customFormat="1" x14ac:dyDescent="0.25">
      <c r="B234" s="90"/>
      <c r="C234" s="90"/>
      <c r="D234" s="90"/>
      <c r="E234" s="90"/>
      <c r="F234" s="90"/>
      <c r="G234" s="90"/>
      <c r="H234" s="90"/>
      <c r="I234" s="90"/>
      <c r="J234" s="90"/>
      <c r="K234" s="90"/>
      <c r="L234" s="90"/>
      <c r="M234" s="90"/>
      <c r="N234" s="90"/>
      <c r="O234" s="90"/>
      <c r="P234" s="90"/>
      <c r="Q234" s="90"/>
      <c r="R234" s="90"/>
    </row>
    <row r="235" spans="2:18" s="1" customFormat="1" x14ac:dyDescent="0.25">
      <c r="B235" s="90"/>
      <c r="C235" s="90"/>
      <c r="D235" s="90"/>
      <c r="E235" s="90"/>
      <c r="F235" s="90"/>
      <c r="G235" s="90"/>
      <c r="H235" s="90"/>
      <c r="I235" s="90"/>
      <c r="J235" s="90"/>
      <c r="K235" s="90"/>
      <c r="L235" s="90"/>
      <c r="M235" s="90"/>
      <c r="N235" s="90"/>
      <c r="O235" s="90"/>
      <c r="P235" s="90"/>
      <c r="Q235" s="90"/>
      <c r="R235" s="90"/>
    </row>
    <row r="236" spans="2:18" s="1" customFormat="1" x14ac:dyDescent="0.25">
      <c r="B236" s="90"/>
      <c r="C236" s="90"/>
      <c r="D236" s="90"/>
      <c r="E236" s="90"/>
      <c r="F236" s="90"/>
      <c r="G236" s="90"/>
      <c r="H236" s="90"/>
      <c r="I236" s="90"/>
      <c r="J236" s="90"/>
      <c r="K236" s="90"/>
      <c r="L236" s="90"/>
      <c r="M236" s="90"/>
      <c r="N236" s="90"/>
      <c r="O236" s="90"/>
      <c r="P236" s="90"/>
      <c r="Q236" s="90"/>
      <c r="R236" s="90"/>
    </row>
    <row r="237" spans="2:18" s="1" customFormat="1" x14ac:dyDescent="0.25">
      <c r="B237" s="90"/>
      <c r="C237" s="90"/>
      <c r="D237" s="90"/>
      <c r="E237" s="90"/>
      <c r="F237" s="90"/>
      <c r="G237" s="90"/>
      <c r="H237" s="90"/>
      <c r="I237" s="90"/>
      <c r="J237" s="90"/>
      <c r="K237" s="90"/>
      <c r="L237" s="90"/>
      <c r="M237" s="90"/>
      <c r="N237" s="90"/>
      <c r="O237" s="90"/>
      <c r="P237" s="90"/>
      <c r="Q237" s="90"/>
      <c r="R237" s="90"/>
    </row>
    <row r="238" spans="2:18" s="1" customFormat="1" x14ac:dyDescent="0.25">
      <c r="B238" s="90"/>
      <c r="C238" s="90"/>
      <c r="D238" s="90"/>
      <c r="E238" s="90"/>
      <c r="F238" s="90"/>
      <c r="G238" s="90"/>
      <c r="H238" s="90"/>
      <c r="I238" s="90"/>
      <c r="J238" s="90"/>
      <c r="K238" s="90"/>
      <c r="L238" s="90"/>
      <c r="M238" s="90"/>
      <c r="N238" s="90"/>
      <c r="O238" s="90"/>
      <c r="P238" s="90"/>
      <c r="Q238" s="90"/>
      <c r="R238" s="90"/>
    </row>
    <row r="239" spans="2:18" s="1" customFormat="1" x14ac:dyDescent="0.25">
      <c r="B239" s="90"/>
      <c r="C239" s="90"/>
      <c r="D239" s="90"/>
      <c r="E239" s="90"/>
      <c r="F239" s="90"/>
      <c r="G239" s="90"/>
      <c r="H239" s="90"/>
      <c r="I239" s="90"/>
      <c r="J239" s="90"/>
      <c r="K239" s="90"/>
      <c r="L239" s="90"/>
      <c r="M239" s="90"/>
      <c r="N239" s="90"/>
      <c r="O239" s="90"/>
      <c r="P239" s="90"/>
      <c r="Q239" s="90"/>
      <c r="R239" s="90"/>
    </row>
    <row r="240" spans="2:18" s="1" customFormat="1" x14ac:dyDescent="0.25">
      <c r="B240" s="90"/>
      <c r="C240" s="90"/>
      <c r="D240" s="90"/>
      <c r="E240" s="90"/>
      <c r="F240" s="90"/>
      <c r="G240" s="90"/>
      <c r="H240" s="90"/>
      <c r="I240" s="90"/>
      <c r="J240" s="90"/>
      <c r="K240" s="90"/>
      <c r="L240" s="90"/>
      <c r="M240" s="90"/>
      <c r="N240" s="90"/>
      <c r="O240" s="90"/>
      <c r="P240" s="90"/>
      <c r="Q240" s="90"/>
      <c r="R240" s="90"/>
    </row>
    <row r="241" spans="2:18" s="1" customFormat="1" x14ac:dyDescent="0.25">
      <c r="B241" s="90"/>
      <c r="C241" s="90"/>
      <c r="D241" s="90"/>
      <c r="E241" s="90"/>
      <c r="F241" s="90"/>
      <c r="G241" s="90"/>
      <c r="H241" s="90"/>
      <c r="I241" s="90"/>
      <c r="J241" s="90"/>
      <c r="K241" s="90"/>
      <c r="L241" s="90"/>
      <c r="M241" s="90"/>
      <c r="N241" s="90"/>
      <c r="O241" s="90"/>
      <c r="P241" s="90"/>
      <c r="Q241" s="90"/>
      <c r="R241" s="90"/>
    </row>
    <row r="242" spans="2:18" s="1" customFormat="1" x14ac:dyDescent="0.25">
      <c r="B242" s="90"/>
      <c r="C242" s="90"/>
      <c r="D242" s="90"/>
      <c r="E242" s="90"/>
      <c r="F242" s="90"/>
      <c r="G242" s="90"/>
      <c r="H242" s="90"/>
      <c r="I242" s="90"/>
      <c r="J242" s="90"/>
      <c r="K242" s="90"/>
      <c r="L242" s="90"/>
      <c r="M242" s="90"/>
      <c r="N242" s="90"/>
      <c r="O242" s="90"/>
      <c r="P242" s="90"/>
      <c r="Q242" s="90"/>
      <c r="R242" s="90"/>
    </row>
    <row r="243" spans="2:18" s="1" customFormat="1" x14ac:dyDescent="0.25">
      <c r="B243" s="90"/>
      <c r="C243" s="90"/>
      <c r="D243" s="90"/>
      <c r="E243" s="90"/>
      <c r="F243" s="90"/>
      <c r="G243" s="90"/>
      <c r="H243" s="90"/>
      <c r="I243" s="90"/>
      <c r="J243" s="90"/>
      <c r="K243" s="90"/>
      <c r="L243" s="90"/>
      <c r="M243" s="90"/>
      <c r="N243" s="90"/>
      <c r="O243" s="90"/>
      <c r="P243" s="90"/>
      <c r="Q243" s="90"/>
      <c r="R243" s="90"/>
    </row>
    <row r="244" spans="2:18" s="1" customFormat="1" x14ac:dyDescent="0.25">
      <c r="B244" s="90"/>
      <c r="C244" s="90"/>
      <c r="D244" s="90"/>
      <c r="E244" s="90"/>
      <c r="F244" s="90"/>
      <c r="G244" s="90"/>
      <c r="H244" s="90"/>
      <c r="I244" s="90"/>
      <c r="J244" s="90"/>
      <c r="K244" s="90"/>
      <c r="L244" s="90"/>
      <c r="M244" s="90"/>
      <c r="N244" s="90"/>
      <c r="O244" s="90"/>
      <c r="P244" s="90"/>
      <c r="Q244" s="90"/>
      <c r="R244" s="90"/>
    </row>
    <row r="245" spans="2:18" s="1" customFormat="1" x14ac:dyDescent="0.25">
      <c r="B245" s="90"/>
      <c r="C245" s="90"/>
      <c r="D245" s="90"/>
      <c r="E245" s="90"/>
      <c r="F245" s="90"/>
      <c r="G245" s="90"/>
      <c r="H245" s="90"/>
      <c r="I245" s="90"/>
      <c r="J245" s="90"/>
      <c r="K245" s="90"/>
      <c r="L245" s="90"/>
      <c r="M245" s="90"/>
      <c r="N245" s="90"/>
      <c r="O245" s="90"/>
      <c r="P245" s="90"/>
      <c r="Q245" s="90"/>
      <c r="R245" s="90"/>
    </row>
    <row r="246" spans="2:18" s="1" customFormat="1" x14ac:dyDescent="0.25">
      <c r="B246" s="90"/>
      <c r="C246" s="90"/>
      <c r="D246" s="90"/>
      <c r="E246" s="90"/>
      <c r="F246" s="90"/>
      <c r="G246" s="90"/>
      <c r="H246" s="90"/>
      <c r="I246" s="90"/>
      <c r="J246" s="90"/>
      <c r="K246" s="90"/>
      <c r="L246" s="90"/>
      <c r="M246" s="90"/>
      <c r="N246" s="90"/>
      <c r="O246" s="90"/>
      <c r="P246" s="90"/>
      <c r="Q246" s="90"/>
      <c r="R246" s="90"/>
    </row>
    <row r="247" spans="2:18" s="1" customFormat="1" x14ac:dyDescent="0.25">
      <c r="B247" s="90"/>
      <c r="C247" s="90"/>
      <c r="D247" s="90"/>
      <c r="E247" s="90"/>
      <c r="F247" s="90"/>
      <c r="G247" s="90"/>
      <c r="H247" s="90"/>
      <c r="I247" s="90"/>
      <c r="J247" s="90"/>
      <c r="K247" s="90"/>
      <c r="L247" s="90"/>
      <c r="M247" s="90"/>
      <c r="N247" s="90"/>
      <c r="O247" s="90"/>
      <c r="P247" s="90"/>
      <c r="Q247" s="90"/>
      <c r="R247" s="90"/>
    </row>
    <row r="248" spans="2:18" s="1" customFormat="1" x14ac:dyDescent="0.25">
      <c r="B248" s="90"/>
      <c r="C248" s="90"/>
      <c r="D248" s="90"/>
      <c r="E248" s="90"/>
      <c r="F248" s="90"/>
      <c r="G248" s="90"/>
      <c r="H248" s="90"/>
      <c r="I248" s="90"/>
      <c r="J248" s="90"/>
      <c r="K248" s="90"/>
      <c r="L248" s="90"/>
      <c r="M248" s="90"/>
      <c r="N248" s="90"/>
      <c r="O248" s="90"/>
      <c r="P248" s="90"/>
      <c r="Q248" s="90"/>
      <c r="R248" s="90"/>
    </row>
    <row r="249" spans="2:18" s="1" customFormat="1" x14ac:dyDescent="0.25">
      <c r="B249" s="90"/>
      <c r="C249" s="90"/>
      <c r="D249" s="90"/>
      <c r="E249" s="90"/>
      <c r="F249" s="90"/>
      <c r="G249" s="90"/>
      <c r="H249" s="90"/>
      <c r="I249" s="90"/>
      <c r="J249" s="90"/>
      <c r="K249" s="90"/>
      <c r="L249" s="90"/>
      <c r="M249" s="90"/>
      <c r="N249" s="90"/>
      <c r="O249" s="90"/>
      <c r="P249" s="90"/>
      <c r="Q249" s="90"/>
      <c r="R249" s="90"/>
    </row>
    <row r="250" spans="2:18" s="1" customFormat="1" x14ac:dyDescent="0.25">
      <c r="B250" s="90"/>
      <c r="C250" s="90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0"/>
    </row>
    <row r="251" spans="2:18" s="1" customFormat="1" x14ac:dyDescent="0.25">
      <c r="B251" s="90"/>
      <c r="C251" s="90"/>
      <c r="D251" s="90"/>
      <c r="E251" s="90"/>
      <c r="F251" s="90"/>
      <c r="G251" s="90"/>
      <c r="H251" s="90"/>
      <c r="I251" s="90"/>
      <c r="J251" s="90"/>
      <c r="K251" s="90"/>
      <c r="L251" s="90"/>
      <c r="M251" s="90"/>
      <c r="N251" s="90"/>
      <c r="O251" s="90"/>
      <c r="P251" s="90"/>
      <c r="Q251" s="90"/>
      <c r="R251" s="90"/>
    </row>
    <row r="252" spans="2:18" s="1" customFormat="1" x14ac:dyDescent="0.25">
      <c r="B252" s="90"/>
      <c r="C252" s="90"/>
      <c r="D252" s="90"/>
      <c r="E252" s="90"/>
      <c r="F252" s="90"/>
      <c r="G252" s="90"/>
      <c r="H252" s="90"/>
      <c r="I252" s="90"/>
      <c r="J252" s="90"/>
      <c r="K252" s="90"/>
      <c r="L252" s="90"/>
      <c r="M252" s="90"/>
      <c r="N252" s="90"/>
      <c r="O252" s="90"/>
      <c r="P252" s="90"/>
      <c r="Q252" s="90"/>
      <c r="R252" s="90"/>
    </row>
    <row r="253" spans="2:18" s="1" customFormat="1" x14ac:dyDescent="0.25">
      <c r="B253" s="90"/>
      <c r="C253" s="90"/>
      <c r="D253" s="90"/>
      <c r="E253" s="90"/>
      <c r="F253" s="90"/>
      <c r="G253" s="90"/>
      <c r="H253" s="90"/>
      <c r="I253" s="90"/>
      <c r="J253" s="90"/>
      <c r="K253" s="90"/>
      <c r="L253" s="90"/>
      <c r="M253" s="90"/>
      <c r="N253" s="90"/>
      <c r="O253" s="90"/>
      <c r="P253" s="90"/>
      <c r="Q253" s="90"/>
      <c r="R253" s="90"/>
    </row>
    <row r="254" spans="2:18" s="1" customFormat="1" x14ac:dyDescent="0.25">
      <c r="B254" s="90"/>
      <c r="C254" s="90"/>
      <c r="D254" s="90"/>
      <c r="E254" s="90"/>
      <c r="F254" s="90"/>
      <c r="G254" s="90"/>
      <c r="H254" s="90"/>
      <c r="I254" s="90"/>
      <c r="J254" s="90"/>
      <c r="K254" s="90"/>
      <c r="L254" s="90"/>
      <c r="M254" s="90"/>
      <c r="N254" s="90"/>
      <c r="O254" s="90"/>
      <c r="P254" s="90"/>
      <c r="Q254" s="90"/>
      <c r="R254" s="90"/>
    </row>
    <row r="255" spans="2:18" s="1" customFormat="1" x14ac:dyDescent="0.25">
      <c r="B255" s="90"/>
      <c r="C255" s="90"/>
      <c r="D255" s="90"/>
      <c r="E255" s="90"/>
      <c r="F255" s="90"/>
      <c r="G255" s="90"/>
      <c r="H255" s="90"/>
      <c r="I255" s="90"/>
      <c r="J255" s="90"/>
      <c r="K255" s="90"/>
      <c r="L255" s="90"/>
      <c r="M255" s="90"/>
      <c r="N255" s="90"/>
      <c r="O255" s="90"/>
      <c r="P255" s="90"/>
      <c r="Q255" s="90"/>
      <c r="R255" s="90"/>
    </row>
    <row r="256" spans="2:18" s="1" customFormat="1" x14ac:dyDescent="0.25">
      <c r="B256" s="90"/>
      <c r="C256" s="90"/>
      <c r="D256" s="90"/>
      <c r="E256" s="90"/>
      <c r="F256" s="90"/>
      <c r="G256" s="90"/>
      <c r="H256" s="90"/>
      <c r="I256" s="90"/>
      <c r="J256" s="90"/>
      <c r="K256" s="90"/>
      <c r="L256" s="90"/>
      <c r="M256" s="90"/>
      <c r="N256" s="90"/>
      <c r="O256" s="90"/>
      <c r="P256" s="90"/>
      <c r="Q256" s="90"/>
      <c r="R256" s="90"/>
    </row>
    <row r="257" spans="2:18" s="1" customFormat="1" x14ac:dyDescent="0.25">
      <c r="B257" s="90"/>
      <c r="C257" s="90"/>
      <c r="D257" s="90"/>
      <c r="E257" s="90"/>
      <c r="F257" s="90"/>
      <c r="G257" s="90"/>
      <c r="H257" s="90"/>
      <c r="I257" s="90"/>
      <c r="J257" s="90"/>
      <c r="K257" s="90"/>
      <c r="L257" s="90"/>
      <c r="M257" s="90"/>
      <c r="N257" s="90"/>
      <c r="O257" s="90"/>
      <c r="P257" s="90"/>
      <c r="Q257" s="90"/>
      <c r="R257" s="90"/>
    </row>
    <row r="258" spans="2:18" s="1" customFormat="1" x14ac:dyDescent="0.25">
      <c r="B258" s="90"/>
      <c r="C258" s="90"/>
      <c r="D258" s="90"/>
      <c r="E258" s="90"/>
      <c r="F258" s="90"/>
      <c r="G258" s="90"/>
      <c r="H258" s="90"/>
      <c r="I258" s="90"/>
      <c r="J258" s="90"/>
      <c r="K258" s="90"/>
      <c r="L258" s="90"/>
      <c r="M258" s="90"/>
      <c r="N258" s="90"/>
      <c r="O258" s="90"/>
      <c r="P258" s="90"/>
      <c r="Q258" s="90"/>
      <c r="R258" s="90"/>
    </row>
    <row r="259" spans="2:18" s="1" customFormat="1" x14ac:dyDescent="0.25">
      <c r="B259" s="90"/>
      <c r="C259" s="90"/>
      <c r="D259" s="90"/>
      <c r="E259" s="90"/>
      <c r="F259" s="90"/>
      <c r="G259" s="90"/>
      <c r="H259" s="90"/>
      <c r="I259" s="90"/>
      <c r="J259" s="90"/>
      <c r="K259" s="90"/>
      <c r="L259" s="90"/>
      <c r="M259" s="90"/>
      <c r="N259" s="90"/>
      <c r="O259" s="90"/>
      <c r="P259" s="90"/>
      <c r="Q259" s="90"/>
      <c r="R259" s="90"/>
    </row>
    <row r="260" spans="2:18" s="1" customFormat="1" x14ac:dyDescent="0.25">
      <c r="B260" s="90"/>
      <c r="C260" s="90"/>
      <c r="D260" s="90"/>
      <c r="E260" s="90"/>
      <c r="F260" s="90"/>
      <c r="G260" s="90"/>
      <c r="H260" s="90"/>
      <c r="I260" s="90"/>
      <c r="J260" s="90"/>
      <c r="K260" s="90"/>
      <c r="L260" s="90"/>
      <c r="M260" s="90"/>
      <c r="N260" s="90"/>
      <c r="O260" s="90"/>
      <c r="P260" s="90"/>
      <c r="Q260" s="90"/>
      <c r="R260" s="90"/>
    </row>
    <row r="261" spans="2:18" s="1" customFormat="1" x14ac:dyDescent="0.25">
      <c r="B261" s="90"/>
      <c r="C261" s="90"/>
      <c r="D261" s="90"/>
      <c r="E261" s="90"/>
      <c r="F261" s="90"/>
      <c r="G261" s="90"/>
      <c r="H261" s="90"/>
      <c r="I261" s="90"/>
      <c r="J261" s="90"/>
      <c r="K261" s="90"/>
      <c r="L261" s="90"/>
      <c r="M261" s="90"/>
      <c r="N261" s="90"/>
      <c r="O261" s="90"/>
      <c r="P261" s="90"/>
      <c r="Q261" s="90"/>
      <c r="R261" s="90"/>
    </row>
    <row r="262" spans="2:18" s="1" customFormat="1" x14ac:dyDescent="0.25">
      <c r="B262" s="90"/>
      <c r="C262" s="90"/>
      <c r="D262" s="90"/>
      <c r="E262" s="90"/>
      <c r="F262" s="90"/>
      <c r="G262" s="90"/>
      <c r="H262" s="90"/>
      <c r="I262" s="90"/>
      <c r="J262" s="90"/>
      <c r="K262" s="90"/>
      <c r="L262" s="90"/>
      <c r="M262" s="90"/>
      <c r="N262" s="90"/>
      <c r="O262" s="90"/>
      <c r="P262" s="90"/>
      <c r="Q262" s="90"/>
      <c r="R262" s="90"/>
    </row>
    <row r="263" spans="2:18" s="1" customFormat="1" x14ac:dyDescent="0.25">
      <c r="B263" s="90"/>
      <c r="C263" s="90"/>
      <c r="D263" s="90"/>
      <c r="E263" s="90"/>
      <c r="F263" s="90"/>
      <c r="G263" s="90"/>
      <c r="H263" s="90"/>
      <c r="I263" s="90"/>
      <c r="J263" s="90"/>
      <c r="K263" s="90"/>
      <c r="L263" s="90"/>
      <c r="M263" s="90"/>
      <c r="N263" s="90"/>
      <c r="O263" s="90"/>
      <c r="P263" s="90"/>
      <c r="Q263" s="90"/>
      <c r="R263" s="90"/>
    </row>
    <row r="264" spans="2:18" s="1" customFormat="1" x14ac:dyDescent="0.25">
      <c r="B264" s="90"/>
      <c r="C264" s="90"/>
      <c r="D264" s="90"/>
      <c r="E264" s="90"/>
      <c r="F264" s="90"/>
      <c r="G264" s="90"/>
      <c r="H264" s="90"/>
      <c r="I264" s="90"/>
      <c r="J264" s="90"/>
      <c r="K264" s="90"/>
      <c r="L264" s="90"/>
      <c r="M264" s="90"/>
      <c r="N264" s="90"/>
      <c r="O264" s="90"/>
      <c r="P264" s="90"/>
      <c r="Q264" s="90"/>
      <c r="R264" s="90"/>
    </row>
    <row r="265" spans="2:18" s="1" customFormat="1" x14ac:dyDescent="0.25">
      <c r="B265" s="90"/>
      <c r="C265" s="90"/>
      <c r="D265" s="90"/>
      <c r="E265" s="90"/>
      <c r="F265" s="90"/>
      <c r="G265" s="90"/>
      <c r="H265" s="90"/>
      <c r="I265" s="90"/>
      <c r="J265" s="90"/>
      <c r="K265" s="90"/>
      <c r="L265" s="90"/>
      <c r="M265" s="90"/>
      <c r="N265" s="90"/>
      <c r="O265" s="90"/>
      <c r="P265" s="90"/>
      <c r="Q265" s="90"/>
      <c r="R265" s="90"/>
    </row>
    <row r="266" spans="2:18" s="1" customFormat="1" x14ac:dyDescent="0.25">
      <c r="B266" s="90"/>
      <c r="C266" s="90"/>
      <c r="D266" s="90"/>
      <c r="E266" s="90"/>
      <c r="F266" s="90"/>
      <c r="G266" s="90"/>
      <c r="H266" s="90"/>
      <c r="I266" s="90"/>
      <c r="J266" s="90"/>
      <c r="K266" s="90"/>
      <c r="L266" s="90"/>
      <c r="M266" s="90"/>
      <c r="N266" s="90"/>
      <c r="O266" s="90"/>
      <c r="P266" s="90"/>
      <c r="Q266" s="90"/>
      <c r="R266" s="90"/>
    </row>
    <row r="267" spans="2:18" s="1" customFormat="1" x14ac:dyDescent="0.25">
      <c r="B267" s="90"/>
      <c r="C267" s="90"/>
      <c r="D267" s="90"/>
      <c r="E267" s="90"/>
      <c r="F267" s="90"/>
      <c r="G267" s="90"/>
      <c r="H267" s="90"/>
      <c r="I267" s="90"/>
      <c r="J267" s="90"/>
      <c r="K267" s="90"/>
      <c r="L267" s="90"/>
      <c r="M267" s="90"/>
      <c r="N267" s="90"/>
      <c r="O267" s="90"/>
      <c r="P267" s="90"/>
      <c r="Q267" s="90"/>
      <c r="R267" s="90"/>
    </row>
    <row r="268" spans="2:18" s="1" customFormat="1" x14ac:dyDescent="0.25">
      <c r="B268" s="90"/>
      <c r="C268" s="90"/>
      <c r="D268" s="90"/>
      <c r="E268" s="90"/>
      <c r="F268" s="90"/>
      <c r="G268" s="90"/>
      <c r="H268" s="90"/>
      <c r="I268" s="90"/>
      <c r="J268" s="90"/>
      <c r="K268" s="90"/>
      <c r="L268" s="90"/>
      <c r="M268" s="90"/>
      <c r="N268" s="90"/>
      <c r="O268" s="90"/>
      <c r="P268" s="90"/>
      <c r="Q268" s="90"/>
      <c r="R268" s="90"/>
    </row>
    <row r="269" spans="2:18" s="1" customFormat="1" x14ac:dyDescent="0.25">
      <c r="B269" s="90"/>
      <c r="C269" s="90"/>
      <c r="D269" s="90"/>
      <c r="E269" s="90"/>
      <c r="F269" s="90"/>
      <c r="G269" s="90"/>
      <c r="H269" s="90"/>
      <c r="I269" s="90"/>
      <c r="J269" s="90"/>
      <c r="K269" s="90"/>
      <c r="L269" s="90"/>
      <c r="M269" s="90"/>
      <c r="N269" s="90"/>
      <c r="O269" s="90"/>
      <c r="P269" s="90"/>
      <c r="Q269" s="90"/>
      <c r="R269" s="90"/>
    </row>
    <row r="270" spans="2:18" s="1" customFormat="1" x14ac:dyDescent="0.25">
      <c r="B270" s="90"/>
      <c r="C270" s="90"/>
      <c r="D270" s="90"/>
      <c r="E270" s="90"/>
      <c r="F270" s="90"/>
      <c r="G270" s="90"/>
      <c r="H270" s="90"/>
      <c r="I270" s="90"/>
      <c r="J270" s="90"/>
      <c r="K270" s="90"/>
      <c r="L270" s="90"/>
      <c r="M270" s="90"/>
      <c r="N270" s="90"/>
      <c r="O270" s="90"/>
      <c r="P270" s="90"/>
      <c r="Q270" s="90"/>
      <c r="R270" s="90"/>
    </row>
    <row r="271" spans="2:18" s="1" customFormat="1" x14ac:dyDescent="0.25">
      <c r="B271" s="90"/>
      <c r="C271" s="90"/>
      <c r="D271" s="90"/>
      <c r="E271" s="90"/>
      <c r="F271" s="90"/>
      <c r="G271" s="90"/>
      <c r="H271" s="90"/>
      <c r="I271" s="90"/>
      <c r="J271" s="90"/>
      <c r="K271" s="90"/>
      <c r="L271" s="90"/>
      <c r="M271" s="90"/>
      <c r="N271" s="90"/>
      <c r="O271" s="90"/>
      <c r="P271" s="90"/>
      <c r="Q271" s="90"/>
      <c r="R271" s="90"/>
    </row>
    <row r="272" spans="2:18" s="1" customFormat="1" x14ac:dyDescent="0.25">
      <c r="B272" s="90"/>
      <c r="C272" s="90"/>
      <c r="D272" s="90"/>
      <c r="E272" s="90"/>
      <c r="F272" s="90"/>
      <c r="G272" s="90"/>
      <c r="H272" s="90"/>
      <c r="I272" s="90"/>
      <c r="J272" s="90"/>
      <c r="K272" s="90"/>
      <c r="L272" s="90"/>
      <c r="M272" s="90"/>
      <c r="N272" s="90"/>
      <c r="O272" s="90"/>
      <c r="P272" s="90"/>
      <c r="Q272" s="90"/>
      <c r="R272" s="90"/>
    </row>
    <row r="273" spans="2:18" s="1" customFormat="1" x14ac:dyDescent="0.25">
      <c r="B273" s="90"/>
      <c r="C273" s="90"/>
      <c r="D273" s="90"/>
      <c r="E273" s="90"/>
      <c r="F273" s="90"/>
      <c r="G273" s="90"/>
      <c r="H273" s="90"/>
      <c r="I273" s="90"/>
      <c r="J273" s="90"/>
      <c r="K273" s="90"/>
      <c r="L273" s="90"/>
      <c r="M273" s="90"/>
      <c r="N273" s="90"/>
      <c r="O273" s="90"/>
      <c r="P273" s="90"/>
      <c r="Q273" s="90"/>
      <c r="R273" s="90"/>
    </row>
    <row r="274" spans="2:18" s="1" customFormat="1" x14ac:dyDescent="0.25">
      <c r="B274" s="90"/>
      <c r="C274" s="90"/>
      <c r="D274" s="90"/>
      <c r="E274" s="90"/>
      <c r="F274" s="90"/>
      <c r="G274" s="90"/>
      <c r="H274" s="90"/>
      <c r="I274" s="90"/>
      <c r="J274" s="90"/>
      <c r="K274" s="90"/>
      <c r="L274" s="90"/>
      <c r="M274" s="90"/>
      <c r="N274" s="90"/>
      <c r="O274" s="90"/>
      <c r="P274" s="90"/>
      <c r="Q274" s="90"/>
      <c r="R274" s="90"/>
    </row>
    <row r="275" spans="2:18" s="1" customFormat="1" x14ac:dyDescent="0.25">
      <c r="B275" s="90"/>
      <c r="C275" s="90"/>
      <c r="D275" s="90"/>
      <c r="E275" s="90"/>
      <c r="F275" s="90"/>
      <c r="G275" s="90"/>
      <c r="H275" s="90"/>
      <c r="I275" s="90"/>
      <c r="J275" s="90"/>
      <c r="K275" s="90"/>
      <c r="L275" s="90"/>
      <c r="M275" s="90"/>
      <c r="N275" s="90"/>
      <c r="O275" s="90"/>
      <c r="P275" s="90"/>
      <c r="Q275" s="90"/>
      <c r="R275" s="90"/>
    </row>
    <row r="276" spans="2:18" s="1" customFormat="1" x14ac:dyDescent="0.25">
      <c r="B276" s="90"/>
      <c r="C276" s="90"/>
      <c r="D276" s="90"/>
      <c r="E276" s="90"/>
      <c r="F276" s="90"/>
      <c r="G276" s="90"/>
      <c r="H276" s="90"/>
      <c r="I276" s="90"/>
      <c r="J276" s="90"/>
      <c r="K276" s="90"/>
      <c r="L276" s="90"/>
      <c r="M276" s="90"/>
      <c r="N276" s="90"/>
      <c r="O276" s="90"/>
      <c r="P276" s="90"/>
      <c r="Q276" s="90"/>
      <c r="R276" s="90"/>
    </row>
    <row r="277" spans="2:18" s="1" customFormat="1" x14ac:dyDescent="0.25">
      <c r="B277" s="90"/>
      <c r="C277" s="90"/>
      <c r="D277" s="90"/>
      <c r="E277" s="90"/>
      <c r="F277" s="90"/>
      <c r="G277" s="90"/>
      <c r="H277" s="90"/>
      <c r="I277" s="90"/>
      <c r="J277" s="90"/>
      <c r="K277" s="90"/>
      <c r="L277" s="90"/>
      <c r="M277" s="90"/>
      <c r="N277" s="90"/>
      <c r="O277" s="90"/>
      <c r="P277" s="90"/>
      <c r="Q277" s="90"/>
      <c r="R277" s="90"/>
    </row>
    <row r="278" spans="2:18" s="1" customFormat="1" x14ac:dyDescent="0.25">
      <c r="B278" s="90"/>
      <c r="C278" s="90"/>
      <c r="D278" s="90"/>
      <c r="E278" s="90"/>
      <c r="F278" s="90"/>
      <c r="G278" s="90"/>
      <c r="H278" s="90"/>
      <c r="I278" s="90"/>
      <c r="J278" s="90"/>
      <c r="K278" s="90"/>
      <c r="L278" s="90"/>
      <c r="M278" s="90"/>
      <c r="N278" s="90"/>
      <c r="O278" s="90"/>
      <c r="P278" s="90"/>
      <c r="Q278" s="90"/>
      <c r="R278" s="90"/>
    </row>
    <row r="279" spans="2:18" s="1" customFormat="1" x14ac:dyDescent="0.25">
      <c r="B279" s="90"/>
      <c r="C279" s="90"/>
      <c r="D279" s="90"/>
      <c r="E279" s="90"/>
      <c r="F279" s="90"/>
      <c r="G279" s="90"/>
      <c r="H279" s="90"/>
      <c r="I279" s="90"/>
      <c r="J279" s="90"/>
      <c r="K279" s="90"/>
      <c r="L279" s="90"/>
      <c r="M279" s="90"/>
      <c r="N279" s="90"/>
      <c r="O279" s="90"/>
      <c r="P279" s="90"/>
      <c r="Q279" s="90"/>
      <c r="R279" s="90"/>
    </row>
    <row r="280" spans="2:18" s="1" customFormat="1" x14ac:dyDescent="0.25">
      <c r="B280" s="90"/>
      <c r="C280" s="90"/>
      <c r="D280" s="90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0"/>
    </row>
    <row r="281" spans="2:18" s="1" customFormat="1" x14ac:dyDescent="0.25">
      <c r="B281" s="90"/>
      <c r="C281" s="90"/>
      <c r="D281" s="90"/>
      <c r="E281" s="90"/>
      <c r="F281" s="90"/>
      <c r="G281" s="90"/>
      <c r="H281" s="90"/>
      <c r="I281" s="90"/>
      <c r="J281" s="90"/>
      <c r="K281" s="90"/>
      <c r="L281" s="90"/>
      <c r="M281" s="90"/>
      <c r="N281" s="90"/>
      <c r="O281" s="90"/>
      <c r="P281" s="90"/>
      <c r="Q281" s="90"/>
      <c r="R281" s="90"/>
    </row>
    <row r="282" spans="2:18" s="1" customFormat="1" x14ac:dyDescent="0.25">
      <c r="B282" s="90"/>
      <c r="C282" s="90"/>
      <c r="D282" s="90"/>
      <c r="E282" s="90"/>
      <c r="F282" s="90"/>
      <c r="G282" s="90"/>
      <c r="H282" s="90"/>
      <c r="I282" s="90"/>
      <c r="J282" s="90"/>
      <c r="K282" s="90"/>
      <c r="L282" s="90"/>
      <c r="M282" s="90"/>
      <c r="N282" s="90"/>
      <c r="O282" s="90"/>
      <c r="P282" s="90"/>
      <c r="Q282" s="90"/>
      <c r="R282" s="90"/>
    </row>
    <row r="283" spans="2:18" s="1" customFormat="1" x14ac:dyDescent="0.25">
      <c r="B283" s="90"/>
      <c r="C283" s="90"/>
      <c r="D283" s="90"/>
      <c r="E283" s="90"/>
      <c r="F283" s="90"/>
      <c r="G283" s="90"/>
      <c r="H283" s="90"/>
      <c r="I283" s="90"/>
      <c r="J283" s="90"/>
      <c r="K283" s="90"/>
      <c r="L283" s="90"/>
      <c r="M283" s="90"/>
      <c r="N283" s="90"/>
      <c r="O283" s="90"/>
      <c r="P283" s="90"/>
      <c r="Q283" s="90"/>
      <c r="R283" s="90"/>
    </row>
    <row r="284" spans="2:18" s="1" customFormat="1" x14ac:dyDescent="0.25">
      <c r="B284" s="90"/>
      <c r="C284" s="90"/>
      <c r="D284" s="90"/>
      <c r="E284" s="90"/>
      <c r="F284" s="90"/>
      <c r="G284" s="90"/>
      <c r="H284" s="90"/>
      <c r="I284" s="90"/>
      <c r="J284" s="90"/>
      <c r="K284" s="90"/>
      <c r="L284" s="90"/>
      <c r="M284" s="90"/>
      <c r="N284" s="90"/>
      <c r="O284" s="90"/>
      <c r="P284" s="90"/>
      <c r="Q284" s="90"/>
      <c r="R284" s="90"/>
    </row>
    <row r="285" spans="2:18" s="1" customFormat="1" x14ac:dyDescent="0.25">
      <c r="B285" s="90"/>
      <c r="C285" s="90"/>
      <c r="D285" s="90"/>
      <c r="E285" s="90"/>
      <c r="F285" s="90"/>
      <c r="G285" s="90"/>
      <c r="H285" s="90"/>
      <c r="I285" s="90"/>
      <c r="J285" s="90"/>
      <c r="K285" s="90"/>
      <c r="L285" s="90"/>
      <c r="M285" s="90"/>
      <c r="N285" s="90"/>
      <c r="O285" s="90"/>
      <c r="P285" s="90"/>
      <c r="Q285" s="90"/>
      <c r="R285" s="90"/>
    </row>
    <row r="286" spans="2:18" s="1" customFormat="1" x14ac:dyDescent="0.25">
      <c r="B286" s="90"/>
      <c r="C286" s="90"/>
      <c r="D286" s="90"/>
      <c r="E286" s="90"/>
      <c r="F286" s="90"/>
      <c r="G286" s="90"/>
      <c r="H286" s="90"/>
      <c r="I286" s="90"/>
      <c r="J286" s="90"/>
      <c r="K286" s="90"/>
      <c r="L286" s="90"/>
      <c r="M286" s="90"/>
      <c r="N286" s="90"/>
      <c r="O286" s="90"/>
      <c r="P286" s="90"/>
      <c r="Q286" s="90"/>
      <c r="R286" s="90"/>
    </row>
    <row r="287" spans="2:18" s="1" customFormat="1" x14ac:dyDescent="0.25">
      <c r="B287" s="90"/>
      <c r="C287" s="90"/>
      <c r="D287" s="90"/>
      <c r="E287" s="90"/>
      <c r="F287" s="90"/>
      <c r="G287" s="90"/>
      <c r="H287" s="90"/>
      <c r="I287" s="90"/>
      <c r="J287" s="90"/>
      <c r="K287" s="90"/>
      <c r="L287" s="90"/>
      <c r="M287" s="90"/>
      <c r="N287" s="90"/>
      <c r="O287" s="90"/>
      <c r="P287" s="90"/>
      <c r="Q287" s="90"/>
      <c r="R287" s="90"/>
    </row>
    <row r="288" spans="2:18" s="1" customFormat="1" x14ac:dyDescent="0.25">
      <c r="B288" s="90"/>
      <c r="C288" s="90"/>
      <c r="D288" s="90"/>
      <c r="E288" s="90"/>
      <c r="F288" s="90"/>
      <c r="G288" s="90"/>
      <c r="H288" s="90"/>
      <c r="I288" s="90"/>
      <c r="J288" s="90"/>
      <c r="K288" s="90"/>
      <c r="L288" s="90"/>
      <c r="M288" s="90"/>
      <c r="N288" s="90"/>
      <c r="O288" s="90"/>
      <c r="P288" s="90"/>
      <c r="Q288" s="90"/>
      <c r="R288" s="90"/>
    </row>
    <row r="289" spans="2:18" s="1" customFormat="1" x14ac:dyDescent="0.25">
      <c r="B289" s="90"/>
      <c r="C289" s="90"/>
      <c r="D289" s="90"/>
      <c r="E289" s="90"/>
      <c r="F289" s="90"/>
      <c r="G289" s="90"/>
      <c r="H289" s="90"/>
      <c r="I289" s="90"/>
      <c r="J289" s="90"/>
      <c r="K289" s="90"/>
      <c r="L289" s="90"/>
      <c r="M289" s="90"/>
      <c r="N289" s="90"/>
      <c r="O289" s="90"/>
      <c r="P289" s="90"/>
      <c r="Q289" s="90"/>
      <c r="R289" s="90"/>
    </row>
    <row r="290" spans="2:18" s="1" customFormat="1" x14ac:dyDescent="0.25">
      <c r="B290" s="90"/>
      <c r="C290" s="90"/>
      <c r="D290" s="90"/>
      <c r="E290" s="90"/>
      <c r="F290" s="90"/>
      <c r="G290" s="90"/>
      <c r="H290" s="90"/>
      <c r="I290" s="90"/>
      <c r="J290" s="90"/>
      <c r="K290" s="90"/>
      <c r="L290" s="90"/>
      <c r="M290" s="90"/>
      <c r="N290" s="90"/>
      <c r="O290" s="90"/>
      <c r="P290" s="90"/>
      <c r="Q290" s="90"/>
      <c r="R290" s="90"/>
    </row>
    <row r="291" spans="2:18" s="1" customFormat="1" x14ac:dyDescent="0.25">
      <c r="B291" s="90"/>
      <c r="C291" s="90"/>
      <c r="D291" s="90"/>
      <c r="E291" s="90"/>
      <c r="F291" s="90"/>
      <c r="G291" s="90"/>
      <c r="H291" s="90"/>
      <c r="I291" s="90"/>
      <c r="J291" s="90"/>
      <c r="K291" s="90"/>
      <c r="L291" s="90"/>
      <c r="M291" s="90"/>
      <c r="N291" s="90"/>
      <c r="O291" s="90"/>
      <c r="P291" s="90"/>
      <c r="Q291" s="90"/>
      <c r="R291" s="90"/>
    </row>
    <row r="292" spans="2:18" s="1" customFormat="1" x14ac:dyDescent="0.25">
      <c r="B292" s="90"/>
      <c r="C292" s="90"/>
      <c r="D292" s="90"/>
      <c r="E292" s="90"/>
      <c r="F292" s="90"/>
      <c r="G292" s="90"/>
      <c r="H292" s="90"/>
      <c r="I292" s="90"/>
      <c r="J292" s="90"/>
      <c r="K292" s="90"/>
      <c r="L292" s="90"/>
      <c r="M292" s="90"/>
      <c r="N292" s="90"/>
      <c r="O292" s="90"/>
      <c r="P292" s="90"/>
      <c r="Q292" s="90"/>
      <c r="R292" s="90"/>
    </row>
    <row r="293" spans="2:18" s="1" customFormat="1" x14ac:dyDescent="0.25">
      <c r="B293" s="90"/>
      <c r="C293" s="90"/>
      <c r="D293" s="90"/>
      <c r="E293" s="90"/>
      <c r="F293" s="90"/>
      <c r="G293" s="90"/>
      <c r="H293" s="90"/>
      <c r="I293" s="90"/>
      <c r="J293" s="90"/>
      <c r="K293" s="90"/>
      <c r="L293" s="90"/>
      <c r="M293" s="90"/>
      <c r="N293" s="90"/>
      <c r="O293" s="90"/>
      <c r="P293" s="90"/>
      <c r="Q293" s="90"/>
      <c r="R293" s="90"/>
    </row>
    <row r="294" spans="2:18" s="1" customFormat="1" x14ac:dyDescent="0.25">
      <c r="B294" s="90"/>
      <c r="C294" s="90"/>
      <c r="D294" s="90"/>
      <c r="E294" s="90"/>
      <c r="F294" s="90"/>
      <c r="G294" s="90"/>
      <c r="H294" s="90"/>
      <c r="I294" s="90"/>
      <c r="J294" s="90"/>
      <c r="K294" s="90"/>
      <c r="L294" s="90"/>
      <c r="M294" s="90"/>
      <c r="N294" s="90"/>
      <c r="O294" s="90"/>
      <c r="P294" s="90"/>
      <c r="Q294" s="90"/>
      <c r="R294" s="90"/>
    </row>
    <row r="295" spans="2:18" s="1" customFormat="1" x14ac:dyDescent="0.25">
      <c r="B295" s="90"/>
      <c r="C295" s="90"/>
      <c r="D295" s="90"/>
      <c r="E295" s="90"/>
      <c r="F295" s="90"/>
      <c r="G295" s="90"/>
      <c r="H295" s="90"/>
      <c r="I295" s="90"/>
      <c r="J295" s="90"/>
      <c r="K295" s="90"/>
      <c r="L295" s="90"/>
      <c r="M295" s="90"/>
      <c r="N295" s="90"/>
      <c r="O295" s="90"/>
      <c r="P295" s="90"/>
      <c r="Q295" s="90"/>
      <c r="R295" s="90"/>
    </row>
    <row r="296" spans="2:18" s="1" customFormat="1" x14ac:dyDescent="0.25">
      <c r="B296" s="90"/>
      <c r="C296" s="90"/>
      <c r="D296" s="90"/>
      <c r="E296" s="90"/>
      <c r="F296" s="90"/>
      <c r="G296" s="90"/>
      <c r="H296" s="90"/>
      <c r="I296" s="90"/>
      <c r="J296" s="90"/>
      <c r="K296" s="90"/>
      <c r="L296" s="90"/>
      <c r="M296" s="90"/>
      <c r="N296" s="90"/>
      <c r="O296" s="90"/>
      <c r="P296" s="90"/>
      <c r="Q296" s="90"/>
      <c r="R296" s="90"/>
    </row>
    <row r="297" spans="2:18" s="1" customFormat="1" x14ac:dyDescent="0.25">
      <c r="B297" s="90"/>
      <c r="C297" s="90"/>
      <c r="D297" s="90"/>
      <c r="E297" s="90"/>
      <c r="F297" s="90"/>
      <c r="G297" s="90"/>
      <c r="H297" s="90"/>
      <c r="I297" s="90"/>
      <c r="J297" s="90"/>
      <c r="K297" s="90"/>
      <c r="L297" s="90"/>
      <c r="M297" s="90"/>
      <c r="N297" s="90"/>
      <c r="O297" s="90"/>
      <c r="P297" s="90"/>
      <c r="Q297" s="90"/>
      <c r="R297" s="90"/>
    </row>
    <row r="298" spans="2:18" s="1" customFormat="1" x14ac:dyDescent="0.25">
      <c r="B298" s="90"/>
      <c r="C298" s="90"/>
      <c r="D298" s="90"/>
      <c r="E298" s="90"/>
      <c r="F298" s="90"/>
      <c r="G298" s="90"/>
      <c r="H298" s="90"/>
      <c r="I298" s="90"/>
      <c r="J298" s="90"/>
      <c r="K298" s="90"/>
      <c r="L298" s="90"/>
      <c r="M298" s="90"/>
      <c r="N298" s="90"/>
      <c r="O298" s="90"/>
      <c r="P298" s="90"/>
      <c r="Q298" s="90"/>
      <c r="R298" s="90"/>
    </row>
    <row r="299" spans="2:18" s="1" customFormat="1" x14ac:dyDescent="0.25">
      <c r="B299" s="90"/>
      <c r="C299" s="90"/>
      <c r="D299" s="90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0"/>
    </row>
    <row r="300" spans="2:18" s="1" customFormat="1" x14ac:dyDescent="0.25">
      <c r="B300" s="90"/>
      <c r="C300" s="90"/>
      <c r="D300" s="90"/>
      <c r="E300" s="90"/>
      <c r="F300" s="90"/>
      <c r="G300" s="90"/>
      <c r="H300" s="90"/>
      <c r="I300" s="90"/>
      <c r="J300" s="90"/>
      <c r="K300" s="90"/>
      <c r="L300" s="90"/>
      <c r="M300" s="90"/>
      <c r="N300" s="90"/>
      <c r="O300" s="90"/>
      <c r="P300" s="90"/>
      <c r="Q300" s="90"/>
      <c r="R300" s="90"/>
    </row>
    <row r="301" spans="2:18" s="1" customFormat="1" x14ac:dyDescent="0.25">
      <c r="B301" s="90"/>
      <c r="C301" s="90"/>
      <c r="D301" s="90"/>
      <c r="E301" s="90"/>
      <c r="F301" s="90"/>
      <c r="G301" s="90"/>
      <c r="H301" s="90"/>
      <c r="I301" s="90"/>
      <c r="J301" s="90"/>
      <c r="K301" s="90"/>
      <c r="L301" s="90"/>
      <c r="M301" s="90"/>
      <c r="N301" s="90"/>
      <c r="O301" s="90"/>
      <c r="P301" s="90"/>
      <c r="Q301" s="90"/>
      <c r="R301" s="90"/>
    </row>
    <row r="302" spans="2:18" s="1" customFormat="1" x14ac:dyDescent="0.25">
      <c r="B302" s="90"/>
      <c r="C302" s="90"/>
      <c r="D302" s="90"/>
      <c r="E302" s="90"/>
      <c r="F302" s="90"/>
      <c r="G302" s="90"/>
      <c r="H302" s="90"/>
      <c r="I302" s="90"/>
      <c r="J302" s="90"/>
      <c r="K302" s="90"/>
      <c r="L302" s="90"/>
      <c r="M302" s="90"/>
      <c r="N302" s="90"/>
      <c r="O302" s="90"/>
      <c r="P302" s="90"/>
      <c r="Q302" s="90"/>
      <c r="R302" s="90"/>
    </row>
    <row r="303" spans="2:18" s="1" customFormat="1" x14ac:dyDescent="0.25">
      <c r="B303" s="90"/>
      <c r="C303" s="90"/>
      <c r="D303" s="90"/>
      <c r="E303" s="90"/>
      <c r="F303" s="90"/>
      <c r="G303" s="90"/>
      <c r="H303" s="90"/>
      <c r="I303" s="90"/>
      <c r="J303" s="90"/>
      <c r="K303" s="90"/>
      <c r="L303" s="90"/>
      <c r="M303" s="90"/>
      <c r="N303" s="90"/>
      <c r="O303" s="90"/>
      <c r="P303" s="90"/>
      <c r="Q303" s="90"/>
      <c r="R303" s="90"/>
    </row>
    <row r="304" spans="2:18" s="1" customFormat="1" x14ac:dyDescent="0.25">
      <c r="B304" s="90"/>
      <c r="C304" s="90"/>
      <c r="D304" s="90"/>
      <c r="E304" s="90"/>
      <c r="F304" s="90"/>
      <c r="G304" s="90"/>
      <c r="H304" s="90"/>
      <c r="I304" s="90"/>
      <c r="J304" s="90"/>
      <c r="K304" s="90"/>
      <c r="L304" s="90"/>
      <c r="M304" s="90"/>
      <c r="N304" s="90"/>
      <c r="O304" s="90"/>
      <c r="P304" s="90"/>
      <c r="Q304" s="90"/>
      <c r="R304" s="90"/>
    </row>
    <row r="305" spans="2:18" s="1" customFormat="1" x14ac:dyDescent="0.25">
      <c r="B305" s="90"/>
      <c r="C305" s="90"/>
      <c r="D305" s="90"/>
      <c r="E305" s="90"/>
      <c r="F305" s="90"/>
      <c r="G305" s="90"/>
      <c r="H305" s="90"/>
      <c r="I305" s="90"/>
      <c r="J305" s="90"/>
      <c r="K305" s="90"/>
      <c r="L305" s="90"/>
      <c r="M305" s="90"/>
      <c r="N305" s="90"/>
      <c r="O305" s="90"/>
      <c r="P305" s="90"/>
      <c r="Q305" s="90"/>
      <c r="R305" s="90"/>
    </row>
    <row r="306" spans="2:18" s="1" customFormat="1" x14ac:dyDescent="0.25">
      <c r="B306" s="90"/>
      <c r="C306" s="90"/>
      <c r="D306" s="90"/>
      <c r="E306" s="90"/>
      <c r="F306" s="90"/>
      <c r="G306" s="90"/>
      <c r="H306" s="90"/>
      <c r="I306" s="90"/>
      <c r="J306" s="90"/>
      <c r="K306" s="90"/>
      <c r="L306" s="90"/>
      <c r="M306" s="90"/>
      <c r="N306" s="90"/>
      <c r="O306" s="90"/>
      <c r="P306" s="90"/>
      <c r="Q306" s="90"/>
      <c r="R306" s="90"/>
    </row>
    <row r="307" spans="2:18" s="1" customFormat="1" x14ac:dyDescent="0.25">
      <c r="B307" s="90"/>
      <c r="C307" s="90"/>
      <c r="D307" s="90"/>
      <c r="E307" s="90"/>
      <c r="F307" s="90"/>
      <c r="G307" s="90"/>
      <c r="H307" s="90"/>
      <c r="I307" s="90"/>
      <c r="J307" s="90"/>
      <c r="K307" s="90"/>
      <c r="L307" s="90"/>
      <c r="M307" s="90"/>
      <c r="N307" s="90"/>
      <c r="O307" s="90"/>
      <c r="P307" s="90"/>
      <c r="Q307" s="90"/>
      <c r="R307" s="90"/>
    </row>
    <row r="308" spans="2:18" s="1" customFormat="1" x14ac:dyDescent="0.25">
      <c r="B308" s="90"/>
      <c r="C308" s="90"/>
      <c r="D308" s="90"/>
      <c r="E308" s="90"/>
      <c r="F308" s="90"/>
      <c r="G308" s="90"/>
      <c r="H308" s="90"/>
      <c r="I308" s="90"/>
      <c r="J308" s="90"/>
      <c r="K308" s="90"/>
      <c r="L308" s="90"/>
      <c r="M308" s="90"/>
      <c r="N308" s="90"/>
      <c r="O308" s="90"/>
      <c r="P308" s="90"/>
      <c r="Q308" s="90"/>
      <c r="R308" s="90"/>
    </row>
    <row r="309" spans="2:18" s="1" customFormat="1" x14ac:dyDescent="0.25">
      <c r="B309" s="90"/>
      <c r="C309" s="90"/>
      <c r="D309" s="90"/>
      <c r="E309" s="90"/>
      <c r="F309" s="90"/>
      <c r="G309" s="90"/>
      <c r="H309" s="90"/>
      <c r="I309" s="90"/>
      <c r="J309" s="90"/>
      <c r="K309" s="90"/>
      <c r="L309" s="90"/>
      <c r="M309" s="90"/>
      <c r="N309" s="90"/>
      <c r="O309" s="90"/>
      <c r="P309" s="90"/>
      <c r="Q309" s="90"/>
      <c r="R309" s="90"/>
    </row>
    <row r="310" spans="2:18" s="1" customFormat="1" x14ac:dyDescent="0.25">
      <c r="B310" s="90"/>
      <c r="C310" s="90"/>
      <c r="D310" s="90"/>
      <c r="E310" s="90"/>
      <c r="F310" s="90"/>
      <c r="G310" s="90"/>
      <c r="H310" s="90"/>
      <c r="I310" s="90"/>
      <c r="J310" s="90"/>
      <c r="K310" s="90"/>
      <c r="L310" s="90"/>
      <c r="M310" s="90"/>
      <c r="N310" s="90"/>
      <c r="O310" s="90"/>
      <c r="P310" s="90"/>
      <c r="Q310" s="90"/>
      <c r="R310" s="90"/>
    </row>
    <row r="311" spans="2:18" s="1" customFormat="1" x14ac:dyDescent="0.25">
      <c r="B311" s="90"/>
      <c r="C311" s="90"/>
      <c r="D311" s="90"/>
      <c r="E311" s="90"/>
      <c r="F311" s="90"/>
      <c r="G311" s="90"/>
      <c r="H311" s="90"/>
      <c r="I311" s="90"/>
      <c r="J311" s="90"/>
      <c r="K311" s="90"/>
      <c r="L311" s="90"/>
      <c r="M311" s="90"/>
      <c r="N311" s="90"/>
      <c r="O311" s="90"/>
      <c r="P311" s="90"/>
      <c r="Q311" s="90"/>
      <c r="R311" s="90"/>
    </row>
    <row r="312" spans="2:18" s="1" customFormat="1" x14ac:dyDescent="0.25">
      <c r="B312" s="90"/>
      <c r="C312" s="90"/>
      <c r="D312" s="90"/>
      <c r="E312" s="90"/>
      <c r="F312" s="90"/>
      <c r="G312" s="90"/>
      <c r="H312" s="90"/>
      <c r="I312" s="90"/>
      <c r="J312" s="90"/>
      <c r="K312" s="90"/>
      <c r="L312" s="90"/>
      <c r="M312" s="90"/>
      <c r="N312" s="90"/>
      <c r="O312" s="90"/>
      <c r="P312" s="90"/>
      <c r="Q312" s="90"/>
      <c r="R312" s="90"/>
    </row>
    <row r="313" spans="2:18" s="1" customFormat="1" x14ac:dyDescent="0.25">
      <c r="B313" s="90"/>
      <c r="C313" s="90"/>
      <c r="D313" s="90"/>
      <c r="E313" s="90"/>
      <c r="F313" s="90"/>
      <c r="G313" s="90"/>
      <c r="H313" s="90"/>
      <c r="I313" s="90"/>
      <c r="J313" s="90"/>
      <c r="K313" s="90"/>
      <c r="L313" s="90"/>
      <c r="M313" s="90"/>
      <c r="N313" s="90"/>
      <c r="O313" s="90"/>
      <c r="P313" s="90"/>
      <c r="Q313" s="90"/>
      <c r="R313" s="90"/>
    </row>
    <row r="314" spans="2:18" s="1" customFormat="1" x14ac:dyDescent="0.25">
      <c r="B314" s="90"/>
      <c r="C314" s="90"/>
      <c r="D314" s="90"/>
      <c r="E314" s="90"/>
      <c r="F314" s="90"/>
      <c r="G314" s="90"/>
      <c r="H314" s="90"/>
      <c r="I314" s="90"/>
      <c r="J314" s="90"/>
      <c r="K314" s="90"/>
      <c r="L314" s="90"/>
      <c r="M314" s="90"/>
      <c r="N314" s="90"/>
      <c r="O314" s="90"/>
      <c r="P314" s="90"/>
      <c r="Q314" s="90"/>
      <c r="R314" s="90"/>
    </row>
    <row r="315" spans="2:18" s="1" customFormat="1" x14ac:dyDescent="0.25">
      <c r="B315" s="90"/>
      <c r="C315" s="90"/>
      <c r="D315" s="90"/>
      <c r="E315" s="90"/>
      <c r="F315" s="90"/>
      <c r="G315" s="90"/>
      <c r="H315" s="90"/>
      <c r="I315" s="90"/>
      <c r="J315" s="90"/>
      <c r="K315" s="90"/>
      <c r="L315" s="90"/>
      <c r="M315" s="90"/>
      <c r="N315" s="90"/>
      <c r="O315" s="90"/>
      <c r="P315" s="90"/>
      <c r="Q315" s="90"/>
      <c r="R315" s="90"/>
    </row>
    <row r="316" spans="2:18" s="1" customFormat="1" x14ac:dyDescent="0.25">
      <c r="B316" s="90"/>
      <c r="C316" s="90"/>
      <c r="D316" s="90"/>
      <c r="E316" s="90"/>
      <c r="F316" s="90"/>
      <c r="G316" s="90"/>
      <c r="H316" s="90"/>
      <c r="I316" s="90"/>
      <c r="J316" s="90"/>
      <c r="K316" s="90"/>
      <c r="L316" s="90"/>
      <c r="M316" s="90"/>
      <c r="N316" s="90"/>
      <c r="O316" s="90"/>
      <c r="P316" s="90"/>
      <c r="Q316" s="90"/>
      <c r="R316" s="90"/>
    </row>
    <row r="317" spans="2:18" s="1" customFormat="1" x14ac:dyDescent="0.25">
      <c r="B317" s="90"/>
      <c r="C317" s="90"/>
      <c r="D317" s="90"/>
      <c r="E317" s="90"/>
      <c r="F317" s="90"/>
      <c r="G317" s="90"/>
      <c r="H317" s="90"/>
      <c r="I317" s="90"/>
      <c r="J317" s="90"/>
      <c r="K317" s="90"/>
      <c r="L317" s="90"/>
      <c r="M317" s="90"/>
      <c r="N317" s="90"/>
      <c r="O317" s="90"/>
      <c r="P317" s="90"/>
      <c r="Q317" s="90"/>
      <c r="R317" s="90"/>
    </row>
    <row r="318" spans="2:18" s="1" customFormat="1" x14ac:dyDescent="0.25">
      <c r="B318" s="90"/>
      <c r="C318" s="90"/>
      <c r="D318" s="90"/>
      <c r="E318" s="90"/>
      <c r="F318" s="90"/>
      <c r="G318" s="90"/>
      <c r="H318" s="90"/>
      <c r="I318" s="90"/>
      <c r="J318" s="90"/>
      <c r="K318" s="90"/>
      <c r="L318" s="90"/>
      <c r="M318" s="90"/>
      <c r="N318" s="90"/>
      <c r="O318" s="90"/>
      <c r="P318" s="90"/>
      <c r="Q318" s="90"/>
      <c r="R318" s="90"/>
    </row>
    <row r="319" spans="2:18" s="1" customFormat="1" x14ac:dyDescent="0.25">
      <c r="B319" s="90"/>
      <c r="C319" s="90"/>
      <c r="D319" s="90"/>
      <c r="E319" s="90"/>
      <c r="F319" s="90"/>
      <c r="G319" s="90"/>
      <c r="H319" s="90"/>
      <c r="I319" s="90"/>
      <c r="J319" s="90"/>
      <c r="K319" s="90"/>
      <c r="L319" s="90"/>
      <c r="M319" s="90"/>
      <c r="N319" s="90"/>
      <c r="O319" s="90"/>
      <c r="P319" s="90"/>
      <c r="Q319" s="90"/>
      <c r="R319" s="90"/>
    </row>
    <row r="320" spans="2:18" s="1" customFormat="1" x14ac:dyDescent="0.25">
      <c r="B320" s="90"/>
      <c r="C320" s="90"/>
      <c r="D320" s="90"/>
      <c r="E320" s="90"/>
      <c r="F320" s="90"/>
      <c r="G320" s="90"/>
      <c r="H320" s="90"/>
      <c r="I320" s="90"/>
      <c r="J320" s="90"/>
      <c r="K320" s="90"/>
      <c r="L320" s="90"/>
      <c r="M320" s="90"/>
      <c r="N320" s="90"/>
      <c r="O320" s="90"/>
      <c r="P320" s="90"/>
      <c r="Q320" s="90"/>
      <c r="R320" s="90"/>
    </row>
    <row r="321" spans="2:18" s="1" customFormat="1" x14ac:dyDescent="0.25">
      <c r="B321" s="90"/>
      <c r="C321" s="90"/>
      <c r="D321" s="90"/>
      <c r="E321" s="90"/>
      <c r="F321" s="90"/>
      <c r="G321" s="90"/>
      <c r="H321" s="90"/>
      <c r="I321" s="90"/>
      <c r="J321" s="90"/>
      <c r="K321" s="90"/>
      <c r="L321" s="90"/>
      <c r="M321" s="90"/>
      <c r="N321" s="90"/>
      <c r="O321" s="90"/>
      <c r="P321" s="90"/>
      <c r="Q321" s="90"/>
      <c r="R321" s="90"/>
    </row>
    <row r="322" spans="2:18" s="1" customFormat="1" x14ac:dyDescent="0.25">
      <c r="B322" s="90"/>
      <c r="C322" s="90"/>
      <c r="D322" s="90"/>
      <c r="E322" s="90"/>
      <c r="F322" s="90"/>
      <c r="G322" s="90"/>
      <c r="H322" s="90"/>
      <c r="I322" s="90"/>
      <c r="J322" s="90"/>
      <c r="K322" s="90"/>
      <c r="L322" s="90"/>
      <c r="M322" s="90"/>
      <c r="N322" s="90"/>
      <c r="O322" s="90"/>
      <c r="P322" s="90"/>
      <c r="Q322" s="90"/>
      <c r="R322" s="90"/>
    </row>
    <row r="323" spans="2:18" s="1" customFormat="1" x14ac:dyDescent="0.25">
      <c r="B323" s="90"/>
      <c r="C323" s="90"/>
      <c r="D323" s="90"/>
      <c r="E323" s="90"/>
      <c r="F323" s="90"/>
      <c r="G323" s="90"/>
      <c r="H323" s="90"/>
      <c r="I323" s="90"/>
      <c r="J323" s="90"/>
      <c r="K323" s="90"/>
      <c r="L323" s="90"/>
      <c r="M323" s="90"/>
      <c r="N323" s="90"/>
      <c r="O323" s="90"/>
      <c r="P323" s="90"/>
      <c r="Q323" s="90"/>
      <c r="R323" s="90"/>
    </row>
    <row r="324" spans="2:18" s="1" customFormat="1" x14ac:dyDescent="0.25">
      <c r="B324" s="90"/>
      <c r="C324" s="90"/>
      <c r="D324" s="90"/>
      <c r="E324" s="90"/>
      <c r="F324" s="90"/>
      <c r="G324" s="90"/>
      <c r="H324" s="90"/>
      <c r="I324" s="90"/>
      <c r="J324" s="90"/>
      <c r="K324" s="90"/>
      <c r="L324" s="90"/>
      <c r="M324" s="90"/>
      <c r="N324" s="90"/>
      <c r="O324" s="90"/>
      <c r="P324" s="90"/>
      <c r="Q324" s="90"/>
      <c r="R324" s="90"/>
    </row>
    <row r="325" spans="2:18" s="1" customFormat="1" x14ac:dyDescent="0.25">
      <c r="B325" s="90"/>
      <c r="C325" s="90"/>
      <c r="D325" s="90"/>
      <c r="E325" s="90"/>
      <c r="F325" s="90"/>
      <c r="G325" s="90"/>
      <c r="H325" s="90"/>
      <c r="I325" s="90"/>
      <c r="J325" s="90"/>
      <c r="K325" s="90"/>
      <c r="L325" s="90"/>
      <c r="M325" s="90"/>
      <c r="N325" s="90"/>
      <c r="O325" s="90"/>
      <c r="P325" s="90"/>
      <c r="Q325" s="90"/>
      <c r="R325" s="90"/>
    </row>
    <row r="326" spans="2:18" s="1" customFormat="1" x14ac:dyDescent="0.25">
      <c r="B326" s="90"/>
      <c r="C326" s="90"/>
      <c r="D326" s="90"/>
      <c r="E326" s="90"/>
      <c r="F326" s="90"/>
      <c r="G326" s="90"/>
      <c r="H326" s="90"/>
      <c r="I326" s="90"/>
      <c r="J326" s="90"/>
      <c r="K326" s="90"/>
      <c r="L326" s="90"/>
      <c r="M326" s="90"/>
      <c r="N326" s="90"/>
      <c r="O326" s="90"/>
      <c r="P326" s="90"/>
      <c r="Q326" s="90"/>
      <c r="R326" s="90"/>
    </row>
    <row r="327" spans="2:18" s="1" customFormat="1" x14ac:dyDescent="0.25">
      <c r="B327" s="90"/>
      <c r="C327" s="90"/>
      <c r="D327" s="90"/>
      <c r="E327" s="90"/>
      <c r="F327" s="90"/>
      <c r="G327" s="90"/>
      <c r="H327" s="90"/>
      <c r="I327" s="90"/>
      <c r="J327" s="90"/>
      <c r="K327" s="90"/>
      <c r="L327" s="90"/>
      <c r="M327" s="90"/>
      <c r="N327" s="90"/>
      <c r="O327" s="90"/>
      <c r="P327" s="90"/>
      <c r="Q327" s="90"/>
      <c r="R327" s="90"/>
    </row>
    <row r="328" spans="2:18" s="1" customFormat="1" x14ac:dyDescent="0.25">
      <c r="B328" s="90"/>
      <c r="C328" s="90"/>
      <c r="D328" s="90"/>
      <c r="E328" s="90"/>
      <c r="F328" s="90"/>
      <c r="G328" s="90"/>
      <c r="H328" s="90"/>
      <c r="I328" s="90"/>
      <c r="J328" s="90"/>
      <c r="K328" s="90"/>
      <c r="L328" s="90"/>
      <c r="M328" s="90"/>
      <c r="N328" s="90"/>
      <c r="O328" s="90"/>
      <c r="P328" s="90"/>
      <c r="Q328" s="90"/>
      <c r="R328" s="90"/>
    </row>
    <row r="329" spans="2:18" s="1" customFormat="1" x14ac:dyDescent="0.25">
      <c r="B329" s="90"/>
      <c r="C329" s="90"/>
      <c r="D329" s="90"/>
      <c r="E329" s="90"/>
      <c r="F329" s="90"/>
      <c r="G329" s="90"/>
      <c r="H329" s="90"/>
      <c r="I329" s="90"/>
      <c r="J329" s="90"/>
      <c r="K329" s="90"/>
      <c r="L329" s="90"/>
      <c r="M329" s="90"/>
      <c r="N329" s="90"/>
      <c r="O329" s="90"/>
      <c r="P329" s="90"/>
      <c r="Q329" s="90"/>
      <c r="R329" s="90"/>
    </row>
    <row r="330" spans="2:18" s="1" customFormat="1" x14ac:dyDescent="0.25">
      <c r="B330" s="90"/>
      <c r="C330" s="90"/>
      <c r="D330" s="90"/>
      <c r="E330" s="90"/>
      <c r="F330" s="90"/>
      <c r="G330" s="90"/>
      <c r="H330" s="90"/>
      <c r="I330" s="90"/>
      <c r="J330" s="90"/>
      <c r="K330" s="90"/>
      <c r="L330" s="90"/>
      <c r="M330" s="90"/>
      <c r="N330" s="90"/>
      <c r="O330" s="90"/>
      <c r="P330" s="90"/>
      <c r="Q330" s="90"/>
      <c r="R330" s="90"/>
    </row>
    <row r="331" spans="2:18" s="1" customFormat="1" x14ac:dyDescent="0.25">
      <c r="B331" s="90"/>
      <c r="C331" s="90"/>
      <c r="D331" s="90"/>
      <c r="E331" s="90"/>
      <c r="F331" s="90"/>
      <c r="G331" s="90"/>
      <c r="H331" s="90"/>
      <c r="I331" s="90"/>
      <c r="J331" s="90"/>
      <c r="K331" s="90"/>
      <c r="L331" s="90"/>
      <c r="M331" s="90"/>
      <c r="N331" s="90"/>
      <c r="O331" s="90"/>
      <c r="P331" s="90"/>
      <c r="Q331" s="90"/>
      <c r="R331" s="90"/>
    </row>
    <row r="332" spans="2:18" s="1" customFormat="1" x14ac:dyDescent="0.25">
      <c r="B332" s="90"/>
      <c r="C332" s="90"/>
      <c r="D332" s="90"/>
      <c r="E332" s="90"/>
      <c r="F332" s="90"/>
      <c r="G332" s="90"/>
      <c r="H332" s="90"/>
      <c r="I332" s="90"/>
      <c r="J332" s="90"/>
      <c r="K332" s="90"/>
      <c r="L332" s="90"/>
      <c r="M332" s="90"/>
      <c r="N332" s="90"/>
      <c r="O332" s="90"/>
      <c r="P332" s="90"/>
      <c r="Q332" s="90"/>
      <c r="R332" s="90"/>
    </row>
    <row r="333" spans="2:18" s="1" customFormat="1" x14ac:dyDescent="0.25">
      <c r="B333" s="90"/>
      <c r="C333" s="90"/>
      <c r="D333" s="90"/>
      <c r="E333" s="90"/>
      <c r="F333" s="90"/>
      <c r="G333" s="90"/>
      <c r="H333" s="90"/>
      <c r="I333" s="90"/>
      <c r="J333" s="90"/>
      <c r="K333" s="90"/>
      <c r="L333" s="90"/>
      <c r="M333" s="90"/>
      <c r="N333" s="90"/>
      <c r="O333" s="90"/>
      <c r="P333" s="90"/>
      <c r="Q333" s="90"/>
      <c r="R333" s="90"/>
    </row>
    <row r="334" spans="2:18" s="1" customFormat="1" x14ac:dyDescent="0.25">
      <c r="B334" s="90"/>
      <c r="C334" s="90"/>
      <c r="D334" s="90"/>
      <c r="E334" s="90"/>
      <c r="F334" s="90"/>
      <c r="G334" s="90"/>
      <c r="H334" s="90"/>
      <c r="I334" s="90"/>
      <c r="J334" s="90"/>
      <c r="K334" s="90"/>
      <c r="L334" s="90"/>
      <c r="M334" s="90"/>
      <c r="N334" s="90"/>
      <c r="O334" s="90"/>
      <c r="P334" s="90"/>
      <c r="Q334" s="90"/>
      <c r="R334" s="90"/>
    </row>
    <row r="335" spans="2:18" s="1" customFormat="1" x14ac:dyDescent="0.25">
      <c r="B335" s="90"/>
      <c r="C335" s="90"/>
      <c r="D335" s="90"/>
      <c r="E335" s="90"/>
      <c r="F335" s="90"/>
      <c r="G335" s="90"/>
      <c r="H335" s="90"/>
      <c r="I335" s="90"/>
      <c r="J335" s="90"/>
      <c r="K335" s="90"/>
      <c r="L335" s="90"/>
      <c r="M335" s="90"/>
      <c r="N335" s="90"/>
      <c r="O335" s="90"/>
      <c r="P335" s="90"/>
      <c r="Q335" s="90"/>
      <c r="R335" s="90"/>
    </row>
    <row r="336" spans="2:18" s="1" customFormat="1" x14ac:dyDescent="0.25">
      <c r="B336" s="90"/>
      <c r="C336" s="90"/>
      <c r="D336" s="90"/>
      <c r="E336" s="90"/>
      <c r="F336" s="90"/>
      <c r="G336" s="90"/>
      <c r="H336" s="90"/>
      <c r="I336" s="90"/>
      <c r="J336" s="90"/>
      <c r="K336" s="90"/>
      <c r="L336" s="90"/>
      <c r="M336" s="90"/>
      <c r="N336" s="90"/>
      <c r="O336" s="90"/>
      <c r="P336" s="90"/>
      <c r="Q336" s="90"/>
      <c r="R336" s="90"/>
    </row>
    <row r="337" spans="2:18" s="1" customFormat="1" x14ac:dyDescent="0.25">
      <c r="B337" s="90"/>
      <c r="C337" s="90"/>
      <c r="D337" s="90"/>
      <c r="E337" s="90"/>
      <c r="F337" s="90"/>
      <c r="G337" s="90"/>
      <c r="H337" s="90"/>
      <c r="I337" s="90"/>
      <c r="J337" s="90"/>
      <c r="K337" s="90"/>
      <c r="L337" s="90"/>
      <c r="M337" s="90"/>
      <c r="N337" s="90"/>
      <c r="O337" s="90"/>
      <c r="P337" s="90"/>
      <c r="Q337" s="90"/>
      <c r="R337" s="90"/>
    </row>
    <row r="338" spans="2:18" s="1" customFormat="1" x14ac:dyDescent="0.25">
      <c r="B338" s="90"/>
      <c r="C338" s="90"/>
      <c r="D338" s="90"/>
      <c r="E338" s="90"/>
      <c r="F338" s="90"/>
      <c r="G338" s="90"/>
      <c r="H338" s="90"/>
      <c r="I338" s="90"/>
      <c r="J338" s="90"/>
      <c r="K338" s="90"/>
      <c r="L338" s="90"/>
      <c r="M338" s="90"/>
      <c r="N338" s="90"/>
      <c r="O338" s="90"/>
      <c r="P338" s="90"/>
      <c r="Q338" s="90"/>
      <c r="R338" s="90"/>
    </row>
    <row r="339" spans="2:18" s="1" customFormat="1" x14ac:dyDescent="0.25">
      <c r="B339" s="90"/>
      <c r="C339" s="90"/>
      <c r="D339" s="90"/>
      <c r="E339" s="90"/>
      <c r="F339" s="90"/>
      <c r="G339" s="90"/>
      <c r="H339" s="90"/>
      <c r="I339" s="90"/>
      <c r="J339" s="90"/>
      <c r="K339" s="90"/>
      <c r="L339" s="90"/>
      <c r="M339" s="90"/>
      <c r="N339" s="90"/>
      <c r="O339" s="90"/>
      <c r="P339" s="90"/>
      <c r="Q339" s="90"/>
      <c r="R339" s="90"/>
    </row>
    <row r="340" spans="2:18" s="1" customFormat="1" x14ac:dyDescent="0.25">
      <c r="B340" s="90"/>
      <c r="C340" s="90"/>
      <c r="D340" s="90"/>
      <c r="E340" s="90"/>
      <c r="F340" s="90"/>
      <c r="G340" s="90"/>
      <c r="H340" s="90"/>
      <c r="I340" s="90"/>
      <c r="J340" s="90"/>
      <c r="K340" s="90"/>
      <c r="L340" s="90"/>
      <c r="M340" s="90"/>
      <c r="N340" s="90"/>
      <c r="O340" s="90"/>
      <c r="P340" s="90"/>
      <c r="Q340" s="90"/>
      <c r="R340" s="90"/>
    </row>
    <row r="341" spans="2:18" s="1" customFormat="1" x14ac:dyDescent="0.25">
      <c r="B341" s="90"/>
      <c r="C341" s="90"/>
      <c r="D341" s="90"/>
      <c r="E341" s="90"/>
      <c r="F341" s="90"/>
      <c r="G341" s="90"/>
      <c r="H341" s="90"/>
      <c r="I341" s="90"/>
      <c r="J341" s="90"/>
      <c r="K341" s="90"/>
      <c r="L341" s="90"/>
      <c r="M341" s="90"/>
      <c r="N341" s="90"/>
      <c r="O341" s="90"/>
      <c r="P341" s="90"/>
      <c r="Q341" s="90"/>
      <c r="R341" s="90"/>
    </row>
    <row r="342" spans="2:18" s="1" customFormat="1" x14ac:dyDescent="0.25">
      <c r="B342" s="90"/>
      <c r="C342" s="90"/>
      <c r="D342" s="90"/>
      <c r="E342" s="90"/>
      <c r="F342" s="90"/>
      <c r="G342" s="90"/>
      <c r="H342" s="90"/>
      <c r="I342" s="90"/>
      <c r="J342" s="90"/>
      <c r="K342" s="90"/>
      <c r="L342" s="90"/>
      <c r="M342" s="90"/>
      <c r="N342" s="90"/>
      <c r="O342" s="90"/>
      <c r="P342" s="90"/>
      <c r="Q342" s="90"/>
      <c r="R342" s="90"/>
    </row>
    <row r="343" spans="2:18" s="1" customFormat="1" x14ac:dyDescent="0.25">
      <c r="B343" s="90"/>
      <c r="C343" s="90"/>
      <c r="D343" s="90"/>
      <c r="E343" s="90"/>
      <c r="F343" s="90"/>
      <c r="G343" s="90"/>
      <c r="H343" s="90"/>
      <c r="I343" s="90"/>
      <c r="J343" s="90"/>
      <c r="K343" s="90"/>
      <c r="L343" s="90"/>
      <c r="M343" s="90"/>
      <c r="N343" s="90"/>
      <c r="O343" s="90"/>
      <c r="P343" s="90"/>
      <c r="Q343" s="90"/>
      <c r="R343" s="90"/>
    </row>
    <row r="344" spans="2:18" s="1" customFormat="1" x14ac:dyDescent="0.25">
      <c r="B344" s="90"/>
      <c r="C344" s="90"/>
      <c r="D344" s="90"/>
      <c r="E344" s="90"/>
      <c r="F344" s="90"/>
      <c r="G344" s="90"/>
      <c r="H344" s="90"/>
      <c r="I344" s="90"/>
      <c r="J344" s="90"/>
      <c r="K344" s="90"/>
      <c r="L344" s="90"/>
      <c r="M344" s="90"/>
      <c r="N344" s="90"/>
      <c r="O344" s="90"/>
      <c r="P344" s="90"/>
      <c r="Q344" s="90"/>
      <c r="R344" s="90"/>
    </row>
    <row r="345" spans="2:18" s="1" customFormat="1" x14ac:dyDescent="0.25">
      <c r="B345" s="90"/>
      <c r="C345" s="90"/>
      <c r="D345" s="90"/>
      <c r="E345" s="90"/>
      <c r="F345" s="90"/>
      <c r="G345" s="90"/>
      <c r="H345" s="90"/>
      <c r="I345" s="90"/>
      <c r="J345" s="90"/>
      <c r="K345" s="90"/>
      <c r="L345" s="90"/>
      <c r="M345" s="90"/>
      <c r="N345" s="90"/>
      <c r="O345" s="90"/>
      <c r="P345" s="90"/>
      <c r="Q345" s="90"/>
      <c r="R345" s="90"/>
    </row>
    <row r="346" spans="2:18" s="1" customFormat="1" x14ac:dyDescent="0.25">
      <c r="B346" s="90"/>
      <c r="C346" s="90"/>
      <c r="D346" s="90"/>
      <c r="E346" s="90"/>
      <c r="F346" s="90"/>
      <c r="G346" s="90"/>
      <c r="H346" s="90"/>
      <c r="I346" s="90"/>
      <c r="J346" s="90"/>
      <c r="K346" s="90"/>
      <c r="L346" s="90"/>
      <c r="M346" s="90"/>
      <c r="N346" s="90"/>
      <c r="O346" s="90"/>
      <c r="P346" s="90"/>
      <c r="Q346" s="90"/>
      <c r="R346" s="90"/>
    </row>
    <row r="347" spans="2:18" s="1" customFormat="1" x14ac:dyDescent="0.25">
      <c r="B347" s="90"/>
      <c r="C347" s="90"/>
      <c r="D347" s="90"/>
      <c r="E347" s="90"/>
      <c r="F347" s="90"/>
      <c r="G347" s="90"/>
      <c r="H347" s="90"/>
      <c r="I347" s="90"/>
      <c r="J347" s="90"/>
      <c r="K347" s="90"/>
      <c r="L347" s="90"/>
      <c r="M347" s="90"/>
      <c r="N347" s="90"/>
      <c r="O347" s="90"/>
      <c r="P347" s="90"/>
      <c r="Q347" s="90"/>
      <c r="R347" s="90"/>
    </row>
    <row r="348" spans="2:18" s="1" customFormat="1" x14ac:dyDescent="0.25">
      <c r="B348" s="90"/>
      <c r="C348" s="90"/>
      <c r="D348" s="90"/>
      <c r="E348" s="90"/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  <c r="Q348" s="90"/>
      <c r="R348" s="90"/>
    </row>
    <row r="349" spans="2:18" s="1" customFormat="1" x14ac:dyDescent="0.25">
      <c r="B349" s="90"/>
      <c r="C349" s="90"/>
      <c r="D349" s="90"/>
      <c r="E349" s="90"/>
      <c r="F349" s="90"/>
      <c r="G349" s="90"/>
      <c r="H349" s="90"/>
      <c r="I349" s="90"/>
      <c r="J349" s="90"/>
      <c r="K349" s="90"/>
      <c r="L349" s="90"/>
      <c r="M349" s="90"/>
      <c r="N349" s="90"/>
      <c r="O349" s="90"/>
      <c r="P349" s="90"/>
      <c r="Q349" s="90"/>
      <c r="R349" s="90"/>
    </row>
    <row r="350" spans="2:18" s="1" customFormat="1" x14ac:dyDescent="0.25">
      <c r="B350" s="90"/>
      <c r="C350" s="90"/>
      <c r="D350" s="90"/>
      <c r="E350" s="90"/>
      <c r="F350" s="90"/>
      <c r="G350" s="90"/>
      <c r="H350" s="90"/>
      <c r="I350" s="90"/>
      <c r="J350" s="90"/>
      <c r="K350" s="90"/>
      <c r="L350" s="90"/>
      <c r="M350" s="90"/>
      <c r="N350" s="90"/>
      <c r="O350" s="90"/>
      <c r="P350" s="90"/>
      <c r="Q350" s="90"/>
      <c r="R350" s="90"/>
    </row>
    <row r="351" spans="2:18" s="1" customFormat="1" x14ac:dyDescent="0.25">
      <c r="B351" s="90"/>
      <c r="C351" s="90"/>
      <c r="D351" s="90"/>
      <c r="E351" s="90"/>
      <c r="F351" s="90"/>
      <c r="G351" s="90"/>
      <c r="H351" s="90"/>
      <c r="I351" s="90"/>
      <c r="J351" s="90"/>
      <c r="K351" s="90"/>
      <c r="L351" s="90"/>
      <c r="M351" s="90"/>
      <c r="N351" s="90"/>
      <c r="O351" s="90"/>
      <c r="P351" s="90"/>
      <c r="Q351" s="90"/>
      <c r="R351" s="90"/>
    </row>
    <row r="352" spans="2:18" s="1" customFormat="1" x14ac:dyDescent="0.25">
      <c r="B352" s="90"/>
      <c r="C352" s="90"/>
      <c r="D352" s="90"/>
      <c r="E352" s="90"/>
      <c r="F352" s="90"/>
      <c r="G352" s="90"/>
      <c r="H352" s="90"/>
      <c r="I352" s="90"/>
      <c r="J352" s="90"/>
      <c r="K352" s="90"/>
      <c r="L352" s="90"/>
      <c r="M352" s="90"/>
      <c r="N352" s="90"/>
      <c r="O352" s="90"/>
      <c r="P352" s="90"/>
      <c r="Q352" s="90"/>
      <c r="R352" s="90"/>
    </row>
    <row r="353" spans="2:18" s="1" customFormat="1" x14ac:dyDescent="0.25">
      <c r="B353" s="90"/>
      <c r="C353" s="90"/>
      <c r="D353" s="90"/>
      <c r="E353" s="90"/>
      <c r="F353" s="90"/>
      <c r="G353" s="90"/>
      <c r="H353" s="90"/>
      <c r="I353" s="90"/>
      <c r="J353" s="90"/>
      <c r="K353" s="90"/>
      <c r="L353" s="90"/>
      <c r="M353" s="90"/>
      <c r="N353" s="90"/>
      <c r="O353" s="90"/>
      <c r="P353" s="90"/>
      <c r="Q353" s="90"/>
      <c r="R353" s="90"/>
    </row>
    <row r="354" spans="2:18" s="1" customFormat="1" x14ac:dyDescent="0.25">
      <c r="B354" s="90"/>
      <c r="C354" s="90"/>
      <c r="D354" s="90"/>
      <c r="E354" s="90"/>
      <c r="F354" s="90"/>
      <c r="G354" s="90"/>
      <c r="H354" s="90"/>
      <c r="I354" s="90"/>
      <c r="J354" s="90"/>
      <c r="K354" s="90"/>
      <c r="L354" s="90"/>
      <c r="M354" s="90"/>
      <c r="N354" s="90"/>
      <c r="O354" s="90"/>
      <c r="P354" s="90"/>
      <c r="Q354" s="90"/>
      <c r="R354" s="90"/>
    </row>
    <row r="355" spans="2:18" s="1" customFormat="1" x14ac:dyDescent="0.25">
      <c r="B355" s="90"/>
      <c r="C355" s="90"/>
      <c r="D355" s="90"/>
      <c r="E355" s="90"/>
      <c r="F355" s="90"/>
      <c r="G355" s="90"/>
      <c r="H355" s="90"/>
      <c r="I355" s="90"/>
      <c r="J355" s="90"/>
      <c r="K355" s="90"/>
      <c r="L355" s="90"/>
      <c r="M355" s="90"/>
      <c r="N355" s="90"/>
      <c r="O355" s="90"/>
      <c r="P355" s="90"/>
      <c r="Q355" s="90"/>
      <c r="R355" s="90"/>
    </row>
    <row r="356" spans="2:18" s="1" customFormat="1" x14ac:dyDescent="0.25">
      <c r="B356" s="90"/>
      <c r="C356" s="90"/>
      <c r="D356" s="90"/>
      <c r="E356" s="90"/>
      <c r="F356" s="90"/>
      <c r="G356" s="90"/>
      <c r="H356" s="90"/>
      <c r="I356" s="90"/>
      <c r="J356" s="90"/>
      <c r="K356" s="90"/>
      <c r="L356" s="90"/>
      <c r="M356" s="90"/>
      <c r="N356" s="90"/>
      <c r="O356" s="90"/>
      <c r="P356" s="90"/>
      <c r="Q356" s="90"/>
      <c r="R356" s="90"/>
    </row>
  </sheetData>
  <mergeCells count="2">
    <mergeCell ref="B21:D21"/>
    <mergeCell ref="B1:R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PESQUISA </vt:lpstr>
      <vt:lpstr>ANÁLISE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2026-09-16T12:21:49Z</dcterms:modified>
</cp:coreProperties>
</file>