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ane Evelyn\Desktop\PREFEITURAS\SÃO FRANCISCO DO GLÓRIA\PINTURA DIVERSOS LOGRADOUROS\"/>
    </mc:Choice>
  </mc:AlternateContent>
  <xr:revisionPtr revIDLastSave="0" documentId="13_ncr:1_{75D1F348-EEC6-432B-AA4C-2D10990FCF16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Memória de Cálculo" sheetId="13" r:id="rId1"/>
    <sheet name="Planilha Orcamentária" sheetId="5" r:id="rId2"/>
    <sheet name="Cronograma" sheetId="10" r:id="rId3"/>
    <sheet name="COMPOSIÇÃO" sheetId="14" r:id="rId4"/>
  </sheets>
  <externalReferences>
    <externalReference r:id="rId5"/>
    <externalReference r:id="rId6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2">Cronograma!$A$1:$F$22</definedName>
    <definedName name="_xlnm.Print_Area" localSheetId="0">'Memória de Cálculo'!$A$1:$F$26</definedName>
    <definedName name="_xlnm.Print_Area" localSheetId="1">'Planilha Orcamentária'!$A$1:$H$34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0">'Memória de Cálculo'!$1:$7</definedName>
    <definedName name="_xlnm.Print_Titles" localSheetId="1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Cronograma!$A$1:$F$22</definedName>
    <definedName name="Z_46B44D95_2370_4419_BD85_88291A251F92_.wvu.PrintArea" localSheetId="0" hidden="1">'Memória de Cálculo'!$A$1:$F$26</definedName>
    <definedName name="Z_46B44D95_2370_4419_BD85_88291A251F92_.wvu.PrintArea" localSheetId="1" hidden="1">'Planilha Orcamentária'!$A$1:$H$34</definedName>
    <definedName name="Z_46B44D95_2370_4419_BD85_88291A251F92_.wvu.PrintTitles" localSheetId="0" hidden="1">'Memória de Cálculo'!$1:$7</definedName>
    <definedName name="Z_46B44D95_2370_4419_BD85_88291A251F92_.wvu.PrintTitles" localSheetId="1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E10" i="13" l="1"/>
  <c r="F7" i="10"/>
  <c r="A12" i="13"/>
  <c r="B12" i="13"/>
  <c r="C12" i="13"/>
  <c r="G15" i="5"/>
  <c r="H15" i="5" s="1"/>
  <c r="E13" i="5"/>
  <c r="E14" i="5"/>
  <c r="E9" i="13"/>
  <c r="E12" i="5" s="1"/>
  <c r="B10" i="13"/>
  <c r="B11" i="13"/>
  <c r="B9" i="13"/>
  <c r="C9" i="13"/>
  <c r="C10" i="13"/>
  <c r="C11" i="13"/>
  <c r="C8" i="13"/>
  <c r="A5" i="14"/>
  <c r="A4" i="14"/>
  <c r="A3" i="14"/>
  <c r="F14" i="5"/>
  <c r="A2" i="14"/>
  <c r="H16" i="14" l="1"/>
  <c r="A10" i="13" l="1"/>
  <c r="A11" i="13"/>
  <c r="A9" i="13" l="1"/>
  <c r="A8" i="13"/>
  <c r="G13" i="5" l="1"/>
  <c r="G14" i="5"/>
  <c r="H14" i="5" l="1"/>
  <c r="H13" i="5"/>
  <c r="B19" i="10" l="1"/>
  <c r="B18" i="10"/>
  <c r="B15" i="10"/>
  <c r="B14" i="10"/>
  <c r="B13" i="10"/>
  <c r="C31" i="5"/>
  <c r="C30" i="5"/>
  <c r="C25" i="5"/>
  <c r="C24" i="5"/>
  <c r="C23" i="5"/>
  <c r="A4" i="10"/>
  <c r="B7" i="10"/>
  <c r="F5" i="13"/>
  <c r="G12" i="5"/>
  <c r="H12" i="5" l="1"/>
  <c r="H17" i="5" s="1"/>
  <c r="D8" i="10" s="1"/>
  <c r="D10" i="10" s="1"/>
  <c r="G4" i="5" l="1"/>
  <c r="A3" i="10"/>
  <c r="A5" i="10"/>
  <c r="G11" i="5" l="1"/>
  <c r="E8" i="10" l="1"/>
  <c r="E10" i="10" l="1"/>
  <c r="F10" i="10" s="1"/>
  <c r="F8" i="10"/>
  <c r="E9" i="10"/>
  <c r="F9" i="10" s="1"/>
  <c r="D3" i="10" l="1"/>
  <c r="D7" i="10" l="1"/>
  <c r="D9" i="10" s="1"/>
  <c r="D12" i="5" l="1"/>
</calcChain>
</file>

<file path=xl/sharedStrings.xml><?xml version="1.0" encoding="utf-8"?>
<sst xmlns="http://schemas.openxmlformats.org/spreadsheetml/2006/main" count="121" uniqueCount="86">
  <si>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</si>
  <si>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</si>
  <si>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</si>
  <si>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</si>
  <si>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</si>
  <si>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</si>
  <si>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</si>
  <si>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</si>
  <si>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CRONOGRAMA FÍSICO-FINANCEIRO</t>
  </si>
  <si>
    <t>ETAPAS/DESCRIÇÃO</t>
  </si>
  <si>
    <t>FÍSICO/ FINANCEIRO</t>
  </si>
  <si>
    <t>TOTAL  ETAPAS</t>
  </si>
  <si>
    <t>MÊS 1</t>
  </si>
  <si>
    <t>Físico %</t>
  </si>
  <si>
    <t>Financeiro</t>
  </si>
  <si>
    <t>TOTAL</t>
  </si>
  <si>
    <t>(    )</t>
  </si>
  <si>
    <t>DATA:</t>
  </si>
  <si>
    <t>1.0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</si>
  <si>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</si>
  <si>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</si>
  <si>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</si>
  <si>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</si>
  <si>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</si>
  <si>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</si>
  <si>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</si>
  <si>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</si>
  <si>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01/01.</t>
  </si>
  <si>
    <t>( X )</t>
  </si>
  <si>
    <t>VALOR TOTAL DA OBRA</t>
  </si>
  <si>
    <r>
      <t>FOLHA N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</si>
  <si>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FÓRMULA DO CÁLCULO</t>
  </si>
  <si>
    <t>COMPOSIÇÃO/DEMONSTRATIVO DE BDI - EM ANEXO</t>
  </si>
  <si>
    <t>ITENS</t>
  </si>
  <si>
    <r>
      <rPr>
        <u/>
        <sz val="10"/>
        <color rgb="FFFF0000"/>
        <rFont val="Arial Nova"/>
        <family val="2"/>
      </rPr>
      <t>Observações</t>
    </r>
    <r>
      <rPr>
        <sz val="10"/>
        <color rgb="FFFF000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color rgb="FFFF000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</si>
  <si>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t>m²</t>
  </si>
  <si>
    <t>un</t>
  </si>
  <si>
    <t>m</t>
  </si>
  <si>
    <t>PREFEITURA MUNICIPAL DE SÃO FRANCISCO DO GLÓRIA</t>
  </si>
  <si>
    <t xml:space="preserve"> Suane Evelyn dos Reis Soares</t>
  </si>
  <si>
    <t>Engenheira Civil</t>
  </si>
  <si>
    <t>Prefeito Municipal</t>
  </si>
  <si>
    <t>Walace Ferreira Pedrosa</t>
  </si>
  <si>
    <r>
      <t xml:space="preserve"> CREA/MG N</t>
    </r>
    <r>
      <rPr>
        <sz val="9"/>
        <rFont val="Calibri"/>
        <family val="2"/>
        <scheme val="minor"/>
      </rPr>
      <t>º</t>
    </r>
    <r>
      <rPr>
        <sz val="9"/>
        <rFont val="Arial Nova"/>
        <family val="2"/>
      </rPr>
      <t>: 200.214/D</t>
    </r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</si>
  <si>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</si>
  <si>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r>
      <rPr>
        <b/>
        <sz val="8"/>
        <rFont val="Arial Nova"/>
        <family val="2"/>
      </rPr>
      <t>LOCAL:</t>
    </r>
    <r>
      <rPr>
        <sz val="8"/>
        <rFont val="Arial Nova"/>
        <family val="2"/>
      </rPr>
      <t xml:space="preserve"> DIVERSOS LOGRADOUROS - SÃO FRANCISCO DO GLÓRIA/MG</t>
    </r>
  </si>
  <si>
    <r>
      <rPr>
        <b/>
        <sz val="8"/>
        <rFont val="Arial Nova"/>
        <family val="2"/>
      </rPr>
      <t xml:space="preserve">LOCAL: </t>
    </r>
    <r>
      <rPr>
        <sz val="8"/>
        <rFont val="Arial Nova"/>
        <family val="2"/>
      </rPr>
      <t>DIVERSOS LOGRADOUROS - SÃO FRANCISCO DO GLÓRIA/MG</t>
    </r>
  </si>
  <si>
    <r>
      <rPr>
        <b/>
        <sz val="8"/>
        <rFont val="Arial Nova"/>
        <family val="2"/>
      </rPr>
      <t>OBRA:</t>
    </r>
    <r>
      <rPr>
        <sz val="8"/>
        <rFont val="Arial Nova"/>
        <family val="2"/>
      </rPr>
      <t xml:space="preserve"> PINTURA DE SINALIZAÇÃO VIÁRIA EM VIAS URBANAS</t>
    </r>
  </si>
  <si>
    <t>PINTURA DE FAIXA DE PEDESTRE OU ZEBRADA COM TINTA ACRÍLICA, E = 30 CM, APLICAÇÃO MANUAL. AF_05/2021</t>
  </si>
  <si>
    <t>PINTURA DE DEMARCAÇÃO DE VAGA COM TINTA ACRÍLICA, E = 10 CM, APLICAÇÃO MANUAL. AF_05/2021</t>
  </si>
  <si>
    <t>PREFEITURA MUNICIPAL DE
SÃO FRANCISCO DO GLÓRIA</t>
  </si>
  <si>
    <t>COMPOSIÇÃO DE CUSTO UNITÁRIO</t>
  </si>
  <si>
    <t>COMPOSIÇÃO</t>
  </si>
  <si>
    <t>001</t>
  </si>
  <si>
    <t>TIPO</t>
  </si>
  <si>
    <t>FONTE</t>
  </si>
  <si>
    <t>ÍNDICE</t>
  </si>
  <si>
    <t>CUSTO
UNITARIO</t>
  </si>
  <si>
    <t>CUSTO
TOTAL</t>
  </si>
  <si>
    <t>MATERIAL</t>
  </si>
  <si>
    <t>SERVIÇO</t>
  </si>
  <si>
    <t>H</t>
  </si>
  <si>
    <t>PINTURA DE FAIXA COM TINTA ACRÍLICA, E = 10 CM, APLICAÇÃO MANUAL</t>
  </si>
  <si>
    <t>COMPOSIÇÃO- 001</t>
  </si>
  <si>
    <t>TINTA ACRILICA PREMIUM PARA PISO</t>
  </si>
  <si>
    <t>SINAPI-I</t>
  </si>
  <si>
    <t>L</t>
  </si>
  <si>
    <t>FITA CREPE ROLO DE 25 MM X 50 M</t>
  </si>
  <si>
    <t>PINTOR COM ENCARGOS COMPLEMENTARES</t>
  </si>
  <si>
    <t>SINAPI</t>
  </si>
  <si>
    <t>SERVENTE COM ENCARGOS COMPLEMENTARES</t>
  </si>
  <si>
    <t>PINTURA DE SINALIZAÇÃO VIÁRIA</t>
  </si>
  <si>
    <t>1.2</t>
  </si>
  <si>
    <t>1.3</t>
  </si>
  <si>
    <t>1.4</t>
  </si>
  <si>
    <r>
      <rPr>
        <b/>
        <sz val="8"/>
        <rFont val="Arial Nova"/>
        <family val="2"/>
      </rPr>
      <t>REGIÃO/MÊS DE REFERÊNCIA:</t>
    </r>
    <r>
      <rPr>
        <sz val="8"/>
        <rFont val="Arial Nova"/>
        <family val="2"/>
      </rPr>
      <t xml:space="preserve"> TABELA SINAPI - MG - 06/2024 - NÃO DESONERADA E SICRO MG-04/2024</t>
    </r>
  </si>
  <si>
    <t>Tachão refletivo em resina sintética - bidirecional - fornecimento e colocação</t>
  </si>
  <si>
    <t>uni</t>
  </si>
  <si>
    <t>150 unidades - Rua 1º de Fevereiro e Tenente Estevan</t>
  </si>
  <si>
    <t>Faixa de eixo viário em diversos logradouros: 2500m * 2 = 5000m</t>
  </si>
  <si>
    <t>VALOR :</t>
  </si>
  <si>
    <t>PREVISÃO DE EXECUÇÃO: 01 MÊS</t>
  </si>
  <si>
    <t>ACUMULADO</t>
  </si>
  <si>
    <t>Rua 1º de Fevereiro= (11,60+9,30+6,30)*3,00 +                             Rua Coronel Brandão= (6,60+6,40)*3,00 +                         Praça São Francisco de Assis: (8,30+8,00+7,00+7,25+7,30)*3,00+                                                Rua Nª Senhora Aparecida (enfrente ao colégio): (9,10+9,10)*3,00 +                                                                               Rua Professor Jose Mesquita: (8,10+8,90)*3,00</t>
  </si>
  <si>
    <t>Rua 1º de Fevereiro: (18,70+15,00+13,80+29+10,40+3,10+19,70+17,20+5+13,70++12,70+10,10+7,40+19,50+3,50+8,10+16,50)+(2,20*35) + Estacionamento Praça São Francisco de Assis: (3,00*17)+(4,00*8)</t>
  </si>
  <si>
    <t>DATA: 27/08/2024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</si>
</sst>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0.0000"/>
    <numFmt numFmtId="176" formatCode="&quot;R$&quot;\ #,##0.00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u/>
      <sz val="10"/>
      <color rgb="FFFF0000"/>
      <name val="Arial Nova"/>
      <family val="2"/>
    </font>
    <font>
      <sz val="7"/>
      <name val="Arial Nova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b/>
      <sz val="2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5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16" applyNumberFormat="0" applyAlignment="0" applyProtection="0"/>
    <xf numFmtId="0" fontId="8" fillId="0" borderId="0">
      <protection locked="0"/>
    </xf>
    <xf numFmtId="166" fontId="5" fillId="0" borderId="0" applyFont="0" applyFill="0" applyBorder="0" applyAlignment="0" applyProtection="0"/>
    <xf numFmtId="0" fontId="9" fillId="0" borderId="0"/>
    <xf numFmtId="0" fontId="9" fillId="0" borderId="0"/>
    <xf numFmtId="165" fontId="10" fillId="0" borderId="0" applyBorder="0" applyProtection="0"/>
    <xf numFmtId="167" fontId="8" fillId="0" borderId="0">
      <protection locked="0"/>
    </xf>
    <xf numFmtId="0" fontId="11" fillId="8" borderId="0" applyNumberFormat="0" applyBorder="0" applyAlignment="0" applyProtection="0"/>
    <xf numFmtId="0" fontId="12" fillId="0" borderId="0">
      <alignment horizontal="left"/>
    </xf>
    <xf numFmtId="0" fontId="13" fillId="9" borderId="17" applyNumberFormat="0" applyAlignment="0" applyProtection="0"/>
    <xf numFmtId="0" fontId="14" fillId="0" borderId="18" applyNumberFormat="0" applyFill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6" fillId="0" borderId="7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10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11" borderId="19" applyNumberFormat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171" fontId="8" fillId="0" borderId="0">
      <protection locked="0"/>
    </xf>
    <xf numFmtId="172" fontId="8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19" fillId="0" borderId="0">
      <protection locked="0"/>
    </xf>
    <xf numFmtId="165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1" fillId="4" borderId="4">
      <alignment wrapText="1"/>
    </xf>
    <xf numFmtId="0" fontId="21" fillId="4" borderId="4">
      <alignment wrapText="1"/>
    </xf>
    <xf numFmtId="0" fontId="22" fillId="0" borderId="20" applyNumberFormat="0" applyFill="0" applyAlignment="0" applyProtection="0"/>
    <xf numFmtId="173" fontId="23" fillId="0" borderId="0">
      <protection locked="0"/>
    </xf>
    <xf numFmtId="173" fontId="23" fillId="0" borderId="0">
      <protection locked="0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4" fontId="25" fillId="0" borderId="0" applyFont="0" applyFill="0" applyBorder="0" applyAlignment="0" applyProtection="0"/>
  </cellStyleXfs>
  <cellXfs count="213">
    <xf numFmtId="0" fontId="0" fillId="0" borderId="0" xfId="0"/>
    <xf numFmtId="0" fontId="29" fillId="0" borderId="0" xfId="0" applyFont="1"/>
    <xf numFmtId="4" fontId="29" fillId="0" borderId="0" xfId="0" applyNumberFormat="1" applyFont="1"/>
    <xf numFmtId="0" fontId="27" fillId="0" borderId="11" xfId="0" applyFont="1" applyBorder="1" applyAlignment="1">
      <alignment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27" fillId="0" borderId="10" xfId="0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11" xfId="0" applyFont="1" applyBorder="1"/>
    <xf numFmtId="0" fontId="27" fillId="0" borderId="0" xfId="0" applyFont="1"/>
    <xf numFmtId="4" fontId="27" fillId="0" borderId="0" xfId="0" applyNumberFormat="1" applyFont="1"/>
    <xf numFmtId="0" fontId="27" fillId="0" borderId="10" xfId="0" applyFont="1" applyBorder="1"/>
    <xf numFmtId="0" fontId="29" fillId="0" borderId="14" xfId="0" applyFont="1" applyBorder="1"/>
    <xf numFmtId="0" fontId="29" fillId="0" borderId="9" xfId="0" applyFont="1" applyBorder="1"/>
    <xf numFmtId="0" fontId="27" fillId="0" borderId="9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37" fillId="0" borderId="0" xfId="0" applyFont="1"/>
    <xf numFmtId="0" fontId="38" fillId="0" borderId="0" xfId="0" applyFont="1"/>
    <xf numFmtId="0" fontId="34" fillId="0" borderId="5" xfId="0" applyFont="1" applyBorder="1" applyAlignment="1">
      <alignment horizontal="center" vertical="center" wrapText="1"/>
    </xf>
    <xf numFmtId="4" fontId="32" fillId="0" borderId="4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5" fillId="0" borderId="0" xfId="0" applyFont="1"/>
    <xf numFmtId="0" fontId="33" fillId="0" borderId="11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3" fillId="0" borderId="10" xfId="0" applyFont="1" applyBorder="1" applyAlignment="1">
      <alignment vertical="center"/>
    </xf>
    <xf numFmtId="0" fontId="33" fillId="0" borderId="11" xfId="0" applyFont="1" applyBorder="1"/>
    <xf numFmtId="0" fontId="33" fillId="0" borderId="0" xfId="0" applyFont="1"/>
    <xf numFmtId="4" fontId="33" fillId="0" borderId="0" xfId="0" applyNumberFormat="1" applyFont="1"/>
    <xf numFmtId="0" fontId="33" fillId="0" borderId="10" xfId="0" applyFont="1" applyBorder="1"/>
    <xf numFmtId="0" fontId="33" fillId="0" borderId="0" xfId="0" applyFont="1" applyAlignment="1">
      <alignment horizontal="center" vertical="center"/>
    </xf>
    <xf numFmtId="0" fontId="39" fillId="0" borderId="0" xfId="0" applyFont="1"/>
    <xf numFmtId="0" fontId="32" fillId="0" borderId="4" xfId="0" applyFont="1" applyBorder="1" applyAlignment="1">
      <alignment horizontal="center" vertical="center"/>
    </xf>
    <xf numFmtId="4" fontId="32" fillId="0" borderId="4" xfId="0" applyNumberFormat="1" applyFont="1" applyBorder="1" applyAlignment="1">
      <alignment horizontal="center" vertical="center"/>
    </xf>
    <xf numFmtId="14" fontId="32" fillId="0" borderId="6" xfId="0" applyNumberFormat="1" applyFont="1" applyBorder="1" applyAlignment="1">
      <alignment horizontal="left" vertical="center"/>
    </xf>
    <xf numFmtId="4" fontId="27" fillId="0" borderId="10" xfId="0" applyNumberFormat="1" applyFont="1" applyBorder="1" applyAlignment="1">
      <alignment vertical="center"/>
    </xf>
    <xf numFmtId="4" fontId="33" fillId="0" borderId="10" xfId="0" applyNumberFormat="1" applyFont="1" applyBorder="1"/>
    <xf numFmtId="4" fontId="27" fillId="0" borderId="10" xfId="0" applyNumberFormat="1" applyFont="1" applyBorder="1"/>
    <xf numFmtId="4" fontId="29" fillId="0" borderId="15" xfId="0" applyNumberFormat="1" applyFont="1" applyBorder="1"/>
    <xf numFmtId="0" fontId="27" fillId="12" borderId="0" xfId="3" applyFont="1" applyFill="1"/>
    <xf numFmtId="0" fontId="27" fillId="12" borderId="0" xfId="3" applyFont="1" applyFill="1" applyAlignment="1">
      <alignment vertical="center"/>
    </xf>
    <xf numFmtId="0" fontId="28" fillId="12" borderId="11" xfId="3" applyFont="1" applyFill="1" applyBorder="1" applyAlignment="1">
      <alignment wrapText="1"/>
    </xf>
    <xf numFmtId="0" fontId="27" fillId="0" borderId="9" xfId="3" applyFont="1" applyBorder="1" applyAlignment="1">
      <alignment vertical="center"/>
    </xf>
    <xf numFmtId="0" fontId="27" fillId="12" borderId="0" xfId="3" applyFont="1" applyFill="1" applyAlignment="1">
      <alignment wrapText="1"/>
    </xf>
    <xf numFmtId="0" fontId="27" fillId="12" borderId="11" xfId="3" applyFont="1" applyFill="1" applyBorder="1"/>
    <xf numFmtId="0" fontId="31" fillId="12" borderId="11" xfId="3" applyFont="1" applyFill="1" applyBorder="1"/>
    <xf numFmtId="0" fontId="27" fillId="0" borderId="9" xfId="3" applyFont="1" applyBorder="1" applyAlignment="1">
      <alignment horizontal="center" vertical="center"/>
    </xf>
    <xf numFmtId="0" fontId="27" fillId="12" borderId="14" xfId="3" applyFont="1" applyFill="1" applyBorder="1"/>
    <xf numFmtId="0" fontId="27" fillId="12" borderId="9" xfId="3" applyFont="1" applyFill="1" applyBorder="1"/>
    <xf numFmtId="0" fontId="27" fillId="12" borderId="9" xfId="3" applyFont="1" applyFill="1" applyBorder="1" applyAlignment="1">
      <alignment wrapText="1"/>
    </xf>
    <xf numFmtId="0" fontId="31" fillId="12" borderId="4" xfId="3" applyFont="1" applyFill="1" applyBorder="1" applyAlignment="1">
      <alignment horizontal="center" vertical="center"/>
    </xf>
    <xf numFmtId="0" fontId="33" fillId="12" borderId="0" xfId="3" applyFont="1" applyFill="1"/>
    <xf numFmtId="0" fontId="33" fillId="12" borderId="11" xfId="3" applyFont="1" applyFill="1" applyBorder="1"/>
    <xf numFmtId="0" fontId="27" fillId="12" borderId="10" xfId="3" applyFont="1" applyFill="1" applyBorder="1"/>
    <xf numFmtId="0" fontId="33" fillId="12" borderId="10" xfId="3" applyFont="1" applyFill="1" applyBorder="1"/>
    <xf numFmtId="0" fontId="27" fillId="12" borderId="15" xfId="3" applyFont="1" applyFill="1" applyBorder="1"/>
    <xf numFmtId="0" fontId="31" fillId="12" borderId="8" xfId="3" applyFont="1" applyFill="1" applyBorder="1" applyAlignment="1">
      <alignment horizontal="right" vertical="center"/>
    </xf>
    <xf numFmtId="0" fontId="33" fillId="12" borderId="5" xfId="3" applyFont="1" applyFill="1" applyBorder="1" applyAlignment="1">
      <alignment vertical="center"/>
    </xf>
    <xf numFmtId="0" fontId="33" fillId="12" borderId="6" xfId="3" applyFont="1" applyFill="1" applyBorder="1" applyAlignment="1">
      <alignment vertical="center"/>
    </xf>
    <xf numFmtId="49" fontId="31" fillId="12" borderId="4" xfId="3" applyNumberFormat="1" applyFont="1" applyFill="1" applyBorder="1" applyAlignment="1">
      <alignment horizontal="center" vertical="center" wrapText="1"/>
    </xf>
    <xf numFmtId="49" fontId="33" fillId="12" borderId="4" xfId="3" applyNumberFormat="1" applyFont="1" applyFill="1" applyBorder="1" applyAlignment="1">
      <alignment horizontal="center" vertical="center" wrapText="1"/>
    </xf>
    <xf numFmtId="0" fontId="31" fillId="0" borderId="8" xfId="3" applyFont="1" applyBorder="1" applyAlignment="1">
      <alignment horizontal="center" vertical="center"/>
    </xf>
    <xf numFmtId="0" fontId="34" fillId="0" borderId="0" xfId="0" applyFont="1"/>
    <xf numFmtId="0" fontId="31" fillId="0" borderId="8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27" fillId="0" borderId="14" xfId="0" applyFont="1" applyBorder="1"/>
    <xf numFmtId="0" fontId="27" fillId="0" borderId="9" xfId="0" applyFont="1" applyBorder="1"/>
    <xf numFmtId="4" fontId="27" fillId="0" borderId="9" xfId="0" applyNumberFormat="1" applyFont="1" applyBorder="1"/>
    <xf numFmtId="0" fontId="27" fillId="0" borderId="15" xfId="0" applyFont="1" applyBorder="1"/>
    <xf numFmtId="0" fontId="34" fillId="0" borderId="4" xfId="0" applyFont="1" applyBorder="1" applyAlignment="1">
      <alignment horizontal="center" vertical="center" wrapText="1"/>
    </xf>
    <xf numFmtId="0" fontId="31" fillId="12" borderId="4" xfId="3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2" applyNumberFormat="1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left" vertical="center" wrapText="1"/>
    </xf>
    <xf numFmtId="174" fontId="34" fillId="0" borderId="4" xfId="0" applyNumberFormat="1" applyFont="1" applyBorder="1" applyAlignment="1">
      <alignment horizontal="center" vertical="center" wrapText="1"/>
    </xf>
    <xf numFmtId="1" fontId="34" fillId="0" borderId="4" xfId="0" applyNumberFormat="1" applyFont="1" applyBorder="1" applyAlignment="1">
      <alignment horizontal="center" vertical="center" wrapText="1"/>
    </xf>
    <xf numFmtId="10" fontId="32" fillId="13" borderId="4" xfId="0" applyNumberFormat="1" applyFont="1" applyFill="1" applyBorder="1" applyAlignment="1">
      <alignment horizontal="center" vertical="center"/>
    </xf>
    <xf numFmtId="4" fontId="34" fillId="0" borderId="4" xfId="0" applyNumberFormat="1" applyFont="1" applyBorder="1" applyAlignment="1">
      <alignment horizontal="left" vertical="center" wrapText="1"/>
    </xf>
    <xf numFmtId="0" fontId="34" fillId="0" borderId="10" xfId="0" applyFont="1" applyBorder="1"/>
    <xf numFmtId="0" fontId="32" fillId="0" borderId="6" xfId="0" applyFont="1" applyBorder="1" applyAlignment="1">
      <alignment vertical="center"/>
    </xf>
    <xf numFmtId="0" fontId="32" fillId="3" borderId="4" xfId="0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left" vertical="center" wrapText="1"/>
    </xf>
    <xf numFmtId="4" fontId="32" fillId="3" borderId="4" xfId="0" applyNumberFormat="1" applyFont="1" applyFill="1" applyBorder="1" applyAlignment="1">
      <alignment horizontal="center" vertical="center" wrapText="1"/>
    </xf>
    <xf numFmtId="174" fontId="31" fillId="0" borderId="4" xfId="0" applyNumberFormat="1" applyFont="1" applyBorder="1" applyAlignment="1">
      <alignment horizontal="center" vertical="center" wrapText="1"/>
    </xf>
    <xf numFmtId="10" fontId="31" fillId="12" borderId="4" xfId="3" applyNumberFormat="1" applyFont="1" applyFill="1" applyBorder="1" applyAlignment="1">
      <alignment horizontal="center" vertical="center" wrapText="1"/>
    </xf>
    <xf numFmtId="10" fontId="31" fillId="2" borderId="4" xfId="3" applyNumberFormat="1" applyFont="1" applyFill="1" applyBorder="1" applyAlignment="1">
      <alignment horizontal="center" vertical="center" wrapText="1"/>
    </xf>
    <xf numFmtId="174" fontId="33" fillId="12" borderId="4" xfId="64" applyNumberFormat="1" applyFont="1" applyFill="1" applyBorder="1" applyAlignment="1">
      <alignment horizontal="center" vertical="center" wrapText="1"/>
    </xf>
    <xf numFmtId="174" fontId="31" fillId="12" borderId="4" xfId="3" applyNumberFormat="1" applyFont="1" applyFill="1" applyBorder="1" applyAlignment="1">
      <alignment horizontal="center" vertical="center" wrapText="1"/>
    </xf>
    <xf numFmtId="4" fontId="34" fillId="0" borderId="1" xfId="0" applyNumberFormat="1" applyFont="1" applyBorder="1"/>
    <xf numFmtId="4" fontId="32" fillId="0" borderId="5" xfId="0" applyNumberFormat="1" applyFont="1" applyBorder="1" applyAlignment="1">
      <alignment horizontal="right" vertical="center"/>
    </xf>
    <xf numFmtId="4" fontId="32" fillId="0" borderId="5" xfId="0" applyNumberFormat="1" applyFont="1" applyBorder="1" applyAlignment="1">
      <alignment horizontal="center" vertical="center"/>
    </xf>
    <xf numFmtId="4" fontId="35" fillId="0" borderId="0" xfId="0" applyNumberFormat="1" applyFont="1" applyAlignment="1">
      <alignment horizontal="center"/>
    </xf>
    <xf numFmtId="4" fontId="29" fillId="0" borderId="9" xfId="0" applyNumberFormat="1" applyFont="1" applyBorder="1"/>
    <xf numFmtId="10" fontId="32" fillId="0" borderId="4" xfId="1" applyNumberFormat="1" applyFont="1" applyFill="1" applyBorder="1" applyAlignment="1">
      <alignment horizontal="center" vertical="center"/>
    </xf>
    <xf numFmtId="174" fontId="32" fillId="3" borderId="4" xfId="0" applyNumberFormat="1" applyFont="1" applyFill="1" applyBorder="1" applyAlignment="1">
      <alignment horizontal="center" vertical="center" wrapText="1"/>
    </xf>
    <xf numFmtId="0" fontId="28" fillId="12" borderId="0" xfId="3" applyFont="1" applyFill="1" applyAlignment="1">
      <alignment wrapText="1"/>
    </xf>
    <xf numFmtId="0" fontId="31" fillId="0" borderId="10" xfId="3" applyFont="1" applyBorder="1" applyAlignment="1">
      <alignment vertical="center"/>
    </xf>
    <xf numFmtId="0" fontId="33" fillId="12" borderId="0" xfId="3" applyFont="1" applyFill="1" applyAlignment="1">
      <alignment wrapText="1"/>
    </xf>
    <xf numFmtId="0" fontId="31" fillId="0" borderId="0" xfId="3" applyFont="1" applyAlignment="1">
      <alignment vertical="center"/>
    </xf>
    <xf numFmtId="0" fontId="33" fillId="0" borderId="0" xfId="3" applyFont="1" applyAlignment="1">
      <alignment horizontal="center" vertical="center"/>
    </xf>
    <xf numFmtId="0" fontId="27" fillId="0" borderId="0" xfId="3" applyFont="1" applyAlignment="1">
      <alignment horizontal="center" vertical="center"/>
    </xf>
    <xf numFmtId="0" fontId="31" fillId="12" borderId="0" xfId="3" applyFont="1" applyFill="1" applyAlignment="1">
      <alignment wrapText="1"/>
    </xf>
    <xf numFmtId="0" fontId="28" fillId="12" borderId="0" xfId="3" applyFont="1" applyFill="1" applyAlignment="1">
      <alignment horizontal="right"/>
    </xf>
    <xf numFmtId="0" fontId="28" fillId="12" borderId="10" xfId="3" applyFont="1" applyFill="1" applyBorder="1" applyAlignment="1">
      <alignment horizontal="right"/>
    </xf>
    <xf numFmtId="0" fontId="33" fillId="12" borderId="0" xfId="3" applyFont="1" applyFill="1" applyAlignment="1">
      <alignment horizontal="center" vertical="center"/>
    </xf>
    <xf numFmtId="0" fontId="27" fillId="12" borderId="0" xfId="3" applyFont="1" applyFill="1" applyAlignment="1">
      <alignment horizontal="center" vertical="center"/>
    </xf>
    <xf numFmtId="0" fontId="32" fillId="3" borderId="14" xfId="0" applyFont="1" applyFill="1" applyBorder="1" applyAlignment="1">
      <alignment horizontal="center" vertical="center" wrapText="1"/>
    </xf>
    <xf numFmtId="0" fontId="32" fillId="3" borderId="9" xfId="0" applyFont="1" applyFill="1" applyBorder="1" applyAlignment="1">
      <alignment horizontal="center" vertical="center" wrapText="1"/>
    </xf>
    <xf numFmtId="0" fontId="32" fillId="3" borderId="9" xfId="0" applyFont="1" applyFill="1" applyBorder="1" applyAlignment="1">
      <alignment horizontal="left" vertical="center" wrapText="1"/>
    </xf>
    <xf numFmtId="4" fontId="32" fillId="3" borderId="9" xfId="0" applyNumberFormat="1" applyFont="1" applyFill="1" applyBorder="1" applyAlignment="1">
      <alignment horizontal="center" vertical="center" wrapText="1"/>
    </xf>
    <xf numFmtId="4" fontId="32" fillId="3" borderId="1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4" fillId="0" borderId="5" xfId="0" applyFont="1" applyBorder="1" applyAlignment="1">
      <alignment vertical="center"/>
    </xf>
    <xf numFmtId="176" fontId="49" fillId="0" borderId="22" xfId="0" applyNumberFormat="1" applyFont="1" applyBorder="1" applyAlignment="1">
      <alignment horizontal="center" vertical="center"/>
    </xf>
    <xf numFmtId="49" fontId="47" fillId="0" borderId="1" xfId="0" applyNumberFormat="1" applyFont="1" applyBorder="1" applyAlignment="1">
      <alignment horizontal="left" vertical="center" wrapText="1"/>
    </xf>
    <xf numFmtId="0" fontId="47" fillId="0" borderId="5" xfId="0" applyFont="1" applyBorder="1" applyAlignment="1">
      <alignment horizontal="center" vertical="center" wrapText="1"/>
    </xf>
    <xf numFmtId="49" fontId="47" fillId="0" borderId="1" xfId="0" applyNumberFormat="1" applyFont="1" applyBorder="1" applyAlignment="1">
      <alignment vertical="center" wrapText="1"/>
    </xf>
    <xf numFmtId="49" fontId="47" fillId="0" borderId="6" xfId="0" applyNumberFormat="1" applyFont="1" applyBorder="1" applyAlignment="1">
      <alignment vertical="center" wrapText="1"/>
    </xf>
    <xf numFmtId="0" fontId="47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left" vertical="center" wrapText="1"/>
    </xf>
    <xf numFmtId="175" fontId="46" fillId="0" borderId="4" xfId="0" applyNumberFormat="1" applyFont="1" applyBorder="1" applyAlignment="1">
      <alignment horizontal="center" vertical="center"/>
    </xf>
    <xf numFmtId="176" fontId="46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46" fillId="0" borderId="4" xfId="0" applyNumberFormat="1" applyFont="1" applyBorder="1" applyAlignment="1">
      <alignment horizontal="center" vertical="center"/>
    </xf>
    <xf numFmtId="0" fontId="46" fillId="0" borderId="4" xfId="0" applyFont="1" applyBorder="1" applyAlignment="1">
      <alignment horizontal="center" vertical="center"/>
    </xf>
    <xf numFmtId="176" fontId="47" fillId="2" borderId="4" xfId="0" applyNumberFormat="1" applyFont="1" applyFill="1" applyBorder="1" applyAlignment="1">
      <alignment horizontal="center" vertical="center"/>
    </xf>
    <xf numFmtId="0" fontId="34" fillId="0" borderId="9" xfId="0" applyFont="1" applyBorder="1" applyAlignment="1">
      <alignment horizontal="left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50" fillId="0" borderId="1" xfId="0" applyFont="1" applyBorder="1" applyAlignment="1">
      <alignment vertical="center" wrapText="1"/>
    </xf>
    <xf numFmtId="0" fontId="44" fillId="13" borderId="26" xfId="0" applyFont="1" applyFill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44" fillId="0" borderId="26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9" xfId="0" applyFont="1" applyBorder="1" applyAlignment="1">
      <alignment vertical="center"/>
    </xf>
    <xf numFmtId="0" fontId="45" fillId="0" borderId="0" xfId="0" applyFont="1" applyAlignment="1">
      <alignment vertical="center" wrapText="1"/>
    </xf>
    <xf numFmtId="0" fontId="46" fillId="0" borderId="29" xfId="0" applyFont="1" applyBorder="1" applyAlignment="1">
      <alignment vertical="center"/>
    </xf>
    <xf numFmtId="0" fontId="45" fillId="0" borderId="30" xfId="0" applyFont="1" applyBorder="1" applyAlignment="1">
      <alignment vertical="center" wrapText="1"/>
    </xf>
    <xf numFmtId="0" fontId="48" fillId="0" borderId="0" xfId="0" applyFont="1" applyAlignment="1">
      <alignment vertical="center" wrapText="1"/>
    </xf>
    <xf numFmtId="176" fontId="48" fillId="0" borderId="0" xfId="0" applyNumberFormat="1" applyFont="1" applyAlignment="1">
      <alignment horizontal="center" vertical="center"/>
    </xf>
    <xf numFmtId="175" fontId="48" fillId="0" borderId="0" xfId="0" applyNumberFormat="1" applyFont="1" applyAlignment="1">
      <alignment horizontal="center" vertical="center"/>
    </xf>
    <xf numFmtId="176" fontId="49" fillId="0" borderId="29" xfId="0" applyNumberFormat="1" applyFont="1" applyBorder="1" applyAlignment="1">
      <alignment horizontal="center" vertical="center"/>
    </xf>
    <xf numFmtId="49" fontId="47" fillId="0" borderId="26" xfId="0" applyNumberFormat="1" applyFont="1" applyBorder="1" applyAlignment="1">
      <alignment horizontal="center" vertical="center" wrapText="1"/>
    </xf>
    <xf numFmtId="0" fontId="47" fillId="0" borderId="31" xfId="0" applyFont="1" applyBorder="1" applyAlignment="1">
      <alignment horizontal="center" vertical="center" wrapText="1"/>
    </xf>
    <xf numFmtId="0" fontId="46" fillId="0" borderId="31" xfId="0" applyFont="1" applyBorder="1" applyAlignment="1">
      <alignment horizontal="center" vertical="center" wrapText="1"/>
    </xf>
    <xf numFmtId="0" fontId="46" fillId="0" borderId="31" xfId="0" applyFont="1" applyBorder="1" applyAlignment="1">
      <alignment horizontal="center" vertical="center"/>
    </xf>
    <xf numFmtId="0" fontId="46" fillId="0" borderId="28" xfId="0" applyFont="1" applyBorder="1" applyAlignment="1">
      <alignment vertical="center"/>
    </xf>
    <xf numFmtId="0" fontId="46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0" fontId="0" fillId="0" borderId="28" xfId="0" applyBorder="1"/>
    <xf numFmtId="0" fontId="0" fillId="0" borderId="29" xfId="0" applyBorder="1"/>
    <xf numFmtId="0" fontId="31" fillId="0" borderId="22" xfId="0" applyFont="1" applyBorder="1" applyAlignment="1">
      <alignment horizontal="center" vertical="center"/>
    </xf>
    <xf numFmtId="0" fontId="0" fillId="0" borderId="32" xfId="0" applyBorder="1"/>
    <xf numFmtId="0" fontId="0" fillId="0" borderId="7" xfId="0" applyBorder="1"/>
    <xf numFmtId="0" fontId="0" fillId="0" borderId="33" xfId="0" applyBorder="1"/>
    <xf numFmtId="0" fontId="44" fillId="2" borderId="30" xfId="0" applyFont="1" applyFill="1" applyBorder="1" applyAlignment="1">
      <alignment horizontal="center" vertical="center"/>
    </xf>
    <xf numFmtId="0" fontId="44" fillId="2" borderId="0" xfId="0" applyFont="1" applyFill="1" applyAlignment="1">
      <alignment horizontal="center" vertical="center"/>
    </xf>
    <xf numFmtId="0" fontId="44" fillId="2" borderId="22" xfId="0" applyFont="1" applyFill="1" applyBorder="1" applyAlignment="1">
      <alignment horizontal="center" vertical="center"/>
    </xf>
    <xf numFmtId="0" fontId="44" fillId="2" borderId="29" xfId="0" applyFont="1" applyFill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2" fillId="0" borderId="5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50" fillId="0" borderId="5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4" fillId="0" borderId="6" xfId="0" applyFont="1" applyBorder="1" applyAlignment="1">
      <alignment horizontal="left" vertical="center"/>
    </xf>
    <xf numFmtId="0" fontId="34" fillId="0" borderId="4" xfId="0" applyFont="1" applyBorder="1" applyAlignment="1">
      <alignment horizontal="left" vertical="center" wrapText="1"/>
    </xf>
    <xf numFmtId="0" fontId="34" fillId="13" borderId="4" xfId="0" applyFont="1" applyFill="1" applyBorder="1" applyAlignment="1">
      <alignment horizontal="left" vertical="center" wrapText="1"/>
    </xf>
    <xf numFmtId="0" fontId="32" fillId="0" borderId="4" xfId="0" applyFont="1" applyBorder="1" applyAlignment="1">
      <alignment horizontal="center" vertical="center"/>
    </xf>
    <xf numFmtId="0" fontId="41" fillId="13" borderId="4" xfId="0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14" fontId="32" fillId="0" borderId="4" xfId="0" applyNumberFormat="1" applyFont="1" applyBorder="1" applyAlignment="1">
      <alignment horizontal="center" vertical="center"/>
    </xf>
    <xf numFmtId="0" fontId="34" fillId="0" borderId="4" xfId="0" applyFont="1" applyBorder="1" applyAlignment="1">
      <alignment horizontal="left" vertical="center"/>
    </xf>
    <xf numFmtId="0" fontId="32" fillId="0" borderId="4" xfId="0" applyFont="1" applyBorder="1" applyAlignment="1">
      <alignment horizontal="left" vertical="center"/>
    </xf>
    <xf numFmtId="2" fontId="32" fillId="0" borderId="4" xfId="0" applyNumberFormat="1" applyFont="1" applyBorder="1" applyAlignment="1">
      <alignment horizontal="center" vertical="center"/>
    </xf>
    <xf numFmtId="0" fontId="30" fillId="0" borderId="5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4" fontId="34" fillId="0" borderId="4" xfId="0" applyNumberFormat="1" applyFont="1" applyBorder="1" applyAlignment="1">
      <alignment horizontal="center" vertical="center" wrapText="1"/>
    </xf>
    <xf numFmtId="0" fontId="31" fillId="12" borderId="4" xfId="3" applyFont="1" applyFill="1" applyBorder="1" applyAlignment="1">
      <alignment horizontal="center" vertical="center" wrapText="1"/>
    </xf>
    <xf numFmtId="0" fontId="31" fillId="12" borderId="4" xfId="3" applyFont="1" applyFill="1" applyBorder="1" applyAlignment="1">
      <alignment vertical="center" wrapText="1"/>
    </xf>
    <xf numFmtId="0" fontId="31" fillId="12" borderId="4" xfId="3" applyFont="1" applyFill="1" applyBorder="1" applyAlignment="1">
      <alignment horizontal="left" vertical="center"/>
    </xf>
    <xf numFmtId="0" fontId="33" fillId="12" borderId="5" xfId="3" applyFont="1" applyFill="1" applyBorder="1" applyAlignment="1">
      <alignment horizontal="left" vertical="center" wrapText="1"/>
    </xf>
    <xf numFmtId="0" fontId="33" fillId="12" borderId="6" xfId="3" applyFont="1" applyFill="1" applyBorder="1" applyAlignment="1">
      <alignment horizontal="left" vertical="center" wrapText="1"/>
    </xf>
    <xf numFmtId="174" fontId="31" fillId="12" borderId="13" xfId="3" applyNumberFormat="1" applyFont="1" applyFill="1" applyBorder="1" applyAlignment="1">
      <alignment horizontal="center" vertical="center" wrapText="1"/>
    </xf>
    <xf numFmtId="0" fontId="31" fillId="12" borderId="21" xfId="3" applyFont="1" applyFill="1" applyBorder="1" applyAlignment="1">
      <alignment horizontal="center" vertical="center" wrapText="1"/>
    </xf>
    <xf numFmtId="0" fontId="31" fillId="12" borderId="12" xfId="3" applyFont="1" applyFill="1" applyBorder="1" applyAlignment="1">
      <alignment horizontal="center" vertical="center" wrapText="1"/>
    </xf>
    <xf numFmtId="0" fontId="36" fillId="12" borderId="5" xfId="3" applyFont="1" applyFill="1" applyBorder="1" applyAlignment="1">
      <alignment horizontal="center" vertical="center"/>
    </xf>
    <xf numFmtId="0" fontId="36" fillId="12" borderId="1" xfId="3" applyFont="1" applyFill="1" applyBorder="1" applyAlignment="1">
      <alignment horizontal="center" vertical="center"/>
    </xf>
    <xf numFmtId="0" fontId="36" fillId="12" borderId="6" xfId="3" applyFont="1" applyFill="1" applyBorder="1" applyAlignment="1">
      <alignment horizontal="center" vertical="center"/>
    </xf>
    <xf numFmtId="0" fontId="31" fillId="12" borderId="13" xfId="3" applyFont="1" applyFill="1" applyBorder="1" applyAlignment="1">
      <alignment horizontal="center" vertical="center" wrapText="1"/>
    </xf>
    <xf numFmtId="0" fontId="31" fillId="12" borderId="3" xfId="3" applyFont="1" applyFill="1" applyBorder="1" applyAlignment="1">
      <alignment horizontal="center" vertical="center" wrapText="1"/>
    </xf>
    <xf numFmtId="0" fontId="31" fillId="12" borderId="2" xfId="3" applyFont="1" applyFill="1" applyBorder="1" applyAlignment="1">
      <alignment horizontal="center" vertical="center" wrapText="1"/>
    </xf>
    <xf numFmtId="0" fontId="31" fillId="12" borderId="14" xfId="3" applyFont="1" applyFill="1" applyBorder="1" applyAlignment="1">
      <alignment horizontal="center" vertical="center" wrapText="1"/>
    </xf>
    <xf numFmtId="0" fontId="31" fillId="12" borderId="15" xfId="3" applyFont="1" applyFill="1" applyBorder="1" applyAlignment="1">
      <alignment horizontal="center" vertical="center" wrapText="1"/>
    </xf>
    <xf numFmtId="0" fontId="44" fillId="2" borderId="26" xfId="0" applyFont="1" applyFill="1" applyBorder="1" applyAlignment="1">
      <alignment horizontal="center" vertical="center"/>
    </xf>
    <xf numFmtId="0" fontId="44" fillId="2" borderId="1" xfId="0" applyFont="1" applyFill="1" applyBorder="1" applyAlignment="1">
      <alignment horizontal="center" vertical="center"/>
    </xf>
    <xf numFmtId="0" fontId="44" fillId="2" borderId="27" xfId="0" applyFont="1" applyFill="1" applyBorder="1" applyAlignment="1">
      <alignment horizontal="center" vertical="center"/>
    </xf>
    <xf numFmtId="49" fontId="47" fillId="0" borderId="5" xfId="0" applyNumberFormat="1" applyFont="1" applyBorder="1" applyAlignment="1">
      <alignment horizontal="left" vertical="center" wrapText="1"/>
    </xf>
    <xf numFmtId="49" fontId="47" fillId="0" borderId="6" xfId="0" applyNumberFormat="1" applyFont="1" applyBorder="1" applyAlignment="1">
      <alignment horizontal="left" vertical="center" wrapText="1"/>
    </xf>
    <xf numFmtId="0" fontId="50" fillId="0" borderId="23" xfId="0" applyFont="1" applyBorder="1" applyAlignment="1">
      <alignment horizontal="center" vertical="center" wrapText="1"/>
    </xf>
    <xf numFmtId="0" fontId="50" fillId="0" borderId="24" xfId="0" applyFont="1" applyBorder="1" applyAlignment="1">
      <alignment horizontal="center" vertical="center" wrapText="1"/>
    </xf>
    <xf numFmtId="0" fontId="50" fillId="0" borderId="25" xfId="0" applyFont="1" applyBorder="1" applyAlignment="1">
      <alignment horizontal="center" vertical="center" wrapText="1"/>
    </xf>
  </cellXfs>
  <cellStyles count="65">
    <cellStyle name="60% - Accent1" xfId="8" xr:uid="{00000000-0005-0000-0000-000000000000}"/>
    <cellStyle name="Accent1" xfId="9" xr:uid="{00000000-0005-0000-0000-000001000000}"/>
    <cellStyle name="Check Cell" xfId="10" xr:uid="{00000000-0005-0000-0000-000002000000}"/>
    <cellStyle name="Data" xfId="11" xr:uid="{00000000-0005-0000-0000-000003000000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3" xfId="25" xr:uid="{00000000-0005-0000-0000-000012000000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3" xfId="61" xr:uid="{00000000-0005-0000-0000-00001A000000}"/>
    <cellStyle name="Normal 3" xfId="30" xr:uid="{00000000-0005-0000-0000-00001B000000}"/>
    <cellStyle name="Normal 4" xfId="31" xr:uid="{00000000-0005-0000-0000-00001C000000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3" xfId="57" xr:uid="{00000000-0005-0000-0000-00003C000000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697507</xdr:colOff>
      <xdr:row>0</xdr:row>
      <xdr:rowOff>42812</xdr:rowOff>
    </xdr:from>
    <xdr:to>
      <xdr:col>2</xdr:col>
      <xdr:colOff>828262</xdr:colOff>
      <xdr:row>0</xdr:row>
      <xdr:rowOff>762000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1084857" y="42812"/>
          <a:ext cx="930855" cy="719188"/>
          <a:chOff x="2403" y="568"/>
          <a:chExt cx="1326" cy="1361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03" y="568"/>
            <a:ext cx="1326" cy="136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77" y="897"/>
            <a:ext cx="303" cy="2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6" name="AutoShape 4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/>
          </xdr:cNvSpPr>
        </xdr:nvSpPr>
        <xdr:spPr bwMode="auto">
          <a:xfrm>
            <a:off x="3063" y="891"/>
            <a:ext cx="51" cy="27"/>
          </a:xfrm>
          <a:custGeom>
            <a:avLst/>
            <a:gdLst>
              <a:gd name="T0" fmla="*/ 3 w 51"/>
              <a:gd name="T1" fmla="*/ 891 h 27"/>
              <a:gd name="T2" fmla="*/ 1 w 51"/>
              <a:gd name="T3" fmla="*/ 892 h 27"/>
              <a:gd name="T4" fmla="*/ 1 w 51"/>
              <a:gd name="T5" fmla="*/ 894 h 27"/>
              <a:gd name="T6" fmla="*/ 0 w 51"/>
              <a:gd name="T7" fmla="*/ 905 h 27"/>
              <a:gd name="T8" fmla="*/ 1 w 51"/>
              <a:gd name="T9" fmla="*/ 909 h 27"/>
              <a:gd name="T10" fmla="*/ 1 w 51"/>
              <a:gd name="T11" fmla="*/ 912 h 27"/>
              <a:gd name="T12" fmla="*/ 1 w 51"/>
              <a:gd name="T13" fmla="*/ 916 h 27"/>
              <a:gd name="T14" fmla="*/ 1 w 51"/>
              <a:gd name="T15" fmla="*/ 917 h 27"/>
              <a:gd name="T16" fmla="*/ 2 w 51"/>
              <a:gd name="T17" fmla="*/ 917 h 27"/>
              <a:gd name="T18" fmla="*/ 3 w 51"/>
              <a:gd name="T19" fmla="*/ 917 h 27"/>
              <a:gd name="T20" fmla="*/ 3 w 51"/>
              <a:gd name="T21" fmla="*/ 917 h 27"/>
              <a:gd name="T22" fmla="*/ 4 w 51"/>
              <a:gd name="T23" fmla="*/ 917 h 27"/>
              <a:gd name="T24" fmla="*/ 48 w 51"/>
              <a:gd name="T25" fmla="*/ 915 h 27"/>
              <a:gd name="T26" fmla="*/ 50 w 51"/>
              <a:gd name="T27" fmla="*/ 915 h 27"/>
              <a:gd name="T28" fmla="*/ 51 w 51"/>
              <a:gd name="T29" fmla="*/ 908 h 27"/>
              <a:gd name="T30" fmla="*/ 50 w 51"/>
              <a:gd name="T31" fmla="*/ 905 h 27"/>
              <a:gd name="T32" fmla="*/ 50 w 51"/>
              <a:gd name="T33" fmla="*/ 904 h 27"/>
              <a:gd name="T34" fmla="*/ 50 w 51"/>
              <a:gd name="T35" fmla="*/ 904 h 27"/>
              <a:gd name="T36" fmla="*/ 51 w 51"/>
              <a:gd name="T37" fmla="*/ 901 h 27"/>
              <a:gd name="T38" fmla="*/ 51 w 51"/>
              <a:gd name="T39" fmla="*/ 894 h 27"/>
              <a:gd name="T40" fmla="*/ 49 w 51"/>
              <a:gd name="T41" fmla="*/ 893 h 27"/>
              <a:gd name="T42" fmla="*/ 47 w 51"/>
              <a:gd name="T43" fmla="*/ 893 h 27"/>
              <a:gd name="T44" fmla="*/ 3 w 51"/>
              <a:gd name="T45" fmla="*/ 891 h 27"/>
              <a:gd name="T46" fmla="*/ 50 w 51"/>
              <a:gd name="T47" fmla="*/ 915 h 27"/>
              <a:gd name="T48" fmla="*/ 48 w 51"/>
              <a:gd name="T49" fmla="*/ 915 h 27"/>
              <a:gd name="T50" fmla="*/ 50 w 51"/>
              <a:gd name="T51" fmla="*/ 915 h 27"/>
              <a:gd name="T52" fmla="*/ 50 w 51"/>
              <a:gd name="T53" fmla="*/ 915 h 27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0" t="0" r="r" b="b"/>
            <a:pathLst>
              <a:path w="51" h="27">
                <a:moveTo>
                  <a:pt x="3" y="0"/>
                </a:moveTo>
                <a:lnTo>
                  <a:pt x="1" y="1"/>
                </a:lnTo>
                <a:lnTo>
                  <a:pt x="1" y="3"/>
                </a:lnTo>
                <a:lnTo>
                  <a:pt x="0" y="14"/>
                </a:lnTo>
                <a:lnTo>
                  <a:pt x="1" y="18"/>
                </a:lnTo>
                <a:lnTo>
                  <a:pt x="1" y="21"/>
                </a:lnTo>
                <a:lnTo>
                  <a:pt x="1" y="25"/>
                </a:lnTo>
                <a:lnTo>
                  <a:pt x="1" y="26"/>
                </a:lnTo>
                <a:lnTo>
                  <a:pt x="2" y="26"/>
                </a:lnTo>
                <a:lnTo>
                  <a:pt x="3" y="26"/>
                </a:lnTo>
                <a:lnTo>
                  <a:pt x="4" y="26"/>
                </a:lnTo>
                <a:lnTo>
                  <a:pt x="48" y="24"/>
                </a:lnTo>
                <a:lnTo>
                  <a:pt x="50" y="24"/>
                </a:lnTo>
                <a:lnTo>
                  <a:pt x="51" y="17"/>
                </a:lnTo>
                <a:lnTo>
                  <a:pt x="50" y="14"/>
                </a:lnTo>
                <a:lnTo>
                  <a:pt x="50" y="13"/>
                </a:lnTo>
                <a:lnTo>
                  <a:pt x="51" y="10"/>
                </a:lnTo>
                <a:lnTo>
                  <a:pt x="51" y="3"/>
                </a:lnTo>
                <a:lnTo>
                  <a:pt x="49" y="2"/>
                </a:lnTo>
                <a:lnTo>
                  <a:pt x="47" y="2"/>
                </a:lnTo>
                <a:lnTo>
                  <a:pt x="3" y="0"/>
                </a:lnTo>
                <a:close/>
                <a:moveTo>
                  <a:pt x="50" y="24"/>
                </a:moveTo>
                <a:lnTo>
                  <a:pt x="48" y="24"/>
                </a:lnTo>
                <a:lnTo>
                  <a:pt x="50" y="24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7" name="Picture 5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5" y="892"/>
            <a:ext cx="48" cy="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8" name="AutoShape 6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/>
          </xdr:cNvSpPr>
        </xdr:nvSpPr>
        <xdr:spPr bwMode="auto">
          <a:xfrm>
            <a:off x="3332" y="893"/>
            <a:ext cx="51" cy="27"/>
          </a:xfrm>
          <a:custGeom>
            <a:avLst/>
            <a:gdLst>
              <a:gd name="T0" fmla="*/ 50 w 51"/>
              <a:gd name="T1" fmla="*/ 916 h 27"/>
              <a:gd name="T2" fmla="*/ 3 w 51"/>
              <a:gd name="T3" fmla="*/ 916 h 27"/>
              <a:gd name="T4" fmla="*/ 47 w 51"/>
              <a:gd name="T5" fmla="*/ 918 h 27"/>
              <a:gd name="T6" fmla="*/ 48 w 51"/>
              <a:gd name="T7" fmla="*/ 919 h 27"/>
              <a:gd name="T8" fmla="*/ 48 w 51"/>
              <a:gd name="T9" fmla="*/ 919 h 27"/>
              <a:gd name="T10" fmla="*/ 49 w 51"/>
              <a:gd name="T11" fmla="*/ 919 h 27"/>
              <a:gd name="T12" fmla="*/ 50 w 51"/>
              <a:gd name="T13" fmla="*/ 918 h 27"/>
              <a:gd name="T14" fmla="*/ 50 w 51"/>
              <a:gd name="T15" fmla="*/ 917 h 27"/>
              <a:gd name="T16" fmla="*/ 50 w 51"/>
              <a:gd name="T17" fmla="*/ 916 h 27"/>
              <a:gd name="T18" fmla="*/ 47 w 51"/>
              <a:gd name="T19" fmla="*/ 893 h 27"/>
              <a:gd name="T20" fmla="*/ 45 w 51"/>
              <a:gd name="T21" fmla="*/ 893 h 27"/>
              <a:gd name="T22" fmla="*/ 4 w 51"/>
              <a:gd name="T23" fmla="*/ 894 h 27"/>
              <a:gd name="T24" fmla="*/ 2 w 51"/>
              <a:gd name="T25" fmla="*/ 894 h 27"/>
              <a:gd name="T26" fmla="*/ 0 w 51"/>
              <a:gd name="T27" fmla="*/ 896 h 27"/>
              <a:gd name="T28" fmla="*/ 1 w 51"/>
              <a:gd name="T29" fmla="*/ 902 h 27"/>
              <a:gd name="T30" fmla="*/ 1 w 51"/>
              <a:gd name="T31" fmla="*/ 905 h 27"/>
              <a:gd name="T32" fmla="*/ 1 w 51"/>
              <a:gd name="T33" fmla="*/ 906 h 27"/>
              <a:gd name="T34" fmla="*/ 1 w 51"/>
              <a:gd name="T35" fmla="*/ 906 h 27"/>
              <a:gd name="T36" fmla="*/ 1 w 51"/>
              <a:gd name="T37" fmla="*/ 913 h 27"/>
              <a:gd name="T38" fmla="*/ 1 w 51"/>
              <a:gd name="T39" fmla="*/ 916 h 27"/>
              <a:gd name="T40" fmla="*/ 3 w 51"/>
              <a:gd name="T41" fmla="*/ 916 h 27"/>
              <a:gd name="T42" fmla="*/ 50 w 51"/>
              <a:gd name="T43" fmla="*/ 916 h 27"/>
              <a:gd name="T44" fmla="*/ 50 w 51"/>
              <a:gd name="T45" fmla="*/ 913 h 27"/>
              <a:gd name="T46" fmla="*/ 51 w 51"/>
              <a:gd name="T47" fmla="*/ 909 h 27"/>
              <a:gd name="T48" fmla="*/ 51 w 51"/>
              <a:gd name="T49" fmla="*/ 902 h 27"/>
              <a:gd name="T50" fmla="*/ 51 w 51"/>
              <a:gd name="T51" fmla="*/ 902 h 27"/>
              <a:gd name="T52" fmla="*/ 51 w 51"/>
              <a:gd name="T53" fmla="*/ 901 h 27"/>
              <a:gd name="T54" fmla="*/ 51 w 51"/>
              <a:gd name="T55" fmla="*/ 900 h 27"/>
              <a:gd name="T56" fmla="*/ 50 w 51"/>
              <a:gd name="T57" fmla="*/ 895 h 27"/>
              <a:gd name="T58" fmla="*/ 50 w 51"/>
              <a:gd name="T59" fmla="*/ 894 h 27"/>
              <a:gd name="T60" fmla="*/ 49 w 51"/>
              <a:gd name="T61" fmla="*/ 893 h 27"/>
              <a:gd name="T62" fmla="*/ 47 w 51"/>
              <a:gd name="T63" fmla="*/ 893 h 27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51" h="27">
                <a:moveTo>
                  <a:pt x="50" y="23"/>
                </a:moveTo>
                <a:lnTo>
                  <a:pt x="3" y="23"/>
                </a:lnTo>
                <a:lnTo>
                  <a:pt x="47" y="25"/>
                </a:lnTo>
                <a:lnTo>
                  <a:pt x="48" y="26"/>
                </a:lnTo>
                <a:lnTo>
                  <a:pt x="49" y="26"/>
                </a:lnTo>
                <a:lnTo>
                  <a:pt x="50" y="25"/>
                </a:lnTo>
                <a:lnTo>
                  <a:pt x="50" y="24"/>
                </a:lnTo>
                <a:lnTo>
                  <a:pt x="50" y="23"/>
                </a:lnTo>
                <a:close/>
                <a:moveTo>
                  <a:pt x="47" y="0"/>
                </a:moveTo>
                <a:lnTo>
                  <a:pt x="45" y="0"/>
                </a:lnTo>
                <a:lnTo>
                  <a:pt x="4" y="1"/>
                </a:lnTo>
                <a:lnTo>
                  <a:pt x="2" y="1"/>
                </a:lnTo>
                <a:lnTo>
                  <a:pt x="0" y="3"/>
                </a:lnTo>
                <a:lnTo>
                  <a:pt x="1" y="9"/>
                </a:lnTo>
                <a:lnTo>
                  <a:pt x="1" y="12"/>
                </a:lnTo>
                <a:lnTo>
                  <a:pt x="1" y="13"/>
                </a:lnTo>
                <a:lnTo>
                  <a:pt x="1" y="20"/>
                </a:lnTo>
                <a:lnTo>
                  <a:pt x="1" y="23"/>
                </a:lnTo>
                <a:lnTo>
                  <a:pt x="3" y="23"/>
                </a:lnTo>
                <a:lnTo>
                  <a:pt x="50" y="23"/>
                </a:lnTo>
                <a:lnTo>
                  <a:pt x="50" y="20"/>
                </a:lnTo>
                <a:lnTo>
                  <a:pt x="51" y="16"/>
                </a:lnTo>
                <a:lnTo>
                  <a:pt x="51" y="9"/>
                </a:lnTo>
                <a:lnTo>
                  <a:pt x="51" y="8"/>
                </a:lnTo>
                <a:lnTo>
                  <a:pt x="51" y="7"/>
                </a:lnTo>
                <a:lnTo>
                  <a:pt x="50" y="2"/>
                </a:lnTo>
                <a:lnTo>
                  <a:pt x="50" y="1"/>
                </a:lnTo>
                <a:lnTo>
                  <a:pt x="49" y="0"/>
                </a:lnTo>
                <a:lnTo>
                  <a:pt x="47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9" name="Picture 7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4" y="894"/>
            <a:ext cx="48" cy="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" name="Freeform 8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/>
          </xdr:cNvSpPr>
        </xdr:nvSpPr>
        <xdr:spPr bwMode="auto">
          <a:xfrm>
            <a:off x="3066" y="889"/>
            <a:ext cx="313" cy="34"/>
          </a:xfrm>
          <a:custGeom>
            <a:avLst/>
            <a:gdLst>
              <a:gd name="T0" fmla="*/ 12 w 313"/>
              <a:gd name="T1" fmla="*/ 889 h 34"/>
              <a:gd name="T2" fmla="*/ 6 w 313"/>
              <a:gd name="T3" fmla="*/ 890 h 34"/>
              <a:gd name="T4" fmla="*/ 3 w 313"/>
              <a:gd name="T5" fmla="*/ 892 h 34"/>
              <a:gd name="T6" fmla="*/ 0 w 313"/>
              <a:gd name="T7" fmla="*/ 898 h 34"/>
              <a:gd name="T8" fmla="*/ 2 w 313"/>
              <a:gd name="T9" fmla="*/ 900 h 34"/>
              <a:gd name="T10" fmla="*/ 1 w 313"/>
              <a:gd name="T11" fmla="*/ 900 h 34"/>
              <a:gd name="T12" fmla="*/ 5 w 313"/>
              <a:gd name="T13" fmla="*/ 916 h 34"/>
              <a:gd name="T14" fmla="*/ 5 w 313"/>
              <a:gd name="T15" fmla="*/ 917 h 34"/>
              <a:gd name="T16" fmla="*/ 5 w 313"/>
              <a:gd name="T17" fmla="*/ 921 h 34"/>
              <a:gd name="T18" fmla="*/ 7 w 313"/>
              <a:gd name="T19" fmla="*/ 922 h 34"/>
              <a:gd name="T20" fmla="*/ 8 w 313"/>
              <a:gd name="T21" fmla="*/ 922 h 34"/>
              <a:gd name="T22" fmla="*/ 10 w 313"/>
              <a:gd name="T23" fmla="*/ 922 h 34"/>
              <a:gd name="T24" fmla="*/ 14 w 313"/>
              <a:gd name="T25" fmla="*/ 922 h 34"/>
              <a:gd name="T26" fmla="*/ 19 w 313"/>
              <a:gd name="T27" fmla="*/ 921 h 34"/>
              <a:gd name="T28" fmla="*/ 311 w 313"/>
              <a:gd name="T29" fmla="*/ 918 h 34"/>
              <a:gd name="T30" fmla="*/ 310 w 313"/>
              <a:gd name="T31" fmla="*/ 916 h 34"/>
              <a:gd name="T32" fmla="*/ 312 w 313"/>
              <a:gd name="T33" fmla="*/ 910 h 34"/>
              <a:gd name="T34" fmla="*/ 311 w 313"/>
              <a:gd name="T35" fmla="*/ 908 h 34"/>
              <a:gd name="T36" fmla="*/ 311 w 313"/>
              <a:gd name="T37" fmla="*/ 906 h 34"/>
              <a:gd name="T38" fmla="*/ 310 w 313"/>
              <a:gd name="T39" fmla="*/ 906 h 34"/>
              <a:gd name="T40" fmla="*/ 310 w 313"/>
              <a:gd name="T41" fmla="*/ 905 h 34"/>
              <a:gd name="T42" fmla="*/ 311 w 313"/>
              <a:gd name="T43" fmla="*/ 904 h 34"/>
              <a:gd name="T44" fmla="*/ 311 w 313"/>
              <a:gd name="T45" fmla="*/ 901 h 34"/>
              <a:gd name="T46" fmla="*/ 312 w 313"/>
              <a:gd name="T47" fmla="*/ 900 h 34"/>
              <a:gd name="T48" fmla="*/ 312 w 313"/>
              <a:gd name="T49" fmla="*/ 896 h 34"/>
              <a:gd name="T50" fmla="*/ 313 w 313"/>
              <a:gd name="T51" fmla="*/ 894 h 34"/>
              <a:gd name="T52" fmla="*/ 311 w 313"/>
              <a:gd name="T53" fmla="*/ 892 h 34"/>
              <a:gd name="T54" fmla="*/ 310 w 313"/>
              <a:gd name="T55" fmla="*/ 892 h 34"/>
              <a:gd name="T56" fmla="*/ 306 w 313"/>
              <a:gd name="T57" fmla="*/ 891 h 34"/>
              <a:gd name="T58" fmla="*/ 12 w 313"/>
              <a:gd name="T59" fmla="*/ 889 h 34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</a:gdLst>
            <a:ahLst/>
            <a:cxnLst>
              <a:cxn ang="T60">
                <a:pos x="T0" y="T1"/>
              </a:cxn>
              <a:cxn ang="T61">
                <a:pos x="T2" y="T3"/>
              </a:cxn>
              <a:cxn ang="T62">
                <a:pos x="T4" y="T5"/>
              </a:cxn>
              <a:cxn ang="T63">
                <a:pos x="T6" y="T7"/>
              </a:cxn>
              <a:cxn ang="T64">
                <a:pos x="T8" y="T9"/>
              </a:cxn>
              <a:cxn ang="T65">
                <a:pos x="T10" y="T11"/>
              </a:cxn>
              <a:cxn ang="T66">
                <a:pos x="T12" y="T13"/>
              </a:cxn>
              <a:cxn ang="T67">
                <a:pos x="T14" y="T15"/>
              </a:cxn>
              <a:cxn ang="T68">
                <a:pos x="T16" y="T17"/>
              </a:cxn>
              <a:cxn ang="T69">
                <a:pos x="T18" y="T19"/>
              </a:cxn>
              <a:cxn ang="T70">
                <a:pos x="T20" y="T21"/>
              </a:cxn>
              <a:cxn ang="T71">
                <a:pos x="T22" y="T23"/>
              </a:cxn>
              <a:cxn ang="T72">
                <a:pos x="T24" y="T25"/>
              </a:cxn>
              <a:cxn ang="T73">
                <a:pos x="T26" y="T27"/>
              </a:cxn>
              <a:cxn ang="T74">
                <a:pos x="T28" y="T29"/>
              </a:cxn>
              <a:cxn ang="T75">
                <a:pos x="T30" y="T31"/>
              </a:cxn>
              <a:cxn ang="T76">
                <a:pos x="T32" y="T33"/>
              </a:cxn>
              <a:cxn ang="T77">
                <a:pos x="T34" y="T35"/>
              </a:cxn>
              <a:cxn ang="T78">
                <a:pos x="T36" y="T37"/>
              </a:cxn>
              <a:cxn ang="T79">
                <a:pos x="T38" y="T39"/>
              </a:cxn>
              <a:cxn ang="T80">
                <a:pos x="T40" y="T41"/>
              </a:cxn>
              <a:cxn ang="T81">
                <a:pos x="T42" y="T43"/>
              </a:cxn>
              <a:cxn ang="T82">
                <a:pos x="T44" y="T45"/>
              </a:cxn>
              <a:cxn ang="T83">
                <a:pos x="T46" y="T47"/>
              </a:cxn>
              <a:cxn ang="T84">
                <a:pos x="T48" y="T49"/>
              </a:cxn>
              <a:cxn ang="T85">
                <a:pos x="T50" y="T51"/>
              </a:cxn>
              <a:cxn ang="T86">
                <a:pos x="T52" y="T53"/>
              </a:cxn>
              <a:cxn ang="T87">
                <a:pos x="T54" y="T55"/>
              </a:cxn>
              <a:cxn ang="T88">
                <a:pos x="T56" y="T57"/>
              </a:cxn>
              <a:cxn ang="T89">
                <a:pos x="T58" y="T59"/>
              </a:cxn>
            </a:cxnLst>
            <a:rect l="0" t="0" r="r" b="b"/>
            <a:pathLst>
              <a:path w="313" h="34">
                <a:moveTo>
                  <a:pt x="12" y="0"/>
                </a:moveTo>
                <a:lnTo>
                  <a:pt x="6" y="1"/>
                </a:lnTo>
                <a:lnTo>
                  <a:pt x="3" y="3"/>
                </a:lnTo>
                <a:lnTo>
                  <a:pt x="0" y="9"/>
                </a:lnTo>
                <a:lnTo>
                  <a:pt x="2" y="11"/>
                </a:lnTo>
                <a:lnTo>
                  <a:pt x="1" y="11"/>
                </a:lnTo>
                <a:lnTo>
                  <a:pt x="5" y="27"/>
                </a:lnTo>
                <a:lnTo>
                  <a:pt x="5" y="28"/>
                </a:lnTo>
                <a:lnTo>
                  <a:pt x="5" y="32"/>
                </a:lnTo>
                <a:lnTo>
                  <a:pt x="7" y="33"/>
                </a:lnTo>
                <a:lnTo>
                  <a:pt x="8" y="33"/>
                </a:lnTo>
                <a:lnTo>
                  <a:pt x="10" y="33"/>
                </a:lnTo>
                <a:lnTo>
                  <a:pt x="14" y="33"/>
                </a:lnTo>
                <a:lnTo>
                  <a:pt x="19" y="32"/>
                </a:lnTo>
                <a:lnTo>
                  <a:pt x="311" y="29"/>
                </a:lnTo>
                <a:lnTo>
                  <a:pt x="310" y="27"/>
                </a:lnTo>
                <a:lnTo>
                  <a:pt x="312" y="21"/>
                </a:lnTo>
                <a:lnTo>
                  <a:pt x="311" y="19"/>
                </a:lnTo>
                <a:lnTo>
                  <a:pt x="311" y="17"/>
                </a:lnTo>
                <a:lnTo>
                  <a:pt x="310" y="17"/>
                </a:lnTo>
                <a:lnTo>
                  <a:pt x="310" y="16"/>
                </a:lnTo>
                <a:lnTo>
                  <a:pt x="311" y="15"/>
                </a:lnTo>
                <a:lnTo>
                  <a:pt x="311" y="12"/>
                </a:lnTo>
                <a:lnTo>
                  <a:pt x="312" y="11"/>
                </a:lnTo>
                <a:lnTo>
                  <a:pt x="312" y="7"/>
                </a:lnTo>
                <a:lnTo>
                  <a:pt x="313" y="5"/>
                </a:lnTo>
                <a:lnTo>
                  <a:pt x="311" y="3"/>
                </a:lnTo>
                <a:lnTo>
                  <a:pt x="310" y="3"/>
                </a:lnTo>
                <a:lnTo>
                  <a:pt x="306" y="2"/>
                </a:lnTo>
                <a:lnTo>
                  <a:pt x="1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11" name="Picture 9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8" y="890"/>
            <a:ext cx="310" cy="3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2" name="AutoShape 10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/>
          </xdr:cNvSpPr>
        </xdr:nvSpPr>
        <xdr:spPr bwMode="auto">
          <a:xfrm>
            <a:off x="3336" y="1152"/>
            <a:ext cx="55" cy="31"/>
          </a:xfrm>
          <a:custGeom>
            <a:avLst/>
            <a:gdLst>
              <a:gd name="T0" fmla="*/ 54 w 55"/>
              <a:gd name="T1" fmla="*/ 1179 h 31"/>
              <a:gd name="T2" fmla="*/ 4 w 55"/>
              <a:gd name="T3" fmla="*/ 1179 h 31"/>
              <a:gd name="T4" fmla="*/ 51 w 55"/>
              <a:gd name="T5" fmla="*/ 1182 h 31"/>
              <a:gd name="T6" fmla="*/ 52 w 55"/>
              <a:gd name="T7" fmla="*/ 1183 h 31"/>
              <a:gd name="T8" fmla="*/ 52 w 55"/>
              <a:gd name="T9" fmla="*/ 1183 h 31"/>
              <a:gd name="T10" fmla="*/ 53 w 55"/>
              <a:gd name="T11" fmla="*/ 1183 h 31"/>
              <a:gd name="T12" fmla="*/ 54 w 55"/>
              <a:gd name="T13" fmla="*/ 1182 h 31"/>
              <a:gd name="T14" fmla="*/ 54 w 55"/>
              <a:gd name="T15" fmla="*/ 1181 h 31"/>
              <a:gd name="T16" fmla="*/ 54 w 55"/>
              <a:gd name="T17" fmla="*/ 1179 h 31"/>
              <a:gd name="T18" fmla="*/ 52 w 55"/>
              <a:gd name="T19" fmla="*/ 1152 h 31"/>
              <a:gd name="T20" fmla="*/ 50 w 55"/>
              <a:gd name="T21" fmla="*/ 1152 h 31"/>
              <a:gd name="T22" fmla="*/ 49 w 55"/>
              <a:gd name="T23" fmla="*/ 1152 h 31"/>
              <a:gd name="T24" fmla="*/ 2 w 55"/>
              <a:gd name="T25" fmla="*/ 1154 h 31"/>
              <a:gd name="T26" fmla="*/ 0 w 55"/>
              <a:gd name="T27" fmla="*/ 1156 h 31"/>
              <a:gd name="T28" fmla="*/ 0 w 55"/>
              <a:gd name="T29" fmla="*/ 1160 h 31"/>
              <a:gd name="T30" fmla="*/ 0 w 55"/>
              <a:gd name="T31" fmla="*/ 1166 h 31"/>
              <a:gd name="T32" fmla="*/ 1 w 55"/>
              <a:gd name="T33" fmla="*/ 1167 h 31"/>
              <a:gd name="T34" fmla="*/ 1 w 55"/>
              <a:gd name="T35" fmla="*/ 1167 h 31"/>
              <a:gd name="T36" fmla="*/ 1 w 55"/>
              <a:gd name="T37" fmla="*/ 1168 h 31"/>
              <a:gd name="T38" fmla="*/ 0 w 55"/>
              <a:gd name="T39" fmla="*/ 1172 h 31"/>
              <a:gd name="T40" fmla="*/ 0 w 55"/>
              <a:gd name="T41" fmla="*/ 1180 h 31"/>
              <a:gd name="T42" fmla="*/ 4 w 55"/>
              <a:gd name="T43" fmla="*/ 1179 h 31"/>
              <a:gd name="T44" fmla="*/ 54 w 55"/>
              <a:gd name="T45" fmla="*/ 1179 h 31"/>
              <a:gd name="T46" fmla="*/ 55 w 55"/>
              <a:gd name="T47" fmla="*/ 1172 h 31"/>
              <a:gd name="T48" fmla="*/ 55 w 55"/>
              <a:gd name="T49" fmla="*/ 1163 h 31"/>
              <a:gd name="T50" fmla="*/ 55 w 55"/>
              <a:gd name="T51" fmla="*/ 1163 h 31"/>
              <a:gd name="T52" fmla="*/ 55 w 55"/>
              <a:gd name="T53" fmla="*/ 1162 h 31"/>
              <a:gd name="T54" fmla="*/ 55 w 55"/>
              <a:gd name="T55" fmla="*/ 1158 h 31"/>
              <a:gd name="T56" fmla="*/ 55 w 55"/>
              <a:gd name="T57" fmla="*/ 1155 h 31"/>
              <a:gd name="T58" fmla="*/ 54 w 55"/>
              <a:gd name="T59" fmla="*/ 1153 h 31"/>
              <a:gd name="T60" fmla="*/ 53 w 55"/>
              <a:gd name="T61" fmla="*/ 1152 h 31"/>
              <a:gd name="T62" fmla="*/ 52 w 55"/>
              <a:gd name="T63" fmla="*/ 1152 h 3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55" h="31">
                <a:moveTo>
                  <a:pt x="54" y="27"/>
                </a:moveTo>
                <a:lnTo>
                  <a:pt x="4" y="27"/>
                </a:lnTo>
                <a:lnTo>
                  <a:pt x="51" y="30"/>
                </a:lnTo>
                <a:lnTo>
                  <a:pt x="52" y="31"/>
                </a:lnTo>
                <a:lnTo>
                  <a:pt x="53" y="31"/>
                </a:lnTo>
                <a:lnTo>
                  <a:pt x="54" y="30"/>
                </a:lnTo>
                <a:lnTo>
                  <a:pt x="54" y="29"/>
                </a:lnTo>
                <a:lnTo>
                  <a:pt x="54" y="27"/>
                </a:lnTo>
                <a:close/>
                <a:moveTo>
                  <a:pt x="52" y="0"/>
                </a:moveTo>
                <a:lnTo>
                  <a:pt x="50" y="0"/>
                </a:lnTo>
                <a:lnTo>
                  <a:pt x="49" y="0"/>
                </a:lnTo>
                <a:lnTo>
                  <a:pt x="2" y="2"/>
                </a:lnTo>
                <a:lnTo>
                  <a:pt x="0" y="4"/>
                </a:lnTo>
                <a:lnTo>
                  <a:pt x="0" y="8"/>
                </a:lnTo>
                <a:lnTo>
                  <a:pt x="0" y="14"/>
                </a:lnTo>
                <a:lnTo>
                  <a:pt x="1" y="15"/>
                </a:lnTo>
                <a:lnTo>
                  <a:pt x="1" y="16"/>
                </a:lnTo>
                <a:lnTo>
                  <a:pt x="0" y="20"/>
                </a:lnTo>
                <a:lnTo>
                  <a:pt x="0" y="28"/>
                </a:lnTo>
                <a:lnTo>
                  <a:pt x="4" y="27"/>
                </a:lnTo>
                <a:lnTo>
                  <a:pt x="54" y="27"/>
                </a:lnTo>
                <a:lnTo>
                  <a:pt x="55" y="20"/>
                </a:lnTo>
                <a:lnTo>
                  <a:pt x="55" y="11"/>
                </a:lnTo>
                <a:lnTo>
                  <a:pt x="55" y="10"/>
                </a:lnTo>
                <a:lnTo>
                  <a:pt x="55" y="6"/>
                </a:lnTo>
                <a:lnTo>
                  <a:pt x="55" y="3"/>
                </a:lnTo>
                <a:lnTo>
                  <a:pt x="54" y="1"/>
                </a:lnTo>
                <a:lnTo>
                  <a:pt x="53" y="0"/>
                </a:lnTo>
                <a:lnTo>
                  <a:pt x="5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13" name="Picture 11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7" y="1153"/>
            <a:ext cx="52" cy="2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4" name="Picture 12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127" y="951"/>
            <a:ext cx="214" cy="17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5" name="Picture 13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707" y="1155"/>
            <a:ext cx="302" cy="33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6" name="Picture 14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71" y="1150"/>
            <a:ext cx="312" cy="34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7" name="AutoShape 15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/>
          </xdr:cNvSpPr>
        </xdr:nvSpPr>
        <xdr:spPr bwMode="auto">
          <a:xfrm>
            <a:off x="3438" y="1846"/>
            <a:ext cx="38" cy="61"/>
          </a:xfrm>
          <a:custGeom>
            <a:avLst/>
            <a:gdLst>
              <a:gd name="T0" fmla="*/ 1 w 38"/>
              <a:gd name="T1" fmla="*/ 1892 h 61"/>
              <a:gd name="T2" fmla="*/ 0 w 38"/>
              <a:gd name="T3" fmla="*/ 1892 h 61"/>
              <a:gd name="T4" fmla="*/ 0 w 38"/>
              <a:gd name="T5" fmla="*/ 1892 h 61"/>
              <a:gd name="T6" fmla="*/ 0 w 38"/>
              <a:gd name="T7" fmla="*/ 1895 h 61"/>
              <a:gd name="T8" fmla="*/ 0 w 38"/>
              <a:gd name="T9" fmla="*/ 1904 h 61"/>
              <a:gd name="T10" fmla="*/ 1 w 38"/>
              <a:gd name="T11" fmla="*/ 1905 h 61"/>
              <a:gd name="T12" fmla="*/ 3 w 38"/>
              <a:gd name="T13" fmla="*/ 1906 h 61"/>
              <a:gd name="T14" fmla="*/ 7 w 38"/>
              <a:gd name="T15" fmla="*/ 1907 h 61"/>
              <a:gd name="T16" fmla="*/ 28 w 38"/>
              <a:gd name="T17" fmla="*/ 1907 h 61"/>
              <a:gd name="T18" fmla="*/ 32 w 38"/>
              <a:gd name="T19" fmla="*/ 1903 h 61"/>
              <a:gd name="T20" fmla="*/ 5 w 38"/>
              <a:gd name="T21" fmla="*/ 1903 h 61"/>
              <a:gd name="T22" fmla="*/ 2 w 38"/>
              <a:gd name="T23" fmla="*/ 1898 h 61"/>
              <a:gd name="T24" fmla="*/ 2 w 38"/>
              <a:gd name="T25" fmla="*/ 1892 h 61"/>
              <a:gd name="T26" fmla="*/ 1 w 38"/>
              <a:gd name="T27" fmla="*/ 1892 h 61"/>
              <a:gd name="T28" fmla="*/ 33 w 38"/>
              <a:gd name="T29" fmla="*/ 1850 h 61"/>
              <a:gd name="T30" fmla="*/ 23 w 38"/>
              <a:gd name="T31" fmla="*/ 1850 h 61"/>
              <a:gd name="T32" fmla="*/ 25 w 38"/>
              <a:gd name="T33" fmla="*/ 1856 h 61"/>
              <a:gd name="T34" fmla="*/ 25 w 38"/>
              <a:gd name="T35" fmla="*/ 1868 h 61"/>
              <a:gd name="T36" fmla="*/ 17 w 38"/>
              <a:gd name="T37" fmla="*/ 1872 h 61"/>
              <a:gd name="T38" fmla="*/ 13 w 38"/>
              <a:gd name="T39" fmla="*/ 1873 h 61"/>
              <a:gd name="T40" fmla="*/ 12 w 38"/>
              <a:gd name="T41" fmla="*/ 1873 h 61"/>
              <a:gd name="T42" fmla="*/ 12 w 38"/>
              <a:gd name="T43" fmla="*/ 1873 h 61"/>
              <a:gd name="T44" fmla="*/ 12 w 38"/>
              <a:gd name="T45" fmla="*/ 1874 h 61"/>
              <a:gd name="T46" fmla="*/ 12 w 38"/>
              <a:gd name="T47" fmla="*/ 1875 h 61"/>
              <a:gd name="T48" fmla="*/ 18 w 38"/>
              <a:gd name="T49" fmla="*/ 1876 h 61"/>
              <a:gd name="T50" fmla="*/ 27 w 38"/>
              <a:gd name="T51" fmla="*/ 1879 h 61"/>
              <a:gd name="T52" fmla="*/ 27 w 38"/>
              <a:gd name="T53" fmla="*/ 1899 h 61"/>
              <a:gd name="T54" fmla="*/ 21 w 38"/>
              <a:gd name="T55" fmla="*/ 1903 h 61"/>
              <a:gd name="T56" fmla="*/ 32 w 38"/>
              <a:gd name="T57" fmla="*/ 1903 h 61"/>
              <a:gd name="T58" fmla="*/ 37 w 38"/>
              <a:gd name="T59" fmla="*/ 1898 h 61"/>
              <a:gd name="T60" fmla="*/ 37 w 38"/>
              <a:gd name="T61" fmla="*/ 1878 h 61"/>
              <a:gd name="T62" fmla="*/ 29 w 38"/>
              <a:gd name="T63" fmla="*/ 1873 h 61"/>
              <a:gd name="T64" fmla="*/ 23 w 38"/>
              <a:gd name="T65" fmla="*/ 1872 h 61"/>
              <a:gd name="T66" fmla="*/ 23 w 38"/>
              <a:gd name="T67" fmla="*/ 1872 h 61"/>
              <a:gd name="T68" fmla="*/ 26 w 38"/>
              <a:gd name="T69" fmla="*/ 1870 h 61"/>
              <a:gd name="T70" fmla="*/ 35 w 38"/>
              <a:gd name="T71" fmla="*/ 1865 h 61"/>
              <a:gd name="T72" fmla="*/ 34 w 38"/>
              <a:gd name="T73" fmla="*/ 1854 h 61"/>
              <a:gd name="T74" fmla="*/ 33 w 38"/>
              <a:gd name="T75" fmla="*/ 1850 h 61"/>
              <a:gd name="T76" fmla="*/ 32 w 38"/>
              <a:gd name="T77" fmla="*/ 1846 h 61"/>
              <a:gd name="T78" fmla="*/ 11 w 38"/>
              <a:gd name="T79" fmla="*/ 1846 h 61"/>
              <a:gd name="T80" fmla="*/ 6 w 38"/>
              <a:gd name="T81" fmla="*/ 1848 h 61"/>
              <a:gd name="T82" fmla="*/ 3 w 38"/>
              <a:gd name="T83" fmla="*/ 1849 h 61"/>
              <a:gd name="T84" fmla="*/ 2 w 38"/>
              <a:gd name="T85" fmla="*/ 1849 h 61"/>
              <a:gd name="T86" fmla="*/ 2 w 38"/>
              <a:gd name="T87" fmla="*/ 1854 h 61"/>
              <a:gd name="T88" fmla="*/ 2 w 38"/>
              <a:gd name="T89" fmla="*/ 1856 h 61"/>
              <a:gd name="T90" fmla="*/ 3 w 38"/>
              <a:gd name="T91" fmla="*/ 1859 h 61"/>
              <a:gd name="T92" fmla="*/ 3 w 38"/>
              <a:gd name="T93" fmla="*/ 1859 h 61"/>
              <a:gd name="T94" fmla="*/ 4 w 38"/>
              <a:gd name="T95" fmla="*/ 1859 h 61"/>
              <a:gd name="T96" fmla="*/ 4 w 38"/>
              <a:gd name="T97" fmla="*/ 1859 h 61"/>
              <a:gd name="T98" fmla="*/ 4 w 38"/>
              <a:gd name="T99" fmla="*/ 1854 h 61"/>
              <a:gd name="T100" fmla="*/ 9 w 38"/>
              <a:gd name="T101" fmla="*/ 1850 h 61"/>
              <a:gd name="T102" fmla="*/ 33 w 38"/>
              <a:gd name="T103" fmla="*/ 1850 h 61"/>
              <a:gd name="T104" fmla="*/ 32 w 38"/>
              <a:gd name="T105" fmla="*/ 1846 h 61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0" t="0" r="r" b="b"/>
            <a:pathLst>
              <a:path w="38" h="61">
                <a:moveTo>
                  <a:pt x="1" y="46"/>
                </a:moveTo>
                <a:lnTo>
                  <a:pt x="0" y="46"/>
                </a:lnTo>
                <a:lnTo>
                  <a:pt x="0" y="49"/>
                </a:lnTo>
                <a:lnTo>
                  <a:pt x="0" y="58"/>
                </a:lnTo>
                <a:lnTo>
                  <a:pt x="1" y="59"/>
                </a:lnTo>
                <a:lnTo>
                  <a:pt x="3" y="60"/>
                </a:lnTo>
                <a:lnTo>
                  <a:pt x="7" y="61"/>
                </a:lnTo>
                <a:lnTo>
                  <a:pt x="28" y="61"/>
                </a:lnTo>
                <a:lnTo>
                  <a:pt x="32" y="57"/>
                </a:lnTo>
                <a:lnTo>
                  <a:pt x="5" y="57"/>
                </a:lnTo>
                <a:lnTo>
                  <a:pt x="2" y="52"/>
                </a:lnTo>
                <a:lnTo>
                  <a:pt x="2" y="46"/>
                </a:lnTo>
                <a:lnTo>
                  <a:pt x="1" y="46"/>
                </a:lnTo>
                <a:close/>
                <a:moveTo>
                  <a:pt x="33" y="4"/>
                </a:moveTo>
                <a:lnTo>
                  <a:pt x="23" y="4"/>
                </a:lnTo>
                <a:lnTo>
                  <a:pt x="25" y="10"/>
                </a:lnTo>
                <a:lnTo>
                  <a:pt x="25" y="22"/>
                </a:lnTo>
                <a:lnTo>
                  <a:pt x="17" y="26"/>
                </a:lnTo>
                <a:lnTo>
                  <a:pt x="13" y="27"/>
                </a:lnTo>
                <a:lnTo>
                  <a:pt x="12" y="27"/>
                </a:lnTo>
                <a:lnTo>
                  <a:pt x="12" y="28"/>
                </a:lnTo>
                <a:lnTo>
                  <a:pt x="12" y="29"/>
                </a:lnTo>
                <a:lnTo>
                  <a:pt x="18" y="30"/>
                </a:lnTo>
                <a:lnTo>
                  <a:pt x="27" y="33"/>
                </a:lnTo>
                <a:lnTo>
                  <a:pt x="27" y="53"/>
                </a:lnTo>
                <a:lnTo>
                  <a:pt x="21" y="57"/>
                </a:lnTo>
                <a:lnTo>
                  <a:pt x="32" y="57"/>
                </a:lnTo>
                <a:lnTo>
                  <a:pt x="37" y="52"/>
                </a:lnTo>
                <a:lnTo>
                  <a:pt x="37" y="32"/>
                </a:lnTo>
                <a:lnTo>
                  <a:pt x="29" y="27"/>
                </a:lnTo>
                <a:lnTo>
                  <a:pt x="23" y="26"/>
                </a:lnTo>
                <a:lnTo>
                  <a:pt x="26" y="24"/>
                </a:lnTo>
                <a:lnTo>
                  <a:pt x="35" y="19"/>
                </a:lnTo>
                <a:lnTo>
                  <a:pt x="34" y="8"/>
                </a:lnTo>
                <a:lnTo>
                  <a:pt x="33" y="4"/>
                </a:lnTo>
                <a:close/>
                <a:moveTo>
                  <a:pt x="32" y="0"/>
                </a:moveTo>
                <a:lnTo>
                  <a:pt x="11" y="0"/>
                </a:lnTo>
                <a:lnTo>
                  <a:pt x="6" y="2"/>
                </a:lnTo>
                <a:lnTo>
                  <a:pt x="3" y="3"/>
                </a:lnTo>
                <a:lnTo>
                  <a:pt x="2" y="3"/>
                </a:lnTo>
                <a:lnTo>
                  <a:pt x="2" y="8"/>
                </a:lnTo>
                <a:lnTo>
                  <a:pt x="2" y="10"/>
                </a:lnTo>
                <a:lnTo>
                  <a:pt x="3" y="13"/>
                </a:lnTo>
                <a:lnTo>
                  <a:pt x="4" y="13"/>
                </a:lnTo>
                <a:lnTo>
                  <a:pt x="4" y="8"/>
                </a:lnTo>
                <a:lnTo>
                  <a:pt x="9" y="4"/>
                </a:lnTo>
                <a:lnTo>
                  <a:pt x="33" y="4"/>
                </a:lnTo>
                <a:lnTo>
                  <a:pt x="3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697507</xdr:colOff>
      <xdr:row>0</xdr:row>
      <xdr:rowOff>42812</xdr:rowOff>
    </xdr:from>
    <xdr:to>
      <xdr:col>2</xdr:col>
      <xdr:colOff>828262</xdr:colOff>
      <xdr:row>0</xdr:row>
      <xdr:rowOff>762000</xdr:rowOff>
    </xdr:to>
    <xdr:grpSp>
      <xdr:nvGrpSpPr>
        <xdr:cNvPr id="18" name="Group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GrpSpPr>
          <a:grpSpLocks/>
        </xdr:cNvGrpSpPr>
      </xdr:nvGrpSpPr>
      <xdr:grpSpPr bwMode="auto">
        <a:xfrm>
          <a:off x="1084857" y="42812"/>
          <a:ext cx="930855" cy="719188"/>
          <a:chOff x="2403" y="568"/>
          <a:chExt cx="1326" cy="1361"/>
        </a:xfrm>
      </xdr:grpSpPr>
      <xdr:pic>
        <xdr:nvPicPr>
          <xdr:cNvPr id="19" name="Picture 2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03" y="568"/>
            <a:ext cx="1326" cy="136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0" name="Picture 3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77" y="897"/>
            <a:ext cx="303" cy="2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1" name="AutoShape 4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>
            <a:spLocks/>
          </xdr:cNvSpPr>
        </xdr:nvSpPr>
        <xdr:spPr bwMode="auto">
          <a:xfrm>
            <a:off x="3063" y="891"/>
            <a:ext cx="51" cy="27"/>
          </a:xfrm>
          <a:custGeom>
            <a:avLst/>
            <a:gdLst>
              <a:gd name="T0" fmla="*/ 3 w 51"/>
              <a:gd name="T1" fmla="*/ 891 h 27"/>
              <a:gd name="T2" fmla="*/ 1 w 51"/>
              <a:gd name="T3" fmla="*/ 892 h 27"/>
              <a:gd name="T4" fmla="*/ 1 w 51"/>
              <a:gd name="T5" fmla="*/ 894 h 27"/>
              <a:gd name="T6" fmla="*/ 0 w 51"/>
              <a:gd name="T7" fmla="*/ 905 h 27"/>
              <a:gd name="T8" fmla="*/ 1 w 51"/>
              <a:gd name="T9" fmla="*/ 909 h 27"/>
              <a:gd name="T10" fmla="*/ 1 w 51"/>
              <a:gd name="T11" fmla="*/ 912 h 27"/>
              <a:gd name="T12" fmla="*/ 1 w 51"/>
              <a:gd name="T13" fmla="*/ 916 h 27"/>
              <a:gd name="T14" fmla="*/ 1 w 51"/>
              <a:gd name="T15" fmla="*/ 917 h 27"/>
              <a:gd name="T16" fmla="*/ 2 w 51"/>
              <a:gd name="T17" fmla="*/ 917 h 27"/>
              <a:gd name="T18" fmla="*/ 3 w 51"/>
              <a:gd name="T19" fmla="*/ 917 h 27"/>
              <a:gd name="T20" fmla="*/ 3 w 51"/>
              <a:gd name="T21" fmla="*/ 917 h 27"/>
              <a:gd name="T22" fmla="*/ 4 w 51"/>
              <a:gd name="T23" fmla="*/ 917 h 27"/>
              <a:gd name="T24" fmla="*/ 48 w 51"/>
              <a:gd name="T25" fmla="*/ 915 h 27"/>
              <a:gd name="T26" fmla="*/ 50 w 51"/>
              <a:gd name="T27" fmla="*/ 915 h 27"/>
              <a:gd name="T28" fmla="*/ 51 w 51"/>
              <a:gd name="T29" fmla="*/ 908 h 27"/>
              <a:gd name="T30" fmla="*/ 50 w 51"/>
              <a:gd name="T31" fmla="*/ 905 h 27"/>
              <a:gd name="T32" fmla="*/ 50 w 51"/>
              <a:gd name="T33" fmla="*/ 904 h 27"/>
              <a:gd name="T34" fmla="*/ 50 w 51"/>
              <a:gd name="T35" fmla="*/ 904 h 27"/>
              <a:gd name="T36" fmla="*/ 51 w 51"/>
              <a:gd name="T37" fmla="*/ 901 h 27"/>
              <a:gd name="T38" fmla="*/ 51 w 51"/>
              <a:gd name="T39" fmla="*/ 894 h 27"/>
              <a:gd name="T40" fmla="*/ 49 w 51"/>
              <a:gd name="T41" fmla="*/ 893 h 27"/>
              <a:gd name="T42" fmla="*/ 47 w 51"/>
              <a:gd name="T43" fmla="*/ 893 h 27"/>
              <a:gd name="T44" fmla="*/ 3 w 51"/>
              <a:gd name="T45" fmla="*/ 891 h 27"/>
              <a:gd name="T46" fmla="*/ 50 w 51"/>
              <a:gd name="T47" fmla="*/ 915 h 27"/>
              <a:gd name="T48" fmla="*/ 48 w 51"/>
              <a:gd name="T49" fmla="*/ 915 h 27"/>
              <a:gd name="T50" fmla="*/ 50 w 51"/>
              <a:gd name="T51" fmla="*/ 915 h 27"/>
              <a:gd name="T52" fmla="*/ 50 w 51"/>
              <a:gd name="T53" fmla="*/ 915 h 27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0" t="0" r="r" b="b"/>
            <a:pathLst>
              <a:path w="51" h="27">
                <a:moveTo>
                  <a:pt x="3" y="0"/>
                </a:moveTo>
                <a:lnTo>
                  <a:pt x="1" y="1"/>
                </a:lnTo>
                <a:lnTo>
                  <a:pt x="1" y="3"/>
                </a:lnTo>
                <a:lnTo>
                  <a:pt x="0" y="14"/>
                </a:lnTo>
                <a:lnTo>
                  <a:pt x="1" y="18"/>
                </a:lnTo>
                <a:lnTo>
                  <a:pt x="1" y="21"/>
                </a:lnTo>
                <a:lnTo>
                  <a:pt x="1" y="25"/>
                </a:lnTo>
                <a:lnTo>
                  <a:pt x="1" y="26"/>
                </a:lnTo>
                <a:lnTo>
                  <a:pt x="2" y="26"/>
                </a:lnTo>
                <a:lnTo>
                  <a:pt x="3" y="26"/>
                </a:lnTo>
                <a:lnTo>
                  <a:pt x="4" y="26"/>
                </a:lnTo>
                <a:lnTo>
                  <a:pt x="48" y="24"/>
                </a:lnTo>
                <a:lnTo>
                  <a:pt x="50" y="24"/>
                </a:lnTo>
                <a:lnTo>
                  <a:pt x="51" y="17"/>
                </a:lnTo>
                <a:lnTo>
                  <a:pt x="50" y="14"/>
                </a:lnTo>
                <a:lnTo>
                  <a:pt x="50" y="13"/>
                </a:lnTo>
                <a:lnTo>
                  <a:pt x="51" y="10"/>
                </a:lnTo>
                <a:lnTo>
                  <a:pt x="51" y="3"/>
                </a:lnTo>
                <a:lnTo>
                  <a:pt x="49" y="2"/>
                </a:lnTo>
                <a:lnTo>
                  <a:pt x="47" y="2"/>
                </a:lnTo>
                <a:lnTo>
                  <a:pt x="3" y="0"/>
                </a:lnTo>
                <a:close/>
                <a:moveTo>
                  <a:pt x="50" y="24"/>
                </a:moveTo>
                <a:lnTo>
                  <a:pt x="48" y="24"/>
                </a:lnTo>
                <a:lnTo>
                  <a:pt x="50" y="24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22" name="Picture 5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5" y="892"/>
            <a:ext cx="48" cy="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3" name="AutoShape 6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>
            <a:spLocks/>
          </xdr:cNvSpPr>
        </xdr:nvSpPr>
        <xdr:spPr bwMode="auto">
          <a:xfrm>
            <a:off x="3332" y="893"/>
            <a:ext cx="51" cy="27"/>
          </a:xfrm>
          <a:custGeom>
            <a:avLst/>
            <a:gdLst>
              <a:gd name="T0" fmla="*/ 50 w 51"/>
              <a:gd name="T1" fmla="*/ 916 h 27"/>
              <a:gd name="T2" fmla="*/ 3 w 51"/>
              <a:gd name="T3" fmla="*/ 916 h 27"/>
              <a:gd name="T4" fmla="*/ 47 w 51"/>
              <a:gd name="T5" fmla="*/ 918 h 27"/>
              <a:gd name="T6" fmla="*/ 48 w 51"/>
              <a:gd name="T7" fmla="*/ 919 h 27"/>
              <a:gd name="T8" fmla="*/ 48 w 51"/>
              <a:gd name="T9" fmla="*/ 919 h 27"/>
              <a:gd name="T10" fmla="*/ 49 w 51"/>
              <a:gd name="T11" fmla="*/ 919 h 27"/>
              <a:gd name="T12" fmla="*/ 50 w 51"/>
              <a:gd name="T13" fmla="*/ 918 h 27"/>
              <a:gd name="T14" fmla="*/ 50 w 51"/>
              <a:gd name="T15" fmla="*/ 917 h 27"/>
              <a:gd name="T16" fmla="*/ 50 w 51"/>
              <a:gd name="T17" fmla="*/ 916 h 27"/>
              <a:gd name="T18" fmla="*/ 47 w 51"/>
              <a:gd name="T19" fmla="*/ 893 h 27"/>
              <a:gd name="T20" fmla="*/ 45 w 51"/>
              <a:gd name="T21" fmla="*/ 893 h 27"/>
              <a:gd name="T22" fmla="*/ 4 w 51"/>
              <a:gd name="T23" fmla="*/ 894 h 27"/>
              <a:gd name="T24" fmla="*/ 2 w 51"/>
              <a:gd name="T25" fmla="*/ 894 h 27"/>
              <a:gd name="T26" fmla="*/ 0 w 51"/>
              <a:gd name="T27" fmla="*/ 896 h 27"/>
              <a:gd name="T28" fmla="*/ 1 w 51"/>
              <a:gd name="T29" fmla="*/ 902 h 27"/>
              <a:gd name="T30" fmla="*/ 1 w 51"/>
              <a:gd name="T31" fmla="*/ 905 h 27"/>
              <a:gd name="T32" fmla="*/ 1 w 51"/>
              <a:gd name="T33" fmla="*/ 906 h 27"/>
              <a:gd name="T34" fmla="*/ 1 w 51"/>
              <a:gd name="T35" fmla="*/ 906 h 27"/>
              <a:gd name="T36" fmla="*/ 1 w 51"/>
              <a:gd name="T37" fmla="*/ 913 h 27"/>
              <a:gd name="T38" fmla="*/ 1 w 51"/>
              <a:gd name="T39" fmla="*/ 916 h 27"/>
              <a:gd name="T40" fmla="*/ 3 w 51"/>
              <a:gd name="T41" fmla="*/ 916 h 27"/>
              <a:gd name="T42" fmla="*/ 50 w 51"/>
              <a:gd name="T43" fmla="*/ 916 h 27"/>
              <a:gd name="T44" fmla="*/ 50 w 51"/>
              <a:gd name="T45" fmla="*/ 913 h 27"/>
              <a:gd name="T46" fmla="*/ 51 w 51"/>
              <a:gd name="T47" fmla="*/ 909 h 27"/>
              <a:gd name="T48" fmla="*/ 51 w 51"/>
              <a:gd name="T49" fmla="*/ 902 h 27"/>
              <a:gd name="T50" fmla="*/ 51 w 51"/>
              <a:gd name="T51" fmla="*/ 902 h 27"/>
              <a:gd name="T52" fmla="*/ 51 w 51"/>
              <a:gd name="T53" fmla="*/ 901 h 27"/>
              <a:gd name="T54" fmla="*/ 51 w 51"/>
              <a:gd name="T55" fmla="*/ 900 h 27"/>
              <a:gd name="T56" fmla="*/ 50 w 51"/>
              <a:gd name="T57" fmla="*/ 895 h 27"/>
              <a:gd name="T58" fmla="*/ 50 w 51"/>
              <a:gd name="T59" fmla="*/ 894 h 27"/>
              <a:gd name="T60" fmla="*/ 49 w 51"/>
              <a:gd name="T61" fmla="*/ 893 h 27"/>
              <a:gd name="T62" fmla="*/ 47 w 51"/>
              <a:gd name="T63" fmla="*/ 893 h 27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51" h="27">
                <a:moveTo>
                  <a:pt x="50" y="23"/>
                </a:moveTo>
                <a:lnTo>
                  <a:pt x="3" y="23"/>
                </a:lnTo>
                <a:lnTo>
                  <a:pt x="47" y="25"/>
                </a:lnTo>
                <a:lnTo>
                  <a:pt x="48" y="26"/>
                </a:lnTo>
                <a:lnTo>
                  <a:pt x="49" y="26"/>
                </a:lnTo>
                <a:lnTo>
                  <a:pt x="50" y="25"/>
                </a:lnTo>
                <a:lnTo>
                  <a:pt x="50" y="24"/>
                </a:lnTo>
                <a:lnTo>
                  <a:pt x="50" y="23"/>
                </a:lnTo>
                <a:close/>
                <a:moveTo>
                  <a:pt x="47" y="0"/>
                </a:moveTo>
                <a:lnTo>
                  <a:pt x="45" y="0"/>
                </a:lnTo>
                <a:lnTo>
                  <a:pt x="4" y="1"/>
                </a:lnTo>
                <a:lnTo>
                  <a:pt x="2" y="1"/>
                </a:lnTo>
                <a:lnTo>
                  <a:pt x="0" y="3"/>
                </a:lnTo>
                <a:lnTo>
                  <a:pt x="1" y="9"/>
                </a:lnTo>
                <a:lnTo>
                  <a:pt x="1" y="12"/>
                </a:lnTo>
                <a:lnTo>
                  <a:pt x="1" y="13"/>
                </a:lnTo>
                <a:lnTo>
                  <a:pt x="1" y="20"/>
                </a:lnTo>
                <a:lnTo>
                  <a:pt x="1" y="23"/>
                </a:lnTo>
                <a:lnTo>
                  <a:pt x="3" y="23"/>
                </a:lnTo>
                <a:lnTo>
                  <a:pt x="50" y="23"/>
                </a:lnTo>
                <a:lnTo>
                  <a:pt x="50" y="20"/>
                </a:lnTo>
                <a:lnTo>
                  <a:pt x="51" y="16"/>
                </a:lnTo>
                <a:lnTo>
                  <a:pt x="51" y="9"/>
                </a:lnTo>
                <a:lnTo>
                  <a:pt x="51" y="8"/>
                </a:lnTo>
                <a:lnTo>
                  <a:pt x="51" y="7"/>
                </a:lnTo>
                <a:lnTo>
                  <a:pt x="50" y="2"/>
                </a:lnTo>
                <a:lnTo>
                  <a:pt x="50" y="1"/>
                </a:lnTo>
                <a:lnTo>
                  <a:pt x="49" y="0"/>
                </a:lnTo>
                <a:lnTo>
                  <a:pt x="47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24" name="Picture 7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4" y="894"/>
            <a:ext cx="48" cy="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5" name="Freeform 8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>
            <a:spLocks/>
          </xdr:cNvSpPr>
        </xdr:nvSpPr>
        <xdr:spPr bwMode="auto">
          <a:xfrm>
            <a:off x="3066" y="889"/>
            <a:ext cx="313" cy="34"/>
          </a:xfrm>
          <a:custGeom>
            <a:avLst/>
            <a:gdLst>
              <a:gd name="T0" fmla="*/ 12 w 313"/>
              <a:gd name="T1" fmla="*/ 889 h 34"/>
              <a:gd name="T2" fmla="*/ 6 w 313"/>
              <a:gd name="T3" fmla="*/ 890 h 34"/>
              <a:gd name="T4" fmla="*/ 3 w 313"/>
              <a:gd name="T5" fmla="*/ 892 h 34"/>
              <a:gd name="T6" fmla="*/ 0 w 313"/>
              <a:gd name="T7" fmla="*/ 898 h 34"/>
              <a:gd name="T8" fmla="*/ 2 w 313"/>
              <a:gd name="T9" fmla="*/ 900 h 34"/>
              <a:gd name="T10" fmla="*/ 1 w 313"/>
              <a:gd name="T11" fmla="*/ 900 h 34"/>
              <a:gd name="T12" fmla="*/ 5 w 313"/>
              <a:gd name="T13" fmla="*/ 916 h 34"/>
              <a:gd name="T14" fmla="*/ 5 w 313"/>
              <a:gd name="T15" fmla="*/ 917 h 34"/>
              <a:gd name="T16" fmla="*/ 5 w 313"/>
              <a:gd name="T17" fmla="*/ 921 h 34"/>
              <a:gd name="T18" fmla="*/ 7 w 313"/>
              <a:gd name="T19" fmla="*/ 922 h 34"/>
              <a:gd name="T20" fmla="*/ 8 w 313"/>
              <a:gd name="T21" fmla="*/ 922 h 34"/>
              <a:gd name="T22" fmla="*/ 10 w 313"/>
              <a:gd name="T23" fmla="*/ 922 h 34"/>
              <a:gd name="T24" fmla="*/ 14 w 313"/>
              <a:gd name="T25" fmla="*/ 922 h 34"/>
              <a:gd name="T26" fmla="*/ 19 w 313"/>
              <a:gd name="T27" fmla="*/ 921 h 34"/>
              <a:gd name="T28" fmla="*/ 311 w 313"/>
              <a:gd name="T29" fmla="*/ 918 h 34"/>
              <a:gd name="T30" fmla="*/ 310 w 313"/>
              <a:gd name="T31" fmla="*/ 916 h 34"/>
              <a:gd name="T32" fmla="*/ 312 w 313"/>
              <a:gd name="T33" fmla="*/ 910 h 34"/>
              <a:gd name="T34" fmla="*/ 311 w 313"/>
              <a:gd name="T35" fmla="*/ 908 h 34"/>
              <a:gd name="T36" fmla="*/ 311 w 313"/>
              <a:gd name="T37" fmla="*/ 906 h 34"/>
              <a:gd name="T38" fmla="*/ 310 w 313"/>
              <a:gd name="T39" fmla="*/ 906 h 34"/>
              <a:gd name="T40" fmla="*/ 310 w 313"/>
              <a:gd name="T41" fmla="*/ 905 h 34"/>
              <a:gd name="T42" fmla="*/ 311 w 313"/>
              <a:gd name="T43" fmla="*/ 904 h 34"/>
              <a:gd name="T44" fmla="*/ 311 w 313"/>
              <a:gd name="T45" fmla="*/ 901 h 34"/>
              <a:gd name="T46" fmla="*/ 312 w 313"/>
              <a:gd name="T47" fmla="*/ 900 h 34"/>
              <a:gd name="T48" fmla="*/ 312 w 313"/>
              <a:gd name="T49" fmla="*/ 896 h 34"/>
              <a:gd name="T50" fmla="*/ 313 w 313"/>
              <a:gd name="T51" fmla="*/ 894 h 34"/>
              <a:gd name="T52" fmla="*/ 311 w 313"/>
              <a:gd name="T53" fmla="*/ 892 h 34"/>
              <a:gd name="T54" fmla="*/ 310 w 313"/>
              <a:gd name="T55" fmla="*/ 892 h 34"/>
              <a:gd name="T56" fmla="*/ 306 w 313"/>
              <a:gd name="T57" fmla="*/ 891 h 34"/>
              <a:gd name="T58" fmla="*/ 12 w 313"/>
              <a:gd name="T59" fmla="*/ 889 h 34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</a:gdLst>
            <a:ahLst/>
            <a:cxnLst>
              <a:cxn ang="T60">
                <a:pos x="T0" y="T1"/>
              </a:cxn>
              <a:cxn ang="T61">
                <a:pos x="T2" y="T3"/>
              </a:cxn>
              <a:cxn ang="T62">
                <a:pos x="T4" y="T5"/>
              </a:cxn>
              <a:cxn ang="T63">
                <a:pos x="T6" y="T7"/>
              </a:cxn>
              <a:cxn ang="T64">
                <a:pos x="T8" y="T9"/>
              </a:cxn>
              <a:cxn ang="T65">
                <a:pos x="T10" y="T11"/>
              </a:cxn>
              <a:cxn ang="T66">
                <a:pos x="T12" y="T13"/>
              </a:cxn>
              <a:cxn ang="T67">
                <a:pos x="T14" y="T15"/>
              </a:cxn>
              <a:cxn ang="T68">
                <a:pos x="T16" y="T17"/>
              </a:cxn>
              <a:cxn ang="T69">
                <a:pos x="T18" y="T19"/>
              </a:cxn>
              <a:cxn ang="T70">
                <a:pos x="T20" y="T21"/>
              </a:cxn>
              <a:cxn ang="T71">
                <a:pos x="T22" y="T23"/>
              </a:cxn>
              <a:cxn ang="T72">
                <a:pos x="T24" y="T25"/>
              </a:cxn>
              <a:cxn ang="T73">
                <a:pos x="T26" y="T27"/>
              </a:cxn>
              <a:cxn ang="T74">
                <a:pos x="T28" y="T29"/>
              </a:cxn>
              <a:cxn ang="T75">
                <a:pos x="T30" y="T31"/>
              </a:cxn>
              <a:cxn ang="T76">
                <a:pos x="T32" y="T33"/>
              </a:cxn>
              <a:cxn ang="T77">
                <a:pos x="T34" y="T35"/>
              </a:cxn>
              <a:cxn ang="T78">
                <a:pos x="T36" y="T37"/>
              </a:cxn>
              <a:cxn ang="T79">
                <a:pos x="T38" y="T39"/>
              </a:cxn>
              <a:cxn ang="T80">
                <a:pos x="T40" y="T41"/>
              </a:cxn>
              <a:cxn ang="T81">
                <a:pos x="T42" y="T43"/>
              </a:cxn>
              <a:cxn ang="T82">
                <a:pos x="T44" y="T45"/>
              </a:cxn>
              <a:cxn ang="T83">
                <a:pos x="T46" y="T47"/>
              </a:cxn>
              <a:cxn ang="T84">
                <a:pos x="T48" y="T49"/>
              </a:cxn>
              <a:cxn ang="T85">
                <a:pos x="T50" y="T51"/>
              </a:cxn>
              <a:cxn ang="T86">
                <a:pos x="T52" y="T53"/>
              </a:cxn>
              <a:cxn ang="T87">
                <a:pos x="T54" y="T55"/>
              </a:cxn>
              <a:cxn ang="T88">
                <a:pos x="T56" y="T57"/>
              </a:cxn>
              <a:cxn ang="T89">
                <a:pos x="T58" y="T59"/>
              </a:cxn>
            </a:cxnLst>
            <a:rect l="0" t="0" r="r" b="b"/>
            <a:pathLst>
              <a:path w="313" h="34">
                <a:moveTo>
                  <a:pt x="12" y="0"/>
                </a:moveTo>
                <a:lnTo>
                  <a:pt x="6" y="1"/>
                </a:lnTo>
                <a:lnTo>
                  <a:pt x="3" y="3"/>
                </a:lnTo>
                <a:lnTo>
                  <a:pt x="0" y="9"/>
                </a:lnTo>
                <a:lnTo>
                  <a:pt x="2" y="11"/>
                </a:lnTo>
                <a:lnTo>
                  <a:pt x="1" y="11"/>
                </a:lnTo>
                <a:lnTo>
                  <a:pt x="5" y="27"/>
                </a:lnTo>
                <a:lnTo>
                  <a:pt x="5" y="28"/>
                </a:lnTo>
                <a:lnTo>
                  <a:pt x="5" y="32"/>
                </a:lnTo>
                <a:lnTo>
                  <a:pt x="7" y="33"/>
                </a:lnTo>
                <a:lnTo>
                  <a:pt x="8" y="33"/>
                </a:lnTo>
                <a:lnTo>
                  <a:pt x="10" y="33"/>
                </a:lnTo>
                <a:lnTo>
                  <a:pt x="14" y="33"/>
                </a:lnTo>
                <a:lnTo>
                  <a:pt x="19" y="32"/>
                </a:lnTo>
                <a:lnTo>
                  <a:pt x="311" y="29"/>
                </a:lnTo>
                <a:lnTo>
                  <a:pt x="310" y="27"/>
                </a:lnTo>
                <a:lnTo>
                  <a:pt x="312" y="21"/>
                </a:lnTo>
                <a:lnTo>
                  <a:pt x="311" y="19"/>
                </a:lnTo>
                <a:lnTo>
                  <a:pt x="311" y="17"/>
                </a:lnTo>
                <a:lnTo>
                  <a:pt x="310" y="17"/>
                </a:lnTo>
                <a:lnTo>
                  <a:pt x="310" y="16"/>
                </a:lnTo>
                <a:lnTo>
                  <a:pt x="311" y="15"/>
                </a:lnTo>
                <a:lnTo>
                  <a:pt x="311" y="12"/>
                </a:lnTo>
                <a:lnTo>
                  <a:pt x="312" y="11"/>
                </a:lnTo>
                <a:lnTo>
                  <a:pt x="312" y="7"/>
                </a:lnTo>
                <a:lnTo>
                  <a:pt x="313" y="5"/>
                </a:lnTo>
                <a:lnTo>
                  <a:pt x="311" y="3"/>
                </a:lnTo>
                <a:lnTo>
                  <a:pt x="310" y="3"/>
                </a:lnTo>
                <a:lnTo>
                  <a:pt x="306" y="2"/>
                </a:lnTo>
                <a:lnTo>
                  <a:pt x="1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26" name="Picture 9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8" y="890"/>
            <a:ext cx="310" cy="3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7" name="AutoShape 10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SpPr>
            <a:spLocks/>
          </xdr:cNvSpPr>
        </xdr:nvSpPr>
        <xdr:spPr bwMode="auto">
          <a:xfrm>
            <a:off x="3336" y="1152"/>
            <a:ext cx="55" cy="31"/>
          </a:xfrm>
          <a:custGeom>
            <a:avLst/>
            <a:gdLst>
              <a:gd name="T0" fmla="*/ 54 w 55"/>
              <a:gd name="T1" fmla="*/ 1179 h 31"/>
              <a:gd name="T2" fmla="*/ 4 w 55"/>
              <a:gd name="T3" fmla="*/ 1179 h 31"/>
              <a:gd name="T4" fmla="*/ 51 w 55"/>
              <a:gd name="T5" fmla="*/ 1182 h 31"/>
              <a:gd name="T6" fmla="*/ 52 w 55"/>
              <a:gd name="T7" fmla="*/ 1183 h 31"/>
              <a:gd name="T8" fmla="*/ 52 w 55"/>
              <a:gd name="T9" fmla="*/ 1183 h 31"/>
              <a:gd name="T10" fmla="*/ 53 w 55"/>
              <a:gd name="T11" fmla="*/ 1183 h 31"/>
              <a:gd name="T12" fmla="*/ 54 w 55"/>
              <a:gd name="T13" fmla="*/ 1182 h 31"/>
              <a:gd name="T14" fmla="*/ 54 w 55"/>
              <a:gd name="T15" fmla="*/ 1181 h 31"/>
              <a:gd name="T16" fmla="*/ 54 w 55"/>
              <a:gd name="T17" fmla="*/ 1179 h 31"/>
              <a:gd name="T18" fmla="*/ 52 w 55"/>
              <a:gd name="T19" fmla="*/ 1152 h 31"/>
              <a:gd name="T20" fmla="*/ 50 w 55"/>
              <a:gd name="T21" fmla="*/ 1152 h 31"/>
              <a:gd name="T22" fmla="*/ 49 w 55"/>
              <a:gd name="T23" fmla="*/ 1152 h 31"/>
              <a:gd name="T24" fmla="*/ 2 w 55"/>
              <a:gd name="T25" fmla="*/ 1154 h 31"/>
              <a:gd name="T26" fmla="*/ 0 w 55"/>
              <a:gd name="T27" fmla="*/ 1156 h 31"/>
              <a:gd name="T28" fmla="*/ 0 w 55"/>
              <a:gd name="T29" fmla="*/ 1160 h 31"/>
              <a:gd name="T30" fmla="*/ 0 w 55"/>
              <a:gd name="T31" fmla="*/ 1166 h 31"/>
              <a:gd name="T32" fmla="*/ 1 w 55"/>
              <a:gd name="T33" fmla="*/ 1167 h 31"/>
              <a:gd name="T34" fmla="*/ 1 w 55"/>
              <a:gd name="T35" fmla="*/ 1167 h 31"/>
              <a:gd name="T36" fmla="*/ 1 w 55"/>
              <a:gd name="T37" fmla="*/ 1168 h 31"/>
              <a:gd name="T38" fmla="*/ 0 w 55"/>
              <a:gd name="T39" fmla="*/ 1172 h 31"/>
              <a:gd name="T40" fmla="*/ 0 w 55"/>
              <a:gd name="T41" fmla="*/ 1180 h 31"/>
              <a:gd name="T42" fmla="*/ 4 w 55"/>
              <a:gd name="T43" fmla="*/ 1179 h 31"/>
              <a:gd name="T44" fmla="*/ 54 w 55"/>
              <a:gd name="T45" fmla="*/ 1179 h 31"/>
              <a:gd name="T46" fmla="*/ 55 w 55"/>
              <a:gd name="T47" fmla="*/ 1172 h 31"/>
              <a:gd name="T48" fmla="*/ 55 w 55"/>
              <a:gd name="T49" fmla="*/ 1163 h 31"/>
              <a:gd name="T50" fmla="*/ 55 w 55"/>
              <a:gd name="T51" fmla="*/ 1163 h 31"/>
              <a:gd name="T52" fmla="*/ 55 w 55"/>
              <a:gd name="T53" fmla="*/ 1162 h 31"/>
              <a:gd name="T54" fmla="*/ 55 w 55"/>
              <a:gd name="T55" fmla="*/ 1158 h 31"/>
              <a:gd name="T56" fmla="*/ 55 w 55"/>
              <a:gd name="T57" fmla="*/ 1155 h 31"/>
              <a:gd name="T58" fmla="*/ 54 w 55"/>
              <a:gd name="T59" fmla="*/ 1153 h 31"/>
              <a:gd name="T60" fmla="*/ 53 w 55"/>
              <a:gd name="T61" fmla="*/ 1152 h 31"/>
              <a:gd name="T62" fmla="*/ 52 w 55"/>
              <a:gd name="T63" fmla="*/ 1152 h 3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55" h="31">
                <a:moveTo>
                  <a:pt x="54" y="27"/>
                </a:moveTo>
                <a:lnTo>
                  <a:pt x="4" y="27"/>
                </a:lnTo>
                <a:lnTo>
                  <a:pt x="51" y="30"/>
                </a:lnTo>
                <a:lnTo>
                  <a:pt x="52" y="31"/>
                </a:lnTo>
                <a:lnTo>
                  <a:pt x="53" y="31"/>
                </a:lnTo>
                <a:lnTo>
                  <a:pt x="54" y="30"/>
                </a:lnTo>
                <a:lnTo>
                  <a:pt x="54" y="29"/>
                </a:lnTo>
                <a:lnTo>
                  <a:pt x="54" y="27"/>
                </a:lnTo>
                <a:close/>
                <a:moveTo>
                  <a:pt x="52" y="0"/>
                </a:moveTo>
                <a:lnTo>
                  <a:pt x="50" y="0"/>
                </a:lnTo>
                <a:lnTo>
                  <a:pt x="49" y="0"/>
                </a:lnTo>
                <a:lnTo>
                  <a:pt x="2" y="2"/>
                </a:lnTo>
                <a:lnTo>
                  <a:pt x="0" y="4"/>
                </a:lnTo>
                <a:lnTo>
                  <a:pt x="0" y="8"/>
                </a:lnTo>
                <a:lnTo>
                  <a:pt x="0" y="14"/>
                </a:lnTo>
                <a:lnTo>
                  <a:pt x="1" y="15"/>
                </a:lnTo>
                <a:lnTo>
                  <a:pt x="1" y="16"/>
                </a:lnTo>
                <a:lnTo>
                  <a:pt x="0" y="20"/>
                </a:lnTo>
                <a:lnTo>
                  <a:pt x="0" y="28"/>
                </a:lnTo>
                <a:lnTo>
                  <a:pt x="4" y="27"/>
                </a:lnTo>
                <a:lnTo>
                  <a:pt x="54" y="27"/>
                </a:lnTo>
                <a:lnTo>
                  <a:pt x="55" y="20"/>
                </a:lnTo>
                <a:lnTo>
                  <a:pt x="55" y="11"/>
                </a:lnTo>
                <a:lnTo>
                  <a:pt x="55" y="10"/>
                </a:lnTo>
                <a:lnTo>
                  <a:pt x="55" y="6"/>
                </a:lnTo>
                <a:lnTo>
                  <a:pt x="55" y="3"/>
                </a:lnTo>
                <a:lnTo>
                  <a:pt x="54" y="1"/>
                </a:lnTo>
                <a:lnTo>
                  <a:pt x="53" y="0"/>
                </a:lnTo>
                <a:lnTo>
                  <a:pt x="5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28" name="Picture 11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7" y="1153"/>
            <a:ext cx="52" cy="2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9" name="Picture 12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127" y="951"/>
            <a:ext cx="214" cy="17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0" name="Picture 13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707" y="1155"/>
            <a:ext cx="302" cy="33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1" name="Picture 14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71" y="1150"/>
            <a:ext cx="312" cy="34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2" name="AutoShape 15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>
            <a:spLocks/>
          </xdr:cNvSpPr>
        </xdr:nvSpPr>
        <xdr:spPr bwMode="auto">
          <a:xfrm>
            <a:off x="3438" y="1846"/>
            <a:ext cx="38" cy="61"/>
          </a:xfrm>
          <a:custGeom>
            <a:avLst/>
            <a:gdLst>
              <a:gd name="T0" fmla="*/ 1 w 38"/>
              <a:gd name="T1" fmla="*/ 1892 h 61"/>
              <a:gd name="T2" fmla="*/ 0 w 38"/>
              <a:gd name="T3" fmla="*/ 1892 h 61"/>
              <a:gd name="T4" fmla="*/ 0 w 38"/>
              <a:gd name="T5" fmla="*/ 1892 h 61"/>
              <a:gd name="T6" fmla="*/ 0 w 38"/>
              <a:gd name="T7" fmla="*/ 1895 h 61"/>
              <a:gd name="T8" fmla="*/ 0 w 38"/>
              <a:gd name="T9" fmla="*/ 1904 h 61"/>
              <a:gd name="T10" fmla="*/ 1 w 38"/>
              <a:gd name="T11" fmla="*/ 1905 h 61"/>
              <a:gd name="T12" fmla="*/ 3 w 38"/>
              <a:gd name="T13" fmla="*/ 1906 h 61"/>
              <a:gd name="T14" fmla="*/ 7 w 38"/>
              <a:gd name="T15" fmla="*/ 1907 h 61"/>
              <a:gd name="T16" fmla="*/ 28 w 38"/>
              <a:gd name="T17" fmla="*/ 1907 h 61"/>
              <a:gd name="T18" fmla="*/ 32 w 38"/>
              <a:gd name="T19" fmla="*/ 1903 h 61"/>
              <a:gd name="T20" fmla="*/ 5 w 38"/>
              <a:gd name="T21" fmla="*/ 1903 h 61"/>
              <a:gd name="T22" fmla="*/ 2 w 38"/>
              <a:gd name="T23" fmla="*/ 1898 h 61"/>
              <a:gd name="T24" fmla="*/ 2 w 38"/>
              <a:gd name="T25" fmla="*/ 1892 h 61"/>
              <a:gd name="T26" fmla="*/ 1 w 38"/>
              <a:gd name="T27" fmla="*/ 1892 h 61"/>
              <a:gd name="T28" fmla="*/ 33 w 38"/>
              <a:gd name="T29" fmla="*/ 1850 h 61"/>
              <a:gd name="T30" fmla="*/ 23 w 38"/>
              <a:gd name="T31" fmla="*/ 1850 h 61"/>
              <a:gd name="T32" fmla="*/ 25 w 38"/>
              <a:gd name="T33" fmla="*/ 1856 h 61"/>
              <a:gd name="T34" fmla="*/ 25 w 38"/>
              <a:gd name="T35" fmla="*/ 1868 h 61"/>
              <a:gd name="T36" fmla="*/ 17 w 38"/>
              <a:gd name="T37" fmla="*/ 1872 h 61"/>
              <a:gd name="T38" fmla="*/ 13 w 38"/>
              <a:gd name="T39" fmla="*/ 1873 h 61"/>
              <a:gd name="T40" fmla="*/ 12 w 38"/>
              <a:gd name="T41" fmla="*/ 1873 h 61"/>
              <a:gd name="T42" fmla="*/ 12 w 38"/>
              <a:gd name="T43" fmla="*/ 1873 h 61"/>
              <a:gd name="T44" fmla="*/ 12 w 38"/>
              <a:gd name="T45" fmla="*/ 1874 h 61"/>
              <a:gd name="T46" fmla="*/ 12 w 38"/>
              <a:gd name="T47" fmla="*/ 1875 h 61"/>
              <a:gd name="T48" fmla="*/ 18 w 38"/>
              <a:gd name="T49" fmla="*/ 1876 h 61"/>
              <a:gd name="T50" fmla="*/ 27 w 38"/>
              <a:gd name="T51" fmla="*/ 1879 h 61"/>
              <a:gd name="T52" fmla="*/ 27 w 38"/>
              <a:gd name="T53" fmla="*/ 1899 h 61"/>
              <a:gd name="T54" fmla="*/ 21 w 38"/>
              <a:gd name="T55" fmla="*/ 1903 h 61"/>
              <a:gd name="T56" fmla="*/ 32 w 38"/>
              <a:gd name="T57" fmla="*/ 1903 h 61"/>
              <a:gd name="T58" fmla="*/ 37 w 38"/>
              <a:gd name="T59" fmla="*/ 1898 h 61"/>
              <a:gd name="T60" fmla="*/ 37 w 38"/>
              <a:gd name="T61" fmla="*/ 1878 h 61"/>
              <a:gd name="T62" fmla="*/ 29 w 38"/>
              <a:gd name="T63" fmla="*/ 1873 h 61"/>
              <a:gd name="T64" fmla="*/ 23 w 38"/>
              <a:gd name="T65" fmla="*/ 1872 h 61"/>
              <a:gd name="T66" fmla="*/ 23 w 38"/>
              <a:gd name="T67" fmla="*/ 1872 h 61"/>
              <a:gd name="T68" fmla="*/ 26 w 38"/>
              <a:gd name="T69" fmla="*/ 1870 h 61"/>
              <a:gd name="T70" fmla="*/ 35 w 38"/>
              <a:gd name="T71" fmla="*/ 1865 h 61"/>
              <a:gd name="T72" fmla="*/ 34 w 38"/>
              <a:gd name="T73" fmla="*/ 1854 h 61"/>
              <a:gd name="T74" fmla="*/ 33 w 38"/>
              <a:gd name="T75" fmla="*/ 1850 h 61"/>
              <a:gd name="T76" fmla="*/ 32 w 38"/>
              <a:gd name="T77" fmla="*/ 1846 h 61"/>
              <a:gd name="T78" fmla="*/ 11 w 38"/>
              <a:gd name="T79" fmla="*/ 1846 h 61"/>
              <a:gd name="T80" fmla="*/ 6 w 38"/>
              <a:gd name="T81" fmla="*/ 1848 h 61"/>
              <a:gd name="T82" fmla="*/ 3 w 38"/>
              <a:gd name="T83" fmla="*/ 1849 h 61"/>
              <a:gd name="T84" fmla="*/ 2 w 38"/>
              <a:gd name="T85" fmla="*/ 1849 h 61"/>
              <a:gd name="T86" fmla="*/ 2 w 38"/>
              <a:gd name="T87" fmla="*/ 1854 h 61"/>
              <a:gd name="T88" fmla="*/ 2 w 38"/>
              <a:gd name="T89" fmla="*/ 1856 h 61"/>
              <a:gd name="T90" fmla="*/ 3 w 38"/>
              <a:gd name="T91" fmla="*/ 1859 h 61"/>
              <a:gd name="T92" fmla="*/ 3 w 38"/>
              <a:gd name="T93" fmla="*/ 1859 h 61"/>
              <a:gd name="T94" fmla="*/ 4 w 38"/>
              <a:gd name="T95" fmla="*/ 1859 h 61"/>
              <a:gd name="T96" fmla="*/ 4 w 38"/>
              <a:gd name="T97" fmla="*/ 1859 h 61"/>
              <a:gd name="T98" fmla="*/ 4 w 38"/>
              <a:gd name="T99" fmla="*/ 1854 h 61"/>
              <a:gd name="T100" fmla="*/ 9 w 38"/>
              <a:gd name="T101" fmla="*/ 1850 h 61"/>
              <a:gd name="T102" fmla="*/ 33 w 38"/>
              <a:gd name="T103" fmla="*/ 1850 h 61"/>
              <a:gd name="T104" fmla="*/ 32 w 38"/>
              <a:gd name="T105" fmla="*/ 1846 h 61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0" t="0" r="r" b="b"/>
            <a:pathLst>
              <a:path w="38" h="61">
                <a:moveTo>
                  <a:pt x="1" y="46"/>
                </a:moveTo>
                <a:lnTo>
                  <a:pt x="0" y="46"/>
                </a:lnTo>
                <a:lnTo>
                  <a:pt x="0" y="49"/>
                </a:lnTo>
                <a:lnTo>
                  <a:pt x="0" y="58"/>
                </a:lnTo>
                <a:lnTo>
                  <a:pt x="1" y="59"/>
                </a:lnTo>
                <a:lnTo>
                  <a:pt x="3" y="60"/>
                </a:lnTo>
                <a:lnTo>
                  <a:pt x="7" y="61"/>
                </a:lnTo>
                <a:lnTo>
                  <a:pt x="28" y="61"/>
                </a:lnTo>
                <a:lnTo>
                  <a:pt x="32" y="57"/>
                </a:lnTo>
                <a:lnTo>
                  <a:pt x="5" y="57"/>
                </a:lnTo>
                <a:lnTo>
                  <a:pt x="2" y="52"/>
                </a:lnTo>
                <a:lnTo>
                  <a:pt x="2" y="46"/>
                </a:lnTo>
                <a:lnTo>
                  <a:pt x="1" y="46"/>
                </a:lnTo>
                <a:close/>
                <a:moveTo>
                  <a:pt x="33" y="4"/>
                </a:moveTo>
                <a:lnTo>
                  <a:pt x="23" y="4"/>
                </a:lnTo>
                <a:lnTo>
                  <a:pt x="25" y="10"/>
                </a:lnTo>
                <a:lnTo>
                  <a:pt x="25" y="22"/>
                </a:lnTo>
                <a:lnTo>
                  <a:pt x="17" y="26"/>
                </a:lnTo>
                <a:lnTo>
                  <a:pt x="13" y="27"/>
                </a:lnTo>
                <a:lnTo>
                  <a:pt x="12" y="27"/>
                </a:lnTo>
                <a:lnTo>
                  <a:pt x="12" y="28"/>
                </a:lnTo>
                <a:lnTo>
                  <a:pt x="12" y="29"/>
                </a:lnTo>
                <a:lnTo>
                  <a:pt x="18" y="30"/>
                </a:lnTo>
                <a:lnTo>
                  <a:pt x="27" y="33"/>
                </a:lnTo>
                <a:lnTo>
                  <a:pt x="27" y="53"/>
                </a:lnTo>
                <a:lnTo>
                  <a:pt x="21" y="57"/>
                </a:lnTo>
                <a:lnTo>
                  <a:pt x="32" y="57"/>
                </a:lnTo>
                <a:lnTo>
                  <a:pt x="37" y="52"/>
                </a:lnTo>
                <a:lnTo>
                  <a:pt x="37" y="32"/>
                </a:lnTo>
                <a:lnTo>
                  <a:pt x="29" y="27"/>
                </a:lnTo>
                <a:lnTo>
                  <a:pt x="23" y="26"/>
                </a:lnTo>
                <a:lnTo>
                  <a:pt x="26" y="24"/>
                </a:lnTo>
                <a:lnTo>
                  <a:pt x="35" y="19"/>
                </a:lnTo>
                <a:lnTo>
                  <a:pt x="34" y="8"/>
                </a:lnTo>
                <a:lnTo>
                  <a:pt x="33" y="4"/>
                </a:lnTo>
                <a:close/>
                <a:moveTo>
                  <a:pt x="32" y="0"/>
                </a:moveTo>
                <a:lnTo>
                  <a:pt x="11" y="0"/>
                </a:lnTo>
                <a:lnTo>
                  <a:pt x="6" y="2"/>
                </a:lnTo>
                <a:lnTo>
                  <a:pt x="3" y="3"/>
                </a:lnTo>
                <a:lnTo>
                  <a:pt x="2" y="3"/>
                </a:lnTo>
                <a:lnTo>
                  <a:pt x="2" y="8"/>
                </a:lnTo>
                <a:lnTo>
                  <a:pt x="2" y="10"/>
                </a:lnTo>
                <a:lnTo>
                  <a:pt x="3" y="13"/>
                </a:lnTo>
                <a:lnTo>
                  <a:pt x="4" y="13"/>
                </a:lnTo>
                <a:lnTo>
                  <a:pt x="4" y="8"/>
                </a:lnTo>
                <a:lnTo>
                  <a:pt x="9" y="4"/>
                </a:lnTo>
                <a:lnTo>
                  <a:pt x="33" y="4"/>
                </a:lnTo>
                <a:lnTo>
                  <a:pt x="3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499387</xdr:colOff>
      <xdr:row>0</xdr:row>
      <xdr:rowOff>149492</xdr:rowOff>
    </xdr:from>
    <xdr:to>
      <xdr:col>1</xdr:col>
      <xdr:colOff>769620</xdr:colOff>
      <xdr:row>0</xdr:row>
      <xdr:rowOff>723900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77D539B6-3B5B-4229-8A2F-ACCCB0497675}"/>
            </a:ext>
          </a:extLst>
        </xdr:cNvPr>
        <xdr:cNvGrpSpPr>
          <a:grpSpLocks/>
        </xdr:cNvGrpSpPr>
      </xdr:nvGrpSpPr>
      <xdr:grpSpPr bwMode="auto">
        <a:xfrm>
          <a:off x="499387" y="149492"/>
          <a:ext cx="1001753" cy="574408"/>
          <a:chOff x="2403" y="568"/>
          <a:chExt cx="1326" cy="1361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03A5100B-7FFD-DE10-2FAB-325071CEFAC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03" y="568"/>
            <a:ext cx="1326" cy="136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Picture 3">
            <a:extLst>
              <a:ext uri="{FF2B5EF4-FFF2-40B4-BE49-F238E27FC236}">
                <a16:creationId xmlns:a16="http://schemas.microsoft.com/office/drawing/2014/main" id="{36AEF7E1-9E51-1501-EF0F-2A287719225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77" y="897"/>
            <a:ext cx="303" cy="2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5" name="AutoShape 4">
            <a:extLst>
              <a:ext uri="{FF2B5EF4-FFF2-40B4-BE49-F238E27FC236}">
                <a16:creationId xmlns:a16="http://schemas.microsoft.com/office/drawing/2014/main" id="{E320260A-E86A-C9F8-9CBD-DF95B439C150}"/>
              </a:ext>
            </a:extLst>
          </xdr:cNvPr>
          <xdr:cNvSpPr>
            <a:spLocks/>
          </xdr:cNvSpPr>
        </xdr:nvSpPr>
        <xdr:spPr bwMode="auto">
          <a:xfrm>
            <a:off x="3063" y="891"/>
            <a:ext cx="51" cy="27"/>
          </a:xfrm>
          <a:custGeom>
            <a:avLst/>
            <a:gdLst>
              <a:gd name="T0" fmla="*/ 3 w 51"/>
              <a:gd name="T1" fmla="*/ 891 h 27"/>
              <a:gd name="T2" fmla="*/ 1 w 51"/>
              <a:gd name="T3" fmla="*/ 892 h 27"/>
              <a:gd name="T4" fmla="*/ 1 w 51"/>
              <a:gd name="T5" fmla="*/ 894 h 27"/>
              <a:gd name="T6" fmla="*/ 0 w 51"/>
              <a:gd name="T7" fmla="*/ 905 h 27"/>
              <a:gd name="T8" fmla="*/ 1 w 51"/>
              <a:gd name="T9" fmla="*/ 909 h 27"/>
              <a:gd name="T10" fmla="*/ 1 w 51"/>
              <a:gd name="T11" fmla="*/ 912 h 27"/>
              <a:gd name="T12" fmla="*/ 1 w 51"/>
              <a:gd name="T13" fmla="*/ 916 h 27"/>
              <a:gd name="T14" fmla="*/ 1 w 51"/>
              <a:gd name="T15" fmla="*/ 917 h 27"/>
              <a:gd name="T16" fmla="*/ 2 w 51"/>
              <a:gd name="T17" fmla="*/ 917 h 27"/>
              <a:gd name="T18" fmla="*/ 3 w 51"/>
              <a:gd name="T19" fmla="*/ 917 h 27"/>
              <a:gd name="T20" fmla="*/ 3 w 51"/>
              <a:gd name="T21" fmla="*/ 917 h 27"/>
              <a:gd name="T22" fmla="*/ 4 w 51"/>
              <a:gd name="T23" fmla="*/ 917 h 27"/>
              <a:gd name="T24" fmla="*/ 48 w 51"/>
              <a:gd name="T25" fmla="*/ 915 h 27"/>
              <a:gd name="T26" fmla="*/ 50 w 51"/>
              <a:gd name="T27" fmla="*/ 915 h 27"/>
              <a:gd name="T28" fmla="*/ 51 w 51"/>
              <a:gd name="T29" fmla="*/ 908 h 27"/>
              <a:gd name="T30" fmla="*/ 50 w 51"/>
              <a:gd name="T31" fmla="*/ 905 h 27"/>
              <a:gd name="T32" fmla="*/ 50 w 51"/>
              <a:gd name="T33" fmla="*/ 904 h 27"/>
              <a:gd name="T34" fmla="*/ 50 w 51"/>
              <a:gd name="T35" fmla="*/ 904 h 27"/>
              <a:gd name="T36" fmla="*/ 51 w 51"/>
              <a:gd name="T37" fmla="*/ 901 h 27"/>
              <a:gd name="T38" fmla="*/ 51 w 51"/>
              <a:gd name="T39" fmla="*/ 894 h 27"/>
              <a:gd name="T40" fmla="*/ 49 w 51"/>
              <a:gd name="T41" fmla="*/ 893 h 27"/>
              <a:gd name="T42" fmla="*/ 47 w 51"/>
              <a:gd name="T43" fmla="*/ 893 h 27"/>
              <a:gd name="T44" fmla="*/ 3 w 51"/>
              <a:gd name="T45" fmla="*/ 891 h 27"/>
              <a:gd name="T46" fmla="*/ 50 w 51"/>
              <a:gd name="T47" fmla="*/ 915 h 27"/>
              <a:gd name="T48" fmla="*/ 48 w 51"/>
              <a:gd name="T49" fmla="*/ 915 h 27"/>
              <a:gd name="T50" fmla="*/ 50 w 51"/>
              <a:gd name="T51" fmla="*/ 915 h 27"/>
              <a:gd name="T52" fmla="*/ 50 w 51"/>
              <a:gd name="T53" fmla="*/ 915 h 27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0" t="0" r="r" b="b"/>
            <a:pathLst>
              <a:path w="51" h="27">
                <a:moveTo>
                  <a:pt x="3" y="0"/>
                </a:moveTo>
                <a:lnTo>
                  <a:pt x="1" y="1"/>
                </a:lnTo>
                <a:lnTo>
                  <a:pt x="1" y="3"/>
                </a:lnTo>
                <a:lnTo>
                  <a:pt x="0" y="14"/>
                </a:lnTo>
                <a:lnTo>
                  <a:pt x="1" y="18"/>
                </a:lnTo>
                <a:lnTo>
                  <a:pt x="1" y="21"/>
                </a:lnTo>
                <a:lnTo>
                  <a:pt x="1" y="25"/>
                </a:lnTo>
                <a:lnTo>
                  <a:pt x="1" y="26"/>
                </a:lnTo>
                <a:lnTo>
                  <a:pt x="2" y="26"/>
                </a:lnTo>
                <a:lnTo>
                  <a:pt x="3" y="26"/>
                </a:lnTo>
                <a:lnTo>
                  <a:pt x="4" y="26"/>
                </a:lnTo>
                <a:lnTo>
                  <a:pt x="48" y="24"/>
                </a:lnTo>
                <a:lnTo>
                  <a:pt x="50" y="24"/>
                </a:lnTo>
                <a:lnTo>
                  <a:pt x="51" y="17"/>
                </a:lnTo>
                <a:lnTo>
                  <a:pt x="50" y="14"/>
                </a:lnTo>
                <a:lnTo>
                  <a:pt x="50" y="13"/>
                </a:lnTo>
                <a:lnTo>
                  <a:pt x="51" y="10"/>
                </a:lnTo>
                <a:lnTo>
                  <a:pt x="51" y="3"/>
                </a:lnTo>
                <a:lnTo>
                  <a:pt x="49" y="2"/>
                </a:lnTo>
                <a:lnTo>
                  <a:pt x="47" y="2"/>
                </a:lnTo>
                <a:lnTo>
                  <a:pt x="3" y="0"/>
                </a:lnTo>
                <a:close/>
                <a:moveTo>
                  <a:pt x="50" y="24"/>
                </a:moveTo>
                <a:lnTo>
                  <a:pt x="48" y="24"/>
                </a:lnTo>
                <a:lnTo>
                  <a:pt x="50" y="24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6" name="Picture 5">
            <a:extLst>
              <a:ext uri="{FF2B5EF4-FFF2-40B4-BE49-F238E27FC236}">
                <a16:creationId xmlns:a16="http://schemas.microsoft.com/office/drawing/2014/main" id="{8DB03F39-2A04-EE3D-75DE-6E227181D77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5" y="892"/>
            <a:ext cx="48" cy="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" name="AutoShape 6">
            <a:extLst>
              <a:ext uri="{FF2B5EF4-FFF2-40B4-BE49-F238E27FC236}">
                <a16:creationId xmlns:a16="http://schemas.microsoft.com/office/drawing/2014/main" id="{1CEC2D7D-C774-F823-738E-A732F40EBDD2}"/>
              </a:ext>
            </a:extLst>
          </xdr:cNvPr>
          <xdr:cNvSpPr>
            <a:spLocks/>
          </xdr:cNvSpPr>
        </xdr:nvSpPr>
        <xdr:spPr bwMode="auto">
          <a:xfrm>
            <a:off x="3332" y="893"/>
            <a:ext cx="51" cy="27"/>
          </a:xfrm>
          <a:custGeom>
            <a:avLst/>
            <a:gdLst>
              <a:gd name="T0" fmla="*/ 50 w 51"/>
              <a:gd name="T1" fmla="*/ 916 h 27"/>
              <a:gd name="T2" fmla="*/ 3 w 51"/>
              <a:gd name="T3" fmla="*/ 916 h 27"/>
              <a:gd name="T4" fmla="*/ 47 w 51"/>
              <a:gd name="T5" fmla="*/ 918 h 27"/>
              <a:gd name="T6" fmla="*/ 48 w 51"/>
              <a:gd name="T7" fmla="*/ 919 h 27"/>
              <a:gd name="T8" fmla="*/ 48 w 51"/>
              <a:gd name="T9" fmla="*/ 919 h 27"/>
              <a:gd name="T10" fmla="*/ 49 w 51"/>
              <a:gd name="T11" fmla="*/ 919 h 27"/>
              <a:gd name="T12" fmla="*/ 50 w 51"/>
              <a:gd name="T13" fmla="*/ 918 h 27"/>
              <a:gd name="T14" fmla="*/ 50 w 51"/>
              <a:gd name="T15" fmla="*/ 917 h 27"/>
              <a:gd name="T16" fmla="*/ 50 w 51"/>
              <a:gd name="T17" fmla="*/ 916 h 27"/>
              <a:gd name="T18" fmla="*/ 47 w 51"/>
              <a:gd name="T19" fmla="*/ 893 h 27"/>
              <a:gd name="T20" fmla="*/ 45 w 51"/>
              <a:gd name="T21" fmla="*/ 893 h 27"/>
              <a:gd name="T22" fmla="*/ 4 w 51"/>
              <a:gd name="T23" fmla="*/ 894 h 27"/>
              <a:gd name="T24" fmla="*/ 2 w 51"/>
              <a:gd name="T25" fmla="*/ 894 h 27"/>
              <a:gd name="T26" fmla="*/ 0 w 51"/>
              <a:gd name="T27" fmla="*/ 896 h 27"/>
              <a:gd name="T28" fmla="*/ 1 w 51"/>
              <a:gd name="T29" fmla="*/ 902 h 27"/>
              <a:gd name="T30" fmla="*/ 1 w 51"/>
              <a:gd name="T31" fmla="*/ 905 h 27"/>
              <a:gd name="T32" fmla="*/ 1 w 51"/>
              <a:gd name="T33" fmla="*/ 906 h 27"/>
              <a:gd name="T34" fmla="*/ 1 w 51"/>
              <a:gd name="T35" fmla="*/ 906 h 27"/>
              <a:gd name="T36" fmla="*/ 1 w 51"/>
              <a:gd name="T37" fmla="*/ 913 h 27"/>
              <a:gd name="T38" fmla="*/ 1 w 51"/>
              <a:gd name="T39" fmla="*/ 916 h 27"/>
              <a:gd name="T40" fmla="*/ 3 w 51"/>
              <a:gd name="T41" fmla="*/ 916 h 27"/>
              <a:gd name="T42" fmla="*/ 50 w 51"/>
              <a:gd name="T43" fmla="*/ 916 h 27"/>
              <a:gd name="T44" fmla="*/ 50 w 51"/>
              <a:gd name="T45" fmla="*/ 913 h 27"/>
              <a:gd name="T46" fmla="*/ 51 w 51"/>
              <a:gd name="T47" fmla="*/ 909 h 27"/>
              <a:gd name="T48" fmla="*/ 51 w 51"/>
              <a:gd name="T49" fmla="*/ 902 h 27"/>
              <a:gd name="T50" fmla="*/ 51 w 51"/>
              <a:gd name="T51" fmla="*/ 902 h 27"/>
              <a:gd name="T52" fmla="*/ 51 w 51"/>
              <a:gd name="T53" fmla="*/ 901 h 27"/>
              <a:gd name="T54" fmla="*/ 51 w 51"/>
              <a:gd name="T55" fmla="*/ 900 h 27"/>
              <a:gd name="T56" fmla="*/ 50 w 51"/>
              <a:gd name="T57" fmla="*/ 895 h 27"/>
              <a:gd name="T58" fmla="*/ 50 w 51"/>
              <a:gd name="T59" fmla="*/ 894 h 27"/>
              <a:gd name="T60" fmla="*/ 49 w 51"/>
              <a:gd name="T61" fmla="*/ 893 h 27"/>
              <a:gd name="T62" fmla="*/ 47 w 51"/>
              <a:gd name="T63" fmla="*/ 893 h 27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51" h="27">
                <a:moveTo>
                  <a:pt x="50" y="23"/>
                </a:moveTo>
                <a:lnTo>
                  <a:pt x="3" y="23"/>
                </a:lnTo>
                <a:lnTo>
                  <a:pt x="47" y="25"/>
                </a:lnTo>
                <a:lnTo>
                  <a:pt x="48" y="26"/>
                </a:lnTo>
                <a:lnTo>
                  <a:pt x="49" y="26"/>
                </a:lnTo>
                <a:lnTo>
                  <a:pt x="50" y="25"/>
                </a:lnTo>
                <a:lnTo>
                  <a:pt x="50" y="24"/>
                </a:lnTo>
                <a:lnTo>
                  <a:pt x="50" y="23"/>
                </a:lnTo>
                <a:close/>
                <a:moveTo>
                  <a:pt x="47" y="0"/>
                </a:moveTo>
                <a:lnTo>
                  <a:pt x="45" y="0"/>
                </a:lnTo>
                <a:lnTo>
                  <a:pt x="4" y="1"/>
                </a:lnTo>
                <a:lnTo>
                  <a:pt x="2" y="1"/>
                </a:lnTo>
                <a:lnTo>
                  <a:pt x="0" y="3"/>
                </a:lnTo>
                <a:lnTo>
                  <a:pt x="1" y="9"/>
                </a:lnTo>
                <a:lnTo>
                  <a:pt x="1" y="12"/>
                </a:lnTo>
                <a:lnTo>
                  <a:pt x="1" y="13"/>
                </a:lnTo>
                <a:lnTo>
                  <a:pt x="1" y="20"/>
                </a:lnTo>
                <a:lnTo>
                  <a:pt x="1" y="23"/>
                </a:lnTo>
                <a:lnTo>
                  <a:pt x="3" y="23"/>
                </a:lnTo>
                <a:lnTo>
                  <a:pt x="50" y="23"/>
                </a:lnTo>
                <a:lnTo>
                  <a:pt x="50" y="20"/>
                </a:lnTo>
                <a:lnTo>
                  <a:pt x="51" y="16"/>
                </a:lnTo>
                <a:lnTo>
                  <a:pt x="51" y="9"/>
                </a:lnTo>
                <a:lnTo>
                  <a:pt x="51" y="8"/>
                </a:lnTo>
                <a:lnTo>
                  <a:pt x="51" y="7"/>
                </a:lnTo>
                <a:lnTo>
                  <a:pt x="50" y="2"/>
                </a:lnTo>
                <a:lnTo>
                  <a:pt x="50" y="1"/>
                </a:lnTo>
                <a:lnTo>
                  <a:pt x="49" y="0"/>
                </a:lnTo>
                <a:lnTo>
                  <a:pt x="47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8" name="Picture 7">
            <a:extLst>
              <a:ext uri="{FF2B5EF4-FFF2-40B4-BE49-F238E27FC236}">
                <a16:creationId xmlns:a16="http://schemas.microsoft.com/office/drawing/2014/main" id="{71E22DD8-7B87-B7CB-E4CB-80358576EB1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4" y="894"/>
            <a:ext cx="48" cy="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" name="Freeform 8">
            <a:extLst>
              <a:ext uri="{FF2B5EF4-FFF2-40B4-BE49-F238E27FC236}">
                <a16:creationId xmlns:a16="http://schemas.microsoft.com/office/drawing/2014/main" id="{DF5388DB-B66C-0C09-91F8-2FA0B1BBE4CA}"/>
              </a:ext>
            </a:extLst>
          </xdr:cNvPr>
          <xdr:cNvSpPr>
            <a:spLocks/>
          </xdr:cNvSpPr>
        </xdr:nvSpPr>
        <xdr:spPr bwMode="auto">
          <a:xfrm>
            <a:off x="3066" y="889"/>
            <a:ext cx="313" cy="34"/>
          </a:xfrm>
          <a:custGeom>
            <a:avLst/>
            <a:gdLst>
              <a:gd name="T0" fmla="*/ 12 w 313"/>
              <a:gd name="T1" fmla="*/ 889 h 34"/>
              <a:gd name="T2" fmla="*/ 6 w 313"/>
              <a:gd name="T3" fmla="*/ 890 h 34"/>
              <a:gd name="T4" fmla="*/ 3 w 313"/>
              <a:gd name="T5" fmla="*/ 892 h 34"/>
              <a:gd name="T6" fmla="*/ 0 w 313"/>
              <a:gd name="T7" fmla="*/ 898 h 34"/>
              <a:gd name="T8" fmla="*/ 2 w 313"/>
              <a:gd name="T9" fmla="*/ 900 h 34"/>
              <a:gd name="T10" fmla="*/ 1 w 313"/>
              <a:gd name="T11" fmla="*/ 900 h 34"/>
              <a:gd name="T12" fmla="*/ 5 w 313"/>
              <a:gd name="T13" fmla="*/ 916 h 34"/>
              <a:gd name="T14" fmla="*/ 5 w 313"/>
              <a:gd name="T15" fmla="*/ 917 h 34"/>
              <a:gd name="T16" fmla="*/ 5 w 313"/>
              <a:gd name="T17" fmla="*/ 921 h 34"/>
              <a:gd name="T18" fmla="*/ 7 w 313"/>
              <a:gd name="T19" fmla="*/ 922 h 34"/>
              <a:gd name="T20" fmla="*/ 8 w 313"/>
              <a:gd name="T21" fmla="*/ 922 h 34"/>
              <a:gd name="T22" fmla="*/ 10 w 313"/>
              <a:gd name="T23" fmla="*/ 922 h 34"/>
              <a:gd name="T24" fmla="*/ 14 w 313"/>
              <a:gd name="T25" fmla="*/ 922 h 34"/>
              <a:gd name="T26" fmla="*/ 19 w 313"/>
              <a:gd name="T27" fmla="*/ 921 h 34"/>
              <a:gd name="T28" fmla="*/ 311 w 313"/>
              <a:gd name="T29" fmla="*/ 918 h 34"/>
              <a:gd name="T30" fmla="*/ 310 w 313"/>
              <a:gd name="T31" fmla="*/ 916 h 34"/>
              <a:gd name="T32" fmla="*/ 312 w 313"/>
              <a:gd name="T33" fmla="*/ 910 h 34"/>
              <a:gd name="T34" fmla="*/ 311 w 313"/>
              <a:gd name="T35" fmla="*/ 908 h 34"/>
              <a:gd name="T36" fmla="*/ 311 w 313"/>
              <a:gd name="T37" fmla="*/ 906 h 34"/>
              <a:gd name="T38" fmla="*/ 310 w 313"/>
              <a:gd name="T39" fmla="*/ 906 h 34"/>
              <a:gd name="T40" fmla="*/ 310 w 313"/>
              <a:gd name="T41" fmla="*/ 905 h 34"/>
              <a:gd name="T42" fmla="*/ 311 w 313"/>
              <a:gd name="T43" fmla="*/ 904 h 34"/>
              <a:gd name="T44" fmla="*/ 311 w 313"/>
              <a:gd name="T45" fmla="*/ 901 h 34"/>
              <a:gd name="T46" fmla="*/ 312 w 313"/>
              <a:gd name="T47" fmla="*/ 900 h 34"/>
              <a:gd name="T48" fmla="*/ 312 w 313"/>
              <a:gd name="T49" fmla="*/ 896 h 34"/>
              <a:gd name="T50" fmla="*/ 313 w 313"/>
              <a:gd name="T51" fmla="*/ 894 h 34"/>
              <a:gd name="T52" fmla="*/ 311 w 313"/>
              <a:gd name="T53" fmla="*/ 892 h 34"/>
              <a:gd name="T54" fmla="*/ 310 w 313"/>
              <a:gd name="T55" fmla="*/ 892 h 34"/>
              <a:gd name="T56" fmla="*/ 306 w 313"/>
              <a:gd name="T57" fmla="*/ 891 h 34"/>
              <a:gd name="T58" fmla="*/ 12 w 313"/>
              <a:gd name="T59" fmla="*/ 889 h 34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</a:gdLst>
            <a:ahLst/>
            <a:cxnLst>
              <a:cxn ang="T60">
                <a:pos x="T0" y="T1"/>
              </a:cxn>
              <a:cxn ang="T61">
                <a:pos x="T2" y="T3"/>
              </a:cxn>
              <a:cxn ang="T62">
                <a:pos x="T4" y="T5"/>
              </a:cxn>
              <a:cxn ang="T63">
                <a:pos x="T6" y="T7"/>
              </a:cxn>
              <a:cxn ang="T64">
                <a:pos x="T8" y="T9"/>
              </a:cxn>
              <a:cxn ang="T65">
                <a:pos x="T10" y="T11"/>
              </a:cxn>
              <a:cxn ang="T66">
                <a:pos x="T12" y="T13"/>
              </a:cxn>
              <a:cxn ang="T67">
                <a:pos x="T14" y="T15"/>
              </a:cxn>
              <a:cxn ang="T68">
                <a:pos x="T16" y="T17"/>
              </a:cxn>
              <a:cxn ang="T69">
                <a:pos x="T18" y="T19"/>
              </a:cxn>
              <a:cxn ang="T70">
                <a:pos x="T20" y="T21"/>
              </a:cxn>
              <a:cxn ang="T71">
                <a:pos x="T22" y="T23"/>
              </a:cxn>
              <a:cxn ang="T72">
                <a:pos x="T24" y="T25"/>
              </a:cxn>
              <a:cxn ang="T73">
                <a:pos x="T26" y="T27"/>
              </a:cxn>
              <a:cxn ang="T74">
                <a:pos x="T28" y="T29"/>
              </a:cxn>
              <a:cxn ang="T75">
                <a:pos x="T30" y="T31"/>
              </a:cxn>
              <a:cxn ang="T76">
                <a:pos x="T32" y="T33"/>
              </a:cxn>
              <a:cxn ang="T77">
                <a:pos x="T34" y="T35"/>
              </a:cxn>
              <a:cxn ang="T78">
                <a:pos x="T36" y="T37"/>
              </a:cxn>
              <a:cxn ang="T79">
                <a:pos x="T38" y="T39"/>
              </a:cxn>
              <a:cxn ang="T80">
                <a:pos x="T40" y="T41"/>
              </a:cxn>
              <a:cxn ang="T81">
                <a:pos x="T42" y="T43"/>
              </a:cxn>
              <a:cxn ang="T82">
                <a:pos x="T44" y="T45"/>
              </a:cxn>
              <a:cxn ang="T83">
                <a:pos x="T46" y="T47"/>
              </a:cxn>
              <a:cxn ang="T84">
                <a:pos x="T48" y="T49"/>
              </a:cxn>
              <a:cxn ang="T85">
                <a:pos x="T50" y="T51"/>
              </a:cxn>
              <a:cxn ang="T86">
                <a:pos x="T52" y="T53"/>
              </a:cxn>
              <a:cxn ang="T87">
                <a:pos x="T54" y="T55"/>
              </a:cxn>
              <a:cxn ang="T88">
                <a:pos x="T56" y="T57"/>
              </a:cxn>
              <a:cxn ang="T89">
                <a:pos x="T58" y="T59"/>
              </a:cxn>
            </a:cxnLst>
            <a:rect l="0" t="0" r="r" b="b"/>
            <a:pathLst>
              <a:path w="313" h="34">
                <a:moveTo>
                  <a:pt x="12" y="0"/>
                </a:moveTo>
                <a:lnTo>
                  <a:pt x="6" y="1"/>
                </a:lnTo>
                <a:lnTo>
                  <a:pt x="3" y="3"/>
                </a:lnTo>
                <a:lnTo>
                  <a:pt x="0" y="9"/>
                </a:lnTo>
                <a:lnTo>
                  <a:pt x="2" y="11"/>
                </a:lnTo>
                <a:lnTo>
                  <a:pt x="1" y="11"/>
                </a:lnTo>
                <a:lnTo>
                  <a:pt x="5" y="27"/>
                </a:lnTo>
                <a:lnTo>
                  <a:pt x="5" y="28"/>
                </a:lnTo>
                <a:lnTo>
                  <a:pt x="5" y="32"/>
                </a:lnTo>
                <a:lnTo>
                  <a:pt x="7" y="33"/>
                </a:lnTo>
                <a:lnTo>
                  <a:pt x="8" y="33"/>
                </a:lnTo>
                <a:lnTo>
                  <a:pt x="10" y="33"/>
                </a:lnTo>
                <a:lnTo>
                  <a:pt x="14" y="33"/>
                </a:lnTo>
                <a:lnTo>
                  <a:pt x="19" y="32"/>
                </a:lnTo>
                <a:lnTo>
                  <a:pt x="311" y="29"/>
                </a:lnTo>
                <a:lnTo>
                  <a:pt x="310" y="27"/>
                </a:lnTo>
                <a:lnTo>
                  <a:pt x="312" y="21"/>
                </a:lnTo>
                <a:lnTo>
                  <a:pt x="311" y="19"/>
                </a:lnTo>
                <a:lnTo>
                  <a:pt x="311" y="17"/>
                </a:lnTo>
                <a:lnTo>
                  <a:pt x="310" y="17"/>
                </a:lnTo>
                <a:lnTo>
                  <a:pt x="310" y="16"/>
                </a:lnTo>
                <a:lnTo>
                  <a:pt x="311" y="15"/>
                </a:lnTo>
                <a:lnTo>
                  <a:pt x="311" y="12"/>
                </a:lnTo>
                <a:lnTo>
                  <a:pt x="312" y="11"/>
                </a:lnTo>
                <a:lnTo>
                  <a:pt x="312" y="7"/>
                </a:lnTo>
                <a:lnTo>
                  <a:pt x="313" y="5"/>
                </a:lnTo>
                <a:lnTo>
                  <a:pt x="311" y="3"/>
                </a:lnTo>
                <a:lnTo>
                  <a:pt x="310" y="3"/>
                </a:lnTo>
                <a:lnTo>
                  <a:pt x="306" y="2"/>
                </a:lnTo>
                <a:lnTo>
                  <a:pt x="1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11" name="Picture 9">
            <a:extLst>
              <a:ext uri="{FF2B5EF4-FFF2-40B4-BE49-F238E27FC236}">
                <a16:creationId xmlns:a16="http://schemas.microsoft.com/office/drawing/2014/main" id="{1E822C82-4D48-161D-A03B-5C2134791E3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8" y="890"/>
            <a:ext cx="310" cy="3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2" name="AutoShape 10">
            <a:extLst>
              <a:ext uri="{FF2B5EF4-FFF2-40B4-BE49-F238E27FC236}">
                <a16:creationId xmlns:a16="http://schemas.microsoft.com/office/drawing/2014/main" id="{FA4AA17C-341B-E3EA-E128-EA51DDF5E266}"/>
              </a:ext>
            </a:extLst>
          </xdr:cNvPr>
          <xdr:cNvSpPr>
            <a:spLocks/>
          </xdr:cNvSpPr>
        </xdr:nvSpPr>
        <xdr:spPr bwMode="auto">
          <a:xfrm>
            <a:off x="3336" y="1152"/>
            <a:ext cx="55" cy="31"/>
          </a:xfrm>
          <a:custGeom>
            <a:avLst/>
            <a:gdLst>
              <a:gd name="T0" fmla="*/ 54 w 55"/>
              <a:gd name="T1" fmla="*/ 1179 h 31"/>
              <a:gd name="T2" fmla="*/ 4 w 55"/>
              <a:gd name="T3" fmla="*/ 1179 h 31"/>
              <a:gd name="T4" fmla="*/ 51 w 55"/>
              <a:gd name="T5" fmla="*/ 1182 h 31"/>
              <a:gd name="T6" fmla="*/ 52 w 55"/>
              <a:gd name="T7" fmla="*/ 1183 h 31"/>
              <a:gd name="T8" fmla="*/ 52 w 55"/>
              <a:gd name="T9" fmla="*/ 1183 h 31"/>
              <a:gd name="T10" fmla="*/ 53 w 55"/>
              <a:gd name="T11" fmla="*/ 1183 h 31"/>
              <a:gd name="T12" fmla="*/ 54 w 55"/>
              <a:gd name="T13" fmla="*/ 1182 h 31"/>
              <a:gd name="T14" fmla="*/ 54 w 55"/>
              <a:gd name="T15" fmla="*/ 1181 h 31"/>
              <a:gd name="T16" fmla="*/ 54 w 55"/>
              <a:gd name="T17" fmla="*/ 1179 h 31"/>
              <a:gd name="T18" fmla="*/ 52 w 55"/>
              <a:gd name="T19" fmla="*/ 1152 h 31"/>
              <a:gd name="T20" fmla="*/ 50 w 55"/>
              <a:gd name="T21" fmla="*/ 1152 h 31"/>
              <a:gd name="T22" fmla="*/ 49 w 55"/>
              <a:gd name="T23" fmla="*/ 1152 h 31"/>
              <a:gd name="T24" fmla="*/ 2 w 55"/>
              <a:gd name="T25" fmla="*/ 1154 h 31"/>
              <a:gd name="T26" fmla="*/ 0 w 55"/>
              <a:gd name="T27" fmla="*/ 1156 h 31"/>
              <a:gd name="T28" fmla="*/ 0 w 55"/>
              <a:gd name="T29" fmla="*/ 1160 h 31"/>
              <a:gd name="T30" fmla="*/ 0 w 55"/>
              <a:gd name="T31" fmla="*/ 1166 h 31"/>
              <a:gd name="T32" fmla="*/ 1 w 55"/>
              <a:gd name="T33" fmla="*/ 1167 h 31"/>
              <a:gd name="T34" fmla="*/ 1 w 55"/>
              <a:gd name="T35" fmla="*/ 1167 h 31"/>
              <a:gd name="T36" fmla="*/ 1 w 55"/>
              <a:gd name="T37" fmla="*/ 1168 h 31"/>
              <a:gd name="T38" fmla="*/ 0 w 55"/>
              <a:gd name="T39" fmla="*/ 1172 h 31"/>
              <a:gd name="T40" fmla="*/ 0 w 55"/>
              <a:gd name="T41" fmla="*/ 1180 h 31"/>
              <a:gd name="T42" fmla="*/ 4 w 55"/>
              <a:gd name="T43" fmla="*/ 1179 h 31"/>
              <a:gd name="T44" fmla="*/ 54 w 55"/>
              <a:gd name="T45" fmla="*/ 1179 h 31"/>
              <a:gd name="T46" fmla="*/ 55 w 55"/>
              <a:gd name="T47" fmla="*/ 1172 h 31"/>
              <a:gd name="T48" fmla="*/ 55 w 55"/>
              <a:gd name="T49" fmla="*/ 1163 h 31"/>
              <a:gd name="T50" fmla="*/ 55 w 55"/>
              <a:gd name="T51" fmla="*/ 1163 h 31"/>
              <a:gd name="T52" fmla="*/ 55 w 55"/>
              <a:gd name="T53" fmla="*/ 1162 h 31"/>
              <a:gd name="T54" fmla="*/ 55 w 55"/>
              <a:gd name="T55" fmla="*/ 1158 h 31"/>
              <a:gd name="T56" fmla="*/ 55 w 55"/>
              <a:gd name="T57" fmla="*/ 1155 h 31"/>
              <a:gd name="T58" fmla="*/ 54 w 55"/>
              <a:gd name="T59" fmla="*/ 1153 h 31"/>
              <a:gd name="T60" fmla="*/ 53 w 55"/>
              <a:gd name="T61" fmla="*/ 1152 h 31"/>
              <a:gd name="T62" fmla="*/ 52 w 55"/>
              <a:gd name="T63" fmla="*/ 1152 h 3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55" h="31">
                <a:moveTo>
                  <a:pt x="54" y="27"/>
                </a:moveTo>
                <a:lnTo>
                  <a:pt x="4" y="27"/>
                </a:lnTo>
                <a:lnTo>
                  <a:pt x="51" y="30"/>
                </a:lnTo>
                <a:lnTo>
                  <a:pt x="52" y="31"/>
                </a:lnTo>
                <a:lnTo>
                  <a:pt x="53" y="31"/>
                </a:lnTo>
                <a:lnTo>
                  <a:pt x="54" y="30"/>
                </a:lnTo>
                <a:lnTo>
                  <a:pt x="54" y="29"/>
                </a:lnTo>
                <a:lnTo>
                  <a:pt x="54" y="27"/>
                </a:lnTo>
                <a:close/>
                <a:moveTo>
                  <a:pt x="52" y="0"/>
                </a:moveTo>
                <a:lnTo>
                  <a:pt x="50" y="0"/>
                </a:lnTo>
                <a:lnTo>
                  <a:pt x="49" y="0"/>
                </a:lnTo>
                <a:lnTo>
                  <a:pt x="2" y="2"/>
                </a:lnTo>
                <a:lnTo>
                  <a:pt x="0" y="4"/>
                </a:lnTo>
                <a:lnTo>
                  <a:pt x="0" y="8"/>
                </a:lnTo>
                <a:lnTo>
                  <a:pt x="0" y="14"/>
                </a:lnTo>
                <a:lnTo>
                  <a:pt x="1" y="15"/>
                </a:lnTo>
                <a:lnTo>
                  <a:pt x="1" y="16"/>
                </a:lnTo>
                <a:lnTo>
                  <a:pt x="0" y="20"/>
                </a:lnTo>
                <a:lnTo>
                  <a:pt x="0" y="28"/>
                </a:lnTo>
                <a:lnTo>
                  <a:pt x="4" y="27"/>
                </a:lnTo>
                <a:lnTo>
                  <a:pt x="54" y="27"/>
                </a:lnTo>
                <a:lnTo>
                  <a:pt x="55" y="20"/>
                </a:lnTo>
                <a:lnTo>
                  <a:pt x="55" y="11"/>
                </a:lnTo>
                <a:lnTo>
                  <a:pt x="55" y="10"/>
                </a:lnTo>
                <a:lnTo>
                  <a:pt x="55" y="6"/>
                </a:lnTo>
                <a:lnTo>
                  <a:pt x="55" y="3"/>
                </a:lnTo>
                <a:lnTo>
                  <a:pt x="54" y="1"/>
                </a:lnTo>
                <a:lnTo>
                  <a:pt x="53" y="0"/>
                </a:lnTo>
                <a:lnTo>
                  <a:pt x="5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13" name="Picture 11">
            <a:extLst>
              <a:ext uri="{FF2B5EF4-FFF2-40B4-BE49-F238E27FC236}">
                <a16:creationId xmlns:a16="http://schemas.microsoft.com/office/drawing/2014/main" id="{4100A83D-6A64-1469-1CD7-59D08086546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7" y="1153"/>
            <a:ext cx="52" cy="2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4" name="Picture 12">
            <a:extLst>
              <a:ext uri="{FF2B5EF4-FFF2-40B4-BE49-F238E27FC236}">
                <a16:creationId xmlns:a16="http://schemas.microsoft.com/office/drawing/2014/main" id="{D6E06D26-5C02-3851-DD98-A84E2314F75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127" y="951"/>
            <a:ext cx="214" cy="17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5" name="Picture 13">
            <a:extLst>
              <a:ext uri="{FF2B5EF4-FFF2-40B4-BE49-F238E27FC236}">
                <a16:creationId xmlns:a16="http://schemas.microsoft.com/office/drawing/2014/main" id="{A55CDE82-BE3C-6DBF-1C77-704753574D1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707" y="1155"/>
            <a:ext cx="302" cy="33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6" name="Picture 14">
            <a:extLst>
              <a:ext uri="{FF2B5EF4-FFF2-40B4-BE49-F238E27FC236}">
                <a16:creationId xmlns:a16="http://schemas.microsoft.com/office/drawing/2014/main" id="{BA767F1F-6148-25A2-034D-72833D6BC57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71" y="1150"/>
            <a:ext cx="312" cy="34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7" name="AutoShape 15">
            <a:extLst>
              <a:ext uri="{FF2B5EF4-FFF2-40B4-BE49-F238E27FC236}">
                <a16:creationId xmlns:a16="http://schemas.microsoft.com/office/drawing/2014/main" id="{29F8AC12-A15B-7207-03AC-35D4564B9E9D}"/>
              </a:ext>
            </a:extLst>
          </xdr:cNvPr>
          <xdr:cNvSpPr>
            <a:spLocks/>
          </xdr:cNvSpPr>
        </xdr:nvSpPr>
        <xdr:spPr bwMode="auto">
          <a:xfrm>
            <a:off x="3438" y="1846"/>
            <a:ext cx="38" cy="61"/>
          </a:xfrm>
          <a:custGeom>
            <a:avLst/>
            <a:gdLst>
              <a:gd name="T0" fmla="*/ 1 w 38"/>
              <a:gd name="T1" fmla="*/ 1892 h 61"/>
              <a:gd name="T2" fmla="*/ 0 w 38"/>
              <a:gd name="T3" fmla="*/ 1892 h 61"/>
              <a:gd name="T4" fmla="*/ 0 w 38"/>
              <a:gd name="T5" fmla="*/ 1892 h 61"/>
              <a:gd name="T6" fmla="*/ 0 w 38"/>
              <a:gd name="T7" fmla="*/ 1895 h 61"/>
              <a:gd name="T8" fmla="*/ 0 w 38"/>
              <a:gd name="T9" fmla="*/ 1904 h 61"/>
              <a:gd name="T10" fmla="*/ 1 w 38"/>
              <a:gd name="T11" fmla="*/ 1905 h 61"/>
              <a:gd name="T12" fmla="*/ 3 w 38"/>
              <a:gd name="T13" fmla="*/ 1906 h 61"/>
              <a:gd name="T14" fmla="*/ 7 w 38"/>
              <a:gd name="T15" fmla="*/ 1907 h 61"/>
              <a:gd name="T16" fmla="*/ 28 w 38"/>
              <a:gd name="T17" fmla="*/ 1907 h 61"/>
              <a:gd name="T18" fmla="*/ 32 w 38"/>
              <a:gd name="T19" fmla="*/ 1903 h 61"/>
              <a:gd name="T20" fmla="*/ 5 w 38"/>
              <a:gd name="T21" fmla="*/ 1903 h 61"/>
              <a:gd name="T22" fmla="*/ 2 w 38"/>
              <a:gd name="T23" fmla="*/ 1898 h 61"/>
              <a:gd name="T24" fmla="*/ 2 w 38"/>
              <a:gd name="T25" fmla="*/ 1892 h 61"/>
              <a:gd name="T26" fmla="*/ 1 w 38"/>
              <a:gd name="T27" fmla="*/ 1892 h 61"/>
              <a:gd name="T28" fmla="*/ 33 w 38"/>
              <a:gd name="T29" fmla="*/ 1850 h 61"/>
              <a:gd name="T30" fmla="*/ 23 w 38"/>
              <a:gd name="T31" fmla="*/ 1850 h 61"/>
              <a:gd name="T32" fmla="*/ 25 w 38"/>
              <a:gd name="T33" fmla="*/ 1856 h 61"/>
              <a:gd name="T34" fmla="*/ 25 w 38"/>
              <a:gd name="T35" fmla="*/ 1868 h 61"/>
              <a:gd name="T36" fmla="*/ 17 w 38"/>
              <a:gd name="T37" fmla="*/ 1872 h 61"/>
              <a:gd name="T38" fmla="*/ 13 w 38"/>
              <a:gd name="T39" fmla="*/ 1873 h 61"/>
              <a:gd name="T40" fmla="*/ 12 w 38"/>
              <a:gd name="T41" fmla="*/ 1873 h 61"/>
              <a:gd name="T42" fmla="*/ 12 w 38"/>
              <a:gd name="T43" fmla="*/ 1873 h 61"/>
              <a:gd name="T44" fmla="*/ 12 w 38"/>
              <a:gd name="T45" fmla="*/ 1874 h 61"/>
              <a:gd name="T46" fmla="*/ 12 w 38"/>
              <a:gd name="T47" fmla="*/ 1875 h 61"/>
              <a:gd name="T48" fmla="*/ 18 w 38"/>
              <a:gd name="T49" fmla="*/ 1876 h 61"/>
              <a:gd name="T50" fmla="*/ 27 w 38"/>
              <a:gd name="T51" fmla="*/ 1879 h 61"/>
              <a:gd name="T52" fmla="*/ 27 w 38"/>
              <a:gd name="T53" fmla="*/ 1899 h 61"/>
              <a:gd name="T54" fmla="*/ 21 w 38"/>
              <a:gd name="T55" fmla="*/ 1903 h 61"/>
              <a:gd name="T56" fmla="*/ 32 w 38"/>
              <a:gd name="T57" fmla="*/ 1903 h 61"/>
              <a:gd name="T58" fmla="*/ 37 w 38"/>
              <a:gd name="T59" fmla="*/ 1898 h 61"/>
              <a:gd name="T60" fmla="*/ 37 w 38"/>
              <a:gd name="T61" fmla="*/ 1878 h 61"/>
              <a:gd name="T62" fmla="*/ 29 w 38"/>
              <a:gd name="T63" fmla="*/ 1873 h 61"/>
              <a:gd name="T64" fmla="*/ 23 w 38"/>
              <a:gd name="T65" fmla="*/ 1872 h 61"/>
              <a:gd name="T66" fmla="*/ 23 w 38"/>
              <a:gd name="T67" fmla="*/ 1872 h 61"/>
              <a:gd name="T68" fmla="*/ 26 w 38"/>
              <a:gd name="T69" fmla="*/ 1870 h 61"/>
              <a:gd name="T70" fmla="*/ 35 w 38"/>
              <a:gd name="T71" fmla="*/ 1865 h 61"/>
              <a:gd name="T72" fmla="*/ 34 w 38"/>
              <a:gd name="T73" fmla="*/ 1854 h 61"/>
              <a:gd name="T74" fmla="*/ 33 w 38"/>
              <a:gd name="T75" fmla="*/ 1850 h 61"/>
              <a:gd name="T76" fmla="*/ 32 w 38"/>
              <a:gd name="T77" fmla="*/ 1846 h 61"/>
              <a:gd name="T78" fmla="*/ 11 w 38"/>
              <a:gd name="T79" fmla="*/ 1846 h 61"/>
              <a:gd name="T80" fmla="*/ 6 w 38"/>
              <a:gd name="T81" fmla="*/ 1848 h 61"/>
              <a:gd name="T82" fmla="*/ 3 w 38"/>
              <a:gd name="T83" fmla="*/ 1849 h 61"/>
              <a:gd name="T84" fmla="*/ 2 w 38"/>
              <a:gd name="T85" fmla="*/ 1849 h 61"/>
              <a:gd name="T86" fmla="*/ 2 w 38"/>
              <a:gd name="T87" fmla="*/ 1854 h 61"/>
              <a:gd name="T88" fmla="*/ 2 w 38"/>
              <a:gd name="T89" fmla="*/ 1856 h 61"/>
              <a:gd name="T90" fmla="*/ 3 w 38"/>
              <a:gd name="T91" fmla="*/ 1859 h 61"/>
              <a:gd name="T92" fmla="*/ 3 w 38"/>
              <a:gd name="T93" fmla="*/ 1859 h 61"/>
              <a:gd name="T94" fmla="*/ 4 w 38"/>
              <a:gd name="T95" fmla="*/ 1859 h 61"/>
              <a:gd name="T96" fmla="*/ 4 w 38"/>
              <a:gd name="T97" fmla="*/ 1859 h 61"/>
              <a:gd name="T98" fmla="*/ 4 w 38"/>
              <a:gd name="T99" fmla="*/ 1854 h 61"/>
              <a:gd name="T100" fmla="*/ 9 w 38"/>
              <a:gd name="T101" fmla="*/ 1850 h 61"/>
              <a:gd name="T102" fmla="*/ 33 w 38"/>
              <a:gd name="T103" fmla="*/ 1850 h 61"/>
              <a:gd name="T104" fmla="*/ 32 w 38"/>
              <a:gd name="T105" fmla="*/ 1846 h 61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0" t="0" r="r" b="b"/>
            <a:pathLst>
              <a:path w="38" h="61">
                <a:moveTo>
                  <a:pt x="1" y="46"/>
                </a:moveTo>
                <a:lnTo>
                  <a:pt x="0" y="46"/>
                </a:lnTo>
                <a:lnTo>
                  <a:pt x="0" y="49"/>
                </a:lnTo>
                <a:lnTo>
                  <a:pt x="0" y="58"/>
                </a:lnTo>
                <a:lnTo>
                  <a:pt x="1" y="59"/>
                </a:lnTo>
                <a:lnTo>
                  <a:pt x="3" y="60"/>
                </a:lnTo>
                <a:lnTo>
                  <a:pt x="7" y="61"/>
                </a:lnTo>
                <a:lnTo>
                  <a:pt x="28" y="61"/>
                </a:lnTo>
                <a:lnTo>
                  <a:pt x="32" y="57"/>
                </a:lnTo>
                <a:lnTo>
                  <a:pt x="5" y="57"/>
                </a:lnTo>
                <a:lnTo>
                  <a:pt x="2" y="52"/>
                </a:lnTo>
                <a:lnTo>
                  <a:pt x="2" y="46"/>
                </a:lnTo>
                <a:lnTo>
                  <a:pt x="1" y="46"/>
                </a:lnTo>
                <a:close/>
                <a:moveTo>
                  <a:pt x="33" y="4"/>
                </a:moveTo>
                <a:lnTo>
                  <a:pt x="23" y="4"/>
                </a:lnTo>
                <a:lnTo>
                  <a:pt x="25" y="10"/>
                </a:lnTo>
                <a:lnTo>
                  <a:pt x="25" y="22"/>
                </a:lnTo>
                <a:lnTo>
                  <a:pt x="17" y="26"/>
                </a:lnTo>
                <a:lnTo>
                  <a:pt x="13" y="27"/>
                </a:lnTo>
                <a:lnTo>
                  <a:pt x="12" y="27"/>
                </a:lnTo>
                <a:lnTo>
                  <a:pt x="12" y="28"/>
                </a:lnTo>
                <a:lnTo>
                  <a:pt x="12" y="29"/>
                </a:lnTo>
                <a:lnTo>
                  <a:pt x="18" y="30"/>
                </a:lnTo>
                <a:lnTo>
                  <a:pt x="27" y="33"/>
                </a:lnTo>
                <a:lnTo>
                  <a:pt x="27" y="53"/>
                </a:lnTo>
                <a:lnTo>
                  <a:pt x="21" y="57"/>
                </a:lnTo>
                <a:lnTo>
                  <a:pt x="32" y="57"/>
                </a:lnTo>
                <a:lnTo>
                  <a:pt x="37" y="52"/>
                </a:lnTo>
                <a:lnTo>
                  <a:pt x="37" y="32"/>
                </a:lnTo>
                <a:lnTo>
                  <a:pt x="29" y="27"/>
                </a:lnTo>
                <a:lnTo>
                  <a:pt x="23" y="26"/>
                </a:lnTo>
                <a:lnTo>
                  <a:pt x="26" y="24"/>
                </a:lnTo>
                <a:lnTo>
                  <a:pt x="35" y="19"/>
                </a:lnTo>
                <a:lnTo>
                  <a:pt x="34" y="8"/>
                </a:lnTo>
                <a:lnTo>
                  <a:pt x="33" y="4"/>
                </a:lnTo>
                <a:close/>
                <a:moveTo>
                  <a:pt x="32" y="0"/>
                </a:moveTo>
                <a:lnTo>
                  <a:pt x="11" y="0"/>
                </a:lnTo>
                <a:lnTo>
                  <a:pt x="6" y="2"/>
                </a:lnTo>
                <a:lnTo>
                  <a:pt x="3" y="3"/>
                </a:lnTo>
                <a:lnTo>
                  <a:pt x="2" y="3"/>
                </a:lnTo>
                <a:lnTo>
                  <a:pt x="2" y="8"/>
                </a:lnTo>
                <a:lnTo>
                  <a:pt x="2" y="10"/>
                </a:lnTo>
                <a:lnTo>
                  <a:pt x="3" y="13"/>
                </a:lnTo>
                <a:lnTo>
                  <a:pt x="4" y="13"/>
                </a:lnTo>
                <a:lnTo>
                  <a:pt x="4" y="8"/>
                </a:lnTo>
                <a:lnTo>
                  <a:pt x="9" y="4"/>
                </a:lnTo>
                <a:lnTo>
                  <a:pt x="33" y="4"/>
                </a:lnTo>
                <a:lnTo>
                  <a:pt x="3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87207</xdr:rowOff>
    </xdr:from>
    <xdr:to>
      <xdr:col>1</xdr:col>
      <xdr:colOff>10159</xdr:colOff>
      <xdr:row>0</xdr:row>
      <xdr:rowOff>944880</xdr:rowOff>
    </xdr:to>
    <xdr:grpSp>
      <xdr:nvGrpSpPr>
        <xdr:cNvPr id="21" name="Group 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pSpPr>
          <a:grpSpLocks/>
        </xdr:cNvGrpSpPr>
      </xdr:nvGrpSpPr>
      <xdr:grpSpPr bwMode="auto">
        <a:xfrm>
          <a:off x="0" y="87207"/>
          <a:ext cx="924559" cy="857673"/>
          <a:chOff x="2403" y="568"/>
          <a:chExt cx="1326" cy="1361"/>
        </a:xfrm>
      </xdr:grpSpPr>
      <xdr:pic>
        <xdr:nvPicPr>
          <xdr:cNvPr id="22" name="Picture 2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03" y="568"/>
            <a:ext cx="1326" cy="136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3" name="Picture 3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77" y="897"/>
            <a:ext cx="303" cy="2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4" name="AutoShape 4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>
            <a:spLocks/>
          </xdr:cNvSpPr>
        </xdr:nvSpPr>
        <xdr:spPr bwMode="auto">
          <a:xfrm>
            <a:off x="3063" y="891"/>
            <a:ext cx="51" cy="27"/>
          </a:xfrm>
          <a:custGeom>
            <a:avLst/>
            <a:gdLst>
              <a:gd name="T0" fmla="*/ 3 w 51"/>
              <a:gd name="T1" fmla="*/ 891 h 27"/>
              <a:gd name="T2" fmla="*/ 1 w 51"/>
              <a:gd name="T3" fmla="*/ 892 h 27"/>
              <a:gd name="T4" fmla="*/ 1 w 51"/>
              <a:gd name="T5" fmla="*/ 894 h 27"/>
              <a:gd name="T6" fmla="*/ 0 w 51"/>
              <a:gd name="T7" fmla="*/ 905 h 27"/>
              <a:gd name="T8" fmla="*/ 1 w 51"/>
              <a:gd name="T9" fmla="*/ 909 h 27"/>
              <a:gd name="T10" fmla="*/ 1 w 51"/>
              <a:gd name="T11" fmla="*/ 912 h 27"/>
              <a:gd name="T12" fmla="*/ 1 w 51"/>
              <a:gd name="T13" fmla="*/ 916 h 27"/>
              <a:gd name="T14" fmla="*/ 1 w 51"/>
              <a:gd name="T15" fmla="*/ 917 h 27"/>
              <a:gd name="T16" fmla="*/ 2 w 51"/>
              <a:gd name="T17" fmla="*/ 917 h 27"/>
              <a:gd name="T18" fmla="*/ 3 w 51"/>
              <a:gd name="T19" fmla="*/ 917 h 27"/>
              <a:gd name="T20" fmla="*/ 3 w 51"/>
              <a:gd name="T21" fmla="*/ 917 h 27"/>
              <a:gd name="T22" fmla="*/ 4 w 51"/>
              <a:gd name="T23" fmla="*/ 917 h 27"/>
              <a:gd name="T24" fmla="*/ 48 w 51"/>
              <a:gd name="T25" fmla="*/ 915 h 27"/>
              <a:gd name="T26" fmla="*/ 50 w 51"/>
              <a:gd name="T27" fmla="*/ 915 h 27"/>
              <a:gd name="T28" fmla="*/ 51 w 51"/>
              <a:gd name="T29" fmla="*/ 908 h 27"/>
              <a:gd name="T30" fmla="*/ 50 w 51"/>
              <a:gd name="T31" fmla="*/ 905 h 27"/>
              <a:gd name="T32" fmla="*/ 50 w 51"/>
              <a:gd name="T33" fmla="*/ 904 h 27"/>
              <a:gd name="T34" fmla="*/ 50 w 51"/>
              <a:gd name="T35" fmla="*/ 904 h 27"/>
              <a:gd name="T36" fmla="*/ 51 w 51"/>
              <a:gd name="T37" fmla="*/ 901 h 27"/>
              <a:gd name="T38" fmla="*/ 51 w 51"/>
              <a:gd name="T39" fmla="*/ 894 h 27"/>
              <a:gd name="T40" fmla="*/ 49 w 51"/>
              <a:gd name="T41" fmla="*/ 893 h 27"/>
              <a:gd name="T42" fmla="*/ 47 w 51"/>
              <a:gd name="T43" fmla="*/ 893 h 27"/>
              <a:gd name="T44" fmla="*/ 3 w 51"/>
              <a:gd name="T45" fmla="*/ 891 h 27"/>
              <a:gd name="T46" fmla="*/ 50 w 51"/>
              <a:gd name="T47" fmla="*/ 915 h 27"/>
              <a:gd name="T48" fmla="*/ 48 w 51"/>
              <a:gd name="T49" fmla="*/ 915 h 27"/>
              <a:gd name="T50" fmla="*/ 50 w 51"/>
              <a:gd name="T51" fmla="*/ 915 h 27"/>
              <a:gd name="T52" fmla="*/ 50 w 51"/>
              <a:gd name="T53" fmla="*/ 915 h 27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0" t="0" r="r" b="b"/>
            <a:pathLst>
              <a:path w="51" h="27">
                <a:moveTo>
                  <a:pt x="3" y="0"/>
                </a:moveTo>
                <a:lnTo>
                  <a:pt x="1" y="1"/>
                </a:lnTo>
                <a:lnTo>
                  <a:pt x="1" y="3"/>
                </a:lnTo>
                <a:lnTo>
                  <a:pt x="0" y="14"/>
                </a:lnTo>
                <a:lnTo>
                  <a:pt x="1" y="18"/>
                </a:lnTo>
                <a:lnTo>
                  <a:pt x="1" y="21"/>
                </a:lnTo>
                <a:lnTo>
                  <a:pt x="1" y="25"/>
                </a:lnTo>
                <a:lnTo>
                  <a:pt x="1" y="26"/>
                </a:lnTo>
                <a:lnTo>
                  <a:pt x="2" y="26"/>
                </a:lnTo>
                <a:lnTo>
                  <a:pt x="3" y="26"/>
                </a:lnTo>
                <a:lnTo>
                  <a:pt x="4" y="26"/>
                </a:lnTo>
                <a:lnTo>
                  <a:pt x="48" y="24"/>
                </a:lnTo>
                <a:lnTo>
                  <a:pt x="50" y="24"/>
                </a:lnTo>
                <a:lnTo>
                  <a:pt x="51" y="17"/>
                </a:lnTo>
                <a:lnTo>
                  <a:pt x="50" y="14"/>
                </a:lnTo>
                <a:lnTo>
                  <a:pt x="50" y="13"/>
                </a:lnTo>
                <a:lnTo>
                  <a:pt x="51" y="10"/>
                </a:lnTo>
                <a:lnTo>
                  <a:pt x="51" y="3"/>
                </a:lnTo>
                <a:lnTo>
                  <a:pt x="49" y="2"/>
                </a:lnTo>
                <a:lnTo>
                  <a:pt x="47" y="2"/>
                </a:lnTo>
                <a:lnTo>
                  <a:pt x="3" y="0"/>
                </a:lnTo>
                <a:close/>
                <a:moveTo>
                  <a:pt x="50" y="24"/>
                </a:moveTo>
                <a:lnTo>
                  <a:pt x="48" y="24"/>
                </a:lnTo>
                <a:lnTo>
                  <a:pt x="50" y="24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25" name="Picture 5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5" y="892"/>
            <a:ext cx="48" cy="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6" name="AutoShape 6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SpPr>
            <a:spLocks/>
          </xdr:cNvSpPr>
        </xdr:nvSpPr>
        <xdr:spPr bwMode="auto">
          <a:xfrm>
            <a:off x="3332" y="893"/>
            <a:ext cx="51" cy="27"/>
          </a:xfrm>
          <a:custGeom>
            <a:avLst/>
            <a:gdLst>
              <a:gd name="T0" fmla="*/ 50 w 51"/>
              <a:gd name="T1" fmla="*/ 916 h 27"/>
              <a:gd name="T2" fmla="*/ 3 w 51"/>
              <a:gd name="T3" fmla="*/ 916 h 27"/>
              <a:gd name="T4" fmla="*/ 47 w 51"/>
              <a:gd name="T5" fmla="*/ 918 h 27"/>
              <a:gd name="T6" fmla="*/ 48 w 51"/>
              <a:gd name="T7" fmla="*/ 919 h 27"/>
              <a:gd name="T8" fmla="*/ 48 w 51"/>
              <a:gd name="T9" fmla="*/ 919 h 27"/>
              <a:gd name="T10" fmla="*/ 49 w 51"/>
              <a:gd name="T11" fmla="*/ 919 h 27"/>
              <a:gd name="T12" fmla="*/ 50 w 51"/>
              <a:gd name="T13" fmla="*/ 918 h 27"/>
              <a:gd name="T14" fmla="*/ 50 w 51"/>
              <a:gd name="T15" fmla="*/ 917 h 27"/>
              <a:gd name="T16" fmla="*/ 50 w 51"/>
              <a:gd name="T17" fmla="*/ 916 h 27"/>
              <a:gd name="T18" fmla="*/ 47 w 51"/>
              <a:gd name="T19" fmla="*/ 893 h 27"/>
              <a:gd name="T20" fmla="*/ 45 w 51"/>
              <a:gd name="T21" fmla="*/ 893 h 27"/>
              <a:gd name="T22" fmla="*/ 4 w 51"/>
              <a:gd name="T23" fmla="*/ 894 h 27"/>
              <a:gd name="T24" fmla="*/ 2 w 51"/>
              <a:gd name="T25" fmla="*/ 894 h 27"/>
              <a:gd name="T26" fmla="*/ 0 w 51"/>
              <a:gd name="T27" fmla="*/ 896 h 27"/>
              <a:gd name="T28" fmla="*/ 1 w 51"/>
              <a:gd name="T29" fmla="*/ 902 h 27"/>
              <a:gd name="T30" fmla="*/ 1 w 51"/>
              <a:gd name="T31" fmla="*/ 905 h 27"/>
              <a:gd name="T32" fmla="*/ 1 w 51"/>
              <a:gd name="T33" fmla="*/ 906 h 27"/>
              <a:gd name="T34" fmla="*/ 1 w 51"/>
              <a:gd name="T35" fmla="*/ 906 h 27"/>
              <a:gd name="T36" fmla="*/ 1 w 51"/>
              <a:gd name="T37" fmla="*/ 913 h 27"/>
              <a:gd name="T38" fmla="*/ 1 w 51"/>
              <a:gd name="T39" fmla="*/ 916 h 27"/>
              <a:gd name="T40" fmla="*/ 3 w 51"/>
              <a:gd name="T41" fmla="*/ 916 h 27"/>
              <a:gd name="T42" fmla="*/ 50 w 51"/>
              <a:gd name="T43" fmla="*/ 916 h 27"/>
              <a:gd name="T44" fmla="*/ 50 w 51"/>
              <a:gd name="T45" fmla="*/ 913 h 27"/>
              <a:gd name="T46" fmla="*/ 51 w 51"/>
              <a:gd name="T47" fmla="*/ 909 h 27"/>
              <a:gd name="T48" fmla="*/ 51 w 51"/>
              <a:gd name="T49" fmla="*/ 902 h 27"/>
              <a:gd name="T50" fmla="*/ 51 w 51"/>
              <a:gd name="T51" fmla="*/ 902 h 27"/>
              <a:gd name="T52" fmla="*/ 51 w 51"/>
              <a:gd name="T53" fmla="*/ 901 h 27"/>
              <a:gd name="T54" fmla="*/ 51 w 51"/>
              <a:gd name="T55" fmla="*/ 900 h 27"/>
              <a:gd name="T56" fmla="*/ 50 w 51"/>
              <a:gd name="T57" fmla="*/ 895 h 27"/>
              <a:gd name="T58" fmla="*/ 50 w 51"/>
              <a:gd name="T59" fmla="*/ 894 h 27"/>
              <a:gd name="T60" fmla="*/ 49 w 51"/>
              <a:gd name="T61" fmla="*/ 893 h 27"/>
              <a:gd name="T62" fmla="*/ 47 w 51"/>
              <a:gd name="T63" fmla="*/ 893 h 27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51" h="27">
                <a:moveTo>
                  <a:pt x="50" y="23"/>
                </a:moveTo>
                <a:lnTo>
                  <a:pt x="3" y="23"/>
                </a:lnTo>
                <a:lnTo>
                  <a:pt x="47" y="25"/>
                </a:lnTo>
                <a:lnTo>
                  <a:pt x="48" y="26"/>
                </a:lnTo>
                <a:lnTo>
                  <a:pt x="49" y="26"/>
                </a:lnTo>
                <a:lnTo>
                  <a:pt x="50" y="25"/>
                </a:lnTo>
                <a:lnTo>
                  <a:pt x="50" y="24"/>
                </a:lnTo>
                <a:lnTo>
                  <a:pt x="50" y="23"/>
                </a:lnTo>
                <a:close/>
                <a:moveTo>
                  <a:pt x="47" y="0"/>
                </a:moveTo>
                <a:lnTo>
                  <a:pt x="45" y="0"/>
                </a:lnTo>
                <a:lnTo>
                  <a:pt x="4" y="1"/>
                </a:lnTo>
                <a:lnTo>
                  <a:pt x="2" y="1"/>
                </a:lnTo>
                <a:lnTo>
                  <a:pt x="0" y="3"/>
                </a:lnTo>
                <a:lnTo>
                  <a:pt x="1" y="9"/>
                </a:lnTo>
                <a:lnTo>
                  <a:pt x="1" y="12"/>
                </a:lnTo>
                <a:lnTo>
                  <a:pt x="1" y="13"/>
                </a:lnTo>
                <a:lnTo>
                  <a:pt x="1" y="20"/>
                </a:lnTo>
                <a:lnTo>
                  <a:pt x="1" y="23"/>
                </a:lnTo>
                <a:lnTo>
                  <a:pt x="3" y="23"/>
                </a:lnTo>
                <a:lnTo>
                  <a:pt x="50" y="23"/>
                </a:lnTo>
                <a:lnTo>
                  <a:pt x="50" y="20"/>
                </a:lnTo>
                <a:lnTo>
                  <a:pt x="51" y="16"/>
                </a:lnTo>
                <a:lnTo>
                  <a:pt x="51" y="9"/>
                </a:lnTo>
                <a:lnTo>
                  <a:pt x="51" y="8"/>
                </a:lnTo>
                <a:lnTo>
                  <a:pt x="51" y="7"/>
                </a:lnTo>
                <a:lnTo>
                  <a:pt x="50" y="2"/>
                </a:lnTo>
                <a:lnTo>
                  <a:pt x="50" y="1"/>
                </a:lnTo>
                <a:lnTo>
                  <a:pt x="49" y="0"/>
                </a:lnTo>
                <a:lnTo>
                  <a:pt x="47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27" name="Picture 7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4" y="894"/>
            <a:ext cx="48" cy="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8" name="Freeform 8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>
            <a:spLocks/>
          </xdr:cNvSpPr>
        </xdr:nvSpPr>
        <xdr:spPr bwMode="auto">
          <a:xfrm>
            <a:off x="3066" y="889"/>
            <a:ext cx="313" cy="34"/>
          </a:xfrm>
          <a:custGeom>
            <a:avLst/>
            <a:gdLst>
              <a:gd name="T0" fmla="*/ 12 w 313"/>
              <a:gd name="T1" fmla="*/ 889 h 34"/>
              <a:gd name="T2" fmla="*/ 6 w 313"/>
              <a:gd name="T3" fmla="*/ 890 h 34"/>
              <a:gd name="T4" fmla="*/ 3 w 313"/>
              <a:gd name="T5" fmla="*/ 892 h 34"/>
              <a:gd name="T6" fmla="*/ 0 w 313"/>
              <a:gd name="T7" fmla="*/ 898 h 34"/>
              <a:gd name="T8" fmla="*/ 2 w 313"/>
              <a:gd name="T9" fmla="*/ 900 h 34"/>
              <a:gd name="T10" fmla="*/ 1 w 313"/>
              <a:gd name="T11" fmla="*/ 900 h 34"/>
              <a:gd name="T12" fmla="*/ 5 w 313"/>
              <a:gd name="T13" fmla="*/ 916 h 34"/>
              <a:gd name="T14" fmla="*/ 5 w 313"/>
              <a:gd name="T15" fmla="*/ 917 h 34"/>
              <a:gd name="T16" fmla="*/ 5 w 313"/>
              <a:gd name="T17" fmla="*/ 921 h 34"/>
              <a:gd name="T18" fmla="*/ 7 w 313"/>
              <a:gd name="T19" fmla="*/ 922 h 34"/>
              <a:gd name="T20" fmla="*/ 8 w 313"/>
              <a:gd name="T21" fmla="*/ 922 h 34"/>
              <a:gd name="T22" fmla="*/ 10 w 313"/>
              <a:gd name="T23" fmla="*/ 922 h 34"/>
              <a:gd name="T24" fmla="*/ 14 w 313"/>
              <a:gd name="T25" fmla="*/ 922 h 34"/>
              <a:gd name="T26" fmla="*/ 19 w 313"/>
              <a:gd name="T27" fmla="*/ 921 h 34"/>
              <a:gd name="T28" fmla="*/ 311 w 313"/>
              <a:gd name="T29" fmla="*/ 918 h 34"/>
              <a:gd name="T30" fmla="*/ 310 w 313"/>
              <a:gd name="T31" fmla="*/ 916 h 34"/>
              <a:gd name="T32" fmla="*/ 312 w 313"/>
              <a:gd name="T33" fmla="*/ 910 h 34"/>
              <a:gd name="T34" fmla="*/ 311 w 313"/>
              <a:gd name="T35" fmla="*/ 908 h 34"/>
              <a:gd name="T36" fmla="*/ 311 w 313"/>
              <a:gd name="T37" fmla="*/ 906 h 34"/>
              <a:gd name="T38" fmla="*/ 310 w 313"/>
              <a:gd name="T39" fmla="*/ 906 h 34"/>
              <a:gd name="T40" fmla="*/ 310 w 313"/>
              <a:gd name="T41" fmla="*/ 905 h 34"/>
              <a:gd name="T42" fmla="*/ 311 w 313"/>
              <a:gd name="T43" fmla="*/ 904 h 34"/>
              <a:gd name="T44" fmla="*/ 311 w 313"/>
              <a:gd name="T45" fmla="*/ 901 h 34"/>
              <a:gd name="T46" fmla="*/ 312 w 313"/>
              <a:gd name="T47" fmla="*/ 900 h 34"/>
              <a:gd name="T48" fmla="*/ 312 w 313"/>
              <a:gd name="T49" fmla="*/ 896 h 34"/>
              <a:gd name="T50" fmla="*/ 313 w 313"/>
              <a:gd name="T51" fmla="*/ 894 h 34"/>
              <a:gd name="T52" fmla="*/ 311 w 313"/>
              <a:gd name="T53" fmla="*/ 892 h 34"/>
              <a:gd name="T54" fmla="*/ 310 w 313"/>
              <a:gd name="T55" fmla="*/ 892 h 34"/>
              <a:gd name="T56" fmla="*/ 306 w 313"/>
              <a:gd name="T57" fmla="*/ 891 h 34"/>
              <a:gd name="T58" fmla="*/ 12 w 313"/>
              <a:gd name="T59" fmla="*/ 889 h 34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</a:gdLst>
            <a:ahLst/>
            <a:cxnLst>
              <a:cxn ang="T60">
                <a:pos x="T0" y="T1"/>
              </a:cxn>
              <a:cxn ang="T61">
                <a:pos x="T2" y="T3"/>
              </a:cxn>
              <a:cxn ang="T62">
                <a:pos x="T4" y="T5"/>
              </a:cxn>
              <a:cxn ang="T63">
                <a:pos x="T6" y="T7"/>
              </a:cxn>
              <a:cxn ang="T64">
                <a:pos x="T8" y="T9"/>
              </a:cxn>
              <a:cxn ang="T65">
                <a:pos x="T10" y="T11"/>
              </a:cxn>
              <a:cxn ang="T66">
                <a:pos x="T12" y="T13"/>
              </a:cxn>
              <a:cxn ang="T67">
                <a:pos x="T14" y="T15"/>
              </a:cxn>
              <a:cxn ang="T68">
                <a:pos x="T16" y="T17"/>
              </a:cxn>
              <a:cxn ang="T69">
                <a:pos x="T18" y="T19"/>
              </a:cxn>
              <a:cxn ang="T70">
                <a:pos x="T20" y="T21"/>
              </a:cxn>
              <a:cxn ang="T71">
                <a:pos x="T22" y="T23"/>
              </a:cxn>
              <a:cxn ang="T72">
                <a:pos x="T24" y="T25"/>
              </a:cxn>
              <a:cxn ang="T73">
                <a:pos x="T26" y="T27"/>
              </a:cxn>
              <a:cxn ang="T74">
                <a:pos x="T28" y="T29"/>
              </a:cxn>
              <a:cxn ang="T75">
                <a:pos x="T30" y="T31"/>
              </a:cxn>
              <a:cxn ang="T76">
                <a:pos x="T32" y="T33"/>
              </a:cxn>
              <a:cxn ang="T77">
                <a:pos x="T34" y="T35"/>
              </a:cxn>
              <a:cxn ang="T78">
                <a:pos x="T36" y="T37"/>
              </a:cxn>
              <a:cxn ang="T79">
                <a:pos x="T38" y="T39"/>
              </a:cxn>
              <a:cxn ang="T80">
                <a:pos x="T40" y="T41"/>
              </a:cxn>
              <a:cxn ang="T81">
                <a:pos x="T42" y="T43"/>
              </a:cxn>
              <a:cxn ang="T82">
                <a:pos x="T44" y="T45"/>
              </a:cxn>
              <a:cxn ang="T83">
                <a:pos x="T46" y="T47"/>
              </a:cxn>
              <a:cxn ang="T84">
                <a:pos x="T48" y="T49"/>
              </a:cxn>
              <a:cxn ang="T85">
                <a:pos x="T50" y="T51"/>
              </a:cxn>
              <a:cxn ang="T86">
                <a:pos x="T52" y="T53"/>
              </a:cxn>
              <a:cxn ang="T87">
                <a:pos x="T54" y="T55"/>
              </a:cxn>
              <a:cxn ang="T88">
                <a:pos x="T56" y="T57"/>
              </a:cxn>
              <a:cxn ang="T89">
                <a:pos x="T58" y="T59"/>
              </a:cxn>
            </a:cxnLst>
            <a:rect l="0" t="0" r="r" b="b"/>
            <a:pathLst>
              <a:path w="313" h="34">
                <a:moveTo>
                  <a:pt x="12" y="0"/>
                </a:moveTo>
                <a:lnTo>
                  <a:pt x="6" y="1"/>
                </a:lnTo>
                <a:lnTo>
                  <a:pt x="3" y="3"/>
                </a:lnTo>
                <a:lnTo>
                  <a:pt x="0" y="9"/>
                </a:lnTo>
                <a:lnTo>
                  <a:pt x="2" y="11"/>
                </a:lnTo>
                <a:lnTo>
                  <a:pt x="1" y="11"/>
                </a:lnTo>
                <a:lnTo>
                  <a:pt x="5" y="27"/>
                </a:lnTo>
                <a:lnTo>
                  <a:pt x="5" y="28"/>
                </a:lnTo>
                <a:lnTo>
                  <a:pt x="5" y="32"/>
                </a:lnTo>
                <a:lnTo>
                  <a:pt x="7" y="33"/>
                </a:lnTo>
                <a:lnTo>
                  <a:pt x="8" y="33"/>
                </a:lnTo>
                <a:lnTo>
                  <a:pt x="10" y="33"/>
                </a:lnTo>
                <a:lnTo>
                  <a:pt x="14" y="33"/>
                </a:lnTo>
                <a:lnTo>
                  <a:pt x="19" y="32"/>
                </a:lnTo>
                <a:lnTo>
                  <a:pt x="311" y="29"/>
                </a:lnTo>
                <a:lnTo>
                  <a:pt x="310" y="27"/>
                </a:lnTo>
                <a:lnTo>
                  <a:pt x="312" y="21"/>
                </a:lnTo>
                <a:lnTo>
                  <a:pt x="311" y="19"/>
                </a:lnTo>
                <a:lnTo>
                  <a:pt x="311" y="17"/>
                </a:lnTo>
                <a:lnTo>
                  <a:pt x="310" y="17"/>
                </a:lnTo>
                <a:lnTo>
                  <a:pt x="310" y="16"/>
                </a:lnTo>
                <a:lnTo>
                  <a:pt x="311" y="15"/>
                </a:lnTo>
                <a:lnTo>
                  <a:pt x="311" y="12"/>
                </a:lnTo>
                <a:lnTo>
                  <a:pt x="312" y="11"/>
                </a:lnTo>
                <a:lnTo>
                  <a:pt x="312" y="7"/>
                </a:lnTo>
                <a:lnTo>
                  <a:pt x="313" y="5"/>
                </a:lnTo>
                <a:lnTo>
                  <a:pt x="311" y="3"/>
                </a:lnTo>
                <a:lnTo>
                  <a:pt x="310" y="3"/>
                </a:lnTo>
                <a:lnTo>
                  <a:pt x="306" y="2"/>
                </a:lnTo>
                <a:lnTo>
                  <a:pt x="1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29" name="Picture 9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8" y="890"/>
            <a:ext cx="310" cy="3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0" name="AutoShape 10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SpPr>
            <a:spLocks/>
          </xdr:cNvSpPr>
        </xdr:nvSpPr>
        <xdr:spPr bwMode="auto">
          <a:xfrm>
            <a:off x="3336" y="1152"/>
            <a:ext cx="55" cy="31"/>
          </a:xfrm>
          <a:custGeom>
            <a:avLst/>
            <a:gdLst>
              <a:gd name="T0" fmla="*/ 54 w 55"/>
              <a:gd name="T1" fmla="*/ 1179 h 31"/>
              <a:gd name="T2" fmla="*/ 4 w 55"/>
              <a:gd name="T3" fmla="*/ 1179 h 31"/>
              <a:gd name="T4" fmla="*/ 51 w 55"/>
              <a:gd name="T5" fmla="*/ 1182 h 31"/>
              <a:gd name="T6" fmla="*/ 52 w 55"/>
              <a:gd name="T7" fmla="*/ 1183 h 31"/>
              <a:gd name="T8" fmla="*/ 52 w 55"/>
              <a:gd name="T9" fmla="*/ 1183 h 31"/>
              <a:gd name="T10" fmla="*/ 53 w 55"/>
              <a:gd name="T11" fmla="*/ 1183 h 31"/>
              <a:gd name="T12" fmla="*/ 54 w 55"/>
              <a:gd name="T13" fmla="*/ 1182 h 31"/>
              <a:gd name="T14" fmla="*/ 54 w 55"/>
              <a:gd name="T15" fmla="*/ 1181 h 31"/>
              <a:gd name="T16" fmla="*/ 54 w 55"/>
              <a:gd name="T17" fmla="*/ 1179 h 31"/>
              <a:gd name="T18" fmla="*/ 52 w 55"/>
              <a:gd name="T19" fmla="*/ 1152 h 31"/>
              <a:gd name="T20" fmla="*/ 50 w 55"/>
              <a:gd name="T21" fmla="*/ 1152 h 31"/>
              <a:gd name="T22" fmla="*/ 49 w 55"/>
              <a:gd name="T23" fmla="*/ 1152 h 31"/>
              <a:gd name="T24" fmla="*/ 2 w 55"/>
              <a:gd name="T25" fmla="*/ 1154 h 31"/>
              <a:gd name="T26" fmla="*/ 0 w 55"/>
              <a:gd name="T27" fmla="*/ 1156 h 31"/>
              <a:gd name="T28" fmla="*/ 0 w 55"/>
              <a:gd name="T29" fmla="*/ 1160 h 31"/>
              <a:gd name="T30" fmla="*/ 0 w 55"/>
              <a:gd name="T31" fmla="*/ 1166 h 31"/>
              <a:gd name="T32" fmla="*/ 1 w 55"/>
              <a:gd name="T33" fmla="*/ 1167 h 31"/>
              <a:gd name="T34" fmla="*/ 1 w 55"/>
              <a:gd name="T35" fmla="*/ 1167 h 31"/>
              <a:gd name="T36" fmla="*/ 1 w 55"/>
              <a:gd name="T37" fmla="*/ 1168 h 31"/>
              <a:gd name="T38" fmla="*/ 0 w 55"/>
              <a:gd name="T39" fmla="*/ 1172 h 31"/>
              <a:gd name="T40" fmla="*/ 0 w 55"/>
              <a:gd name="T41" fmla="*/ 1180 h 31"/>
              <a:gd name="T42" fmla="*/ 4 w 55"/>
              <a:gd name="T43" fmla="*/ 1179 h 31"/>
              <a:gd name="T44" fmla="*/ 54 w 55"/>
              <a:gd name="T45" fmla="*/ 1179 h 31"/>
              <a:gd name="T46" fmla="*/ 55 w 55"/>
              <a:gd name="T47" fmla="*/ 1172 h 31"/>
              <a:gd name="T48" fmla="*/ 55 w 55"/>
              <a:gd name="T49" fmla="*/ 1163 h 31"/>
              <a:gd name="T50" fmla="*/ 55 w 55"/>
              <a:gd name="T51" fmla="*/ 1163 h 31"/>
              <a:gd name="T52" fmla="*/ 55 w 55"/>
              <a:gd name="T53" fmla="*/ 1162 h 31"/>
              <a:gd name="T54" fmla="*/ 55 w 55"/>
              <a:gd name="T55" fmla="*/ 1158 h 31"/>
              <a:gd name="T56" fmla="*/ 55 w 55"/>
              <a:gd name="T57" fmla="*/ 1155 h 31"/>
              <a:gd name="T58" fmla="*/ 54 w 55"/>
              <a:gd name="T59" fmla="*/ 1153 h 31"/>
              <a:gd name="T60" fmla="*/ 53 w 55"/>
              <a:gd name="T61" fmla="*/ 1152 h 31"/>
              <a:gd name="T62" fmla="*/ 52 w 55"/>
              <a:gd name="T63" fmla="*/ 1152 h 31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0" t="0" r="r" b="b"/>
            <a:pathLst>
              <a:path w="55" h="31">
                <a:moveTo>
                  <a:pt x="54" y="27"/>
                </a:moveTo>
                <a:lnTo>
                  <a:pt x="4" y="27"/>
                </a:lnTo>
                <a:lnTo>
                  <a:pt x="51" y="30"/>
                </a:lnTo>
                <a:lnTo>
                  <a:pt x="52" y="31"/>
                </a:lnTo>
                <a:lnTo>
                  <a:pt x="53" y="31"/>
                </a:lnTo>
                <a:lnTo>
                  <a:pt x="54" y="30"/>
                </a:lnTo>
                <a:lnTo>
                  <a:pt x="54" y="29"/>
                </a:lnTo>
                <a:lnTo>
                  <a:pt x="54" y="27"/>
                </a:lnTo>
                <a:close/>
                <a:moveTo>
                  <a:pt x="52" y="0"/>
                </a:moveTo>
                <a:lnTo>
                  <a:pt x="50" y="0"/>
                </a:lnTo>
                <a:lnTo>
                  <a:pt x="49" y="0"/>
                </a:lnTo>
                <a:lnTo>
                  <a:pt x="2" y="2"/>
                </a:lnTo>
                <a:lnTo>
                  <a:pt x="0" y="4"/>
                </a:lnTo>
                <a:lnTo>
                  <a:pt x="0" y="8"/>
                </a:lnTo>
                <a:lnTo>
                  <a:pt x="0" y="14"/>
                </a:lnTo>
                <a:lnTo>
                  <a:pt x="1" y="15"/>
                </a:lnTo>
                <a:lnTo>
                  <a:pt x="1" y="16"/>
                </a:lnTo>
                <a:lnTo>
                  <a:pt x="0" y="20"/>
                </a:lnTo>
                <a:lnTo>
                  <a:pt x="0" y="28"/>
                </a:lnTo>
                <a:lnTo>
                  <a:pt x="4" y="27"/>
                </a:lnTo>
                <a:lnTo>
                  <a:pt x="54" y="27"/>
                </a:lnTo>
                <a:lnTo>
                  <a:pt x="55" y="20"/>
                </a:lnTo>
                <a:lnTo>
                  <a:pt x="55" y="11"/>
                </a:lnTo>
                <a:lnTo>
                  <a:pt x="55" y="10"/>
                </a:lnTo>
                <a:lnTo>
                  <a:pt x="55" y="6"/>
                </a:lnTo>
                <a:lnTo>
                  <a:pt x="55" y="3"/>
                </a:lnTo>
                <a:lnTo>
                  <a:pt x="54" y="1"/>
                </a:lnTo>
                <a:lnTo>
                  <a:pt x="53" y="0"/>
                </a:lnTo>
                <a:lnTo>
                  <a:pt x="5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pic>
        <xdr:nvPicPr>
          <xdr:cNvPr id="31" name="Picture 11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7" y="1153"/>
            <a:ext cx="52" cy="2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2" name="Picture 12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127" y="951"/>
            <a:ext cx="214" cy="17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3" name="Picture 13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707" y="1155"/>
            <a:ext cx="302" cy="33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4" name="Picture 14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71" y="1150"/>
            <a:ext cx="312" cy="34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5" name="AutoShape 15">
            <a:extLst>
              <a:ext uri="{FF2B5EF4-FFF2-40B4-BE49-F238E27FC236}">
                <a16:creationId xmlns:a16="http://schemas.microsoft.com/office/drawing/2014/main" id="{00000000-0008-0000-0300-000023000000}"/>
              </a:ext>
            </a:extLst>
          </xdr:cNvPr>
          <xdr:cNvSpPr>
            <a:spLocks/>
          </xdr:cNvSpPr>
        </xdr:nvSpPr>
        <xdr:spPr bwMode="auto">
          <a:xfrm>
            <a:off x="3438" y="1846"/>
            <a:ext cx="38" cy="61"/>
          </a:xfrm>
          <a:custGeom>
            <a:avLst/>
            <a:gdLst>
              <a:gd name="T0" fmla="*/ 1 w 38"/>
              <a:gd name="T1" fmla="*/ 1892 h 61"/>
              <a:gd name="T2" fmla="*/ 0 w 38"/>
              <a:gd name="T3" fmla="*/ 1892 h 61"/>
              <a:gd name="T4" fmla="*/ 0 w 38"/>
              <a:gd name="T5" fmla="*/ 1892 h 61"/>
              <a:gd name="T6" fmla="*/ 0 w 38"/>
              <a:gd name="T7" fmla="*/ 1895 h 61"/>
              <a:gd name="T8" fmla="*/ 0 w 38"/>
              <a:gd name="T9" fmla="*/ 1904 h 61"/>
              <a:gd name="T10" fmla="*/ 1 w 38"/>
              <a:gd name="T11" fmla="*/ 1905 h 61"/>
              <a:gd name="T12" fmla="*/ 3 w 38"/>
              <a:gd name="T13" fmla="*/ 1906 h 61"/>
              <a:gd name="T14" fmla="*/ 7 w 38"/>
              <a:gd name="T15" fmla="*/ 1907 h 61"/>
              <a:gd name="T16" fmla="*/ 28 w 38"/>
              <a:gd name="T17" fmla="*/ 1907 h 61"/>
              <a:gd name="T18" fmla="*/ 32 w 38"/>
              <a:gd name="T19" fmla="*/ 1903 h 61"/>
              <a:gd name="T20" fmla="*/ 5 w 38"/>
              <a:gd name="T21" fmla="*/ 1903 h 61"/>
              <a:gd name="T22" fmla="*/ 2 w 38"/>
              <a:gd name="T23" fmla="*/ 1898 h 61"/>
              <a:gd name="T24" fmla="*/ 2 w 38"/>
              <a:gd name="T25" fmla="*/ 1892 h 61"/>
              <a:gd name="T26" fmla="*/ 1 w 38"/>
              <a:gd name="T27" fmla="*/ 1892 h 61"/>
              <a:gd name="T28" fmla="*/ 33 w 38"/>
              <a:gd name="T29" fmla="*/ 1850 h 61"/>
              <a:gd name="T30" fmla="*/ 23 w 38"/>
              <a:gd name="T31" fmla="*/ 1850 h 61"/>
              <a:gd name="T32" fmla="*/ 25 w 38"/>
              <a:gd name="T33" fmla="*/ 1856 h 61"/>
              <a:gd name="T34" fmla="*/ 25 w 38"/>
              <a:gd name="T35" fmla="*/ 1868 h 61"/>
              <a:gd name="T36" fmla="*/ 17 w 38"/>
              <a:gd name="T37" fmla="*/ 1872 h 61"/>
              <a:gd name="T38" fmla="*/ 13 w 38"/>
              <a:gd name="T39" fmla="*/ 1873 h 61"/>
              <a:gd name="T40" fmla="*/ 12 w 38"/>
              <a:gd name="T41" fmla="*/ 1873 h 61"/>
              <a:gd name="T42" fmla="*/ 12 w 38"/>
              <a:gd name="T43" fmla="*/ 1873 h 61"/>
              <a:gd name="T44" fmla="*/ 12 w 38"/>
              <a:gd name="T45" fmla="*/ 1874 h 61"/>
              <a:gd name="T46" fmla="*/ 12 w 38"/>
              <a:gd name="T47" fmla="*/ 1875 h 61"/>
              <a:gd name="T48" fmla="*/ 18 w 38"/>
              <a:gd name="T49" fmla="*/ 1876 h 61"/>
              <a:gd name="T50" fmla="*/ 27 w 38"/>
              <a:gd name="T51" fmla="*/ 1879 h 61"/>
              <a:gd name="T52" fmla="*/ 27 w 38"/>
              <a:gd name="T53" fmla="*/ 1899 h 61"/>
              <a:gd name="T54" fmla="*/ 21 w 38"/>
              <a:gd name="T55" fmla="*/ 1903 h 61"/>
              <a:gd name="T56" fmla="*/ 32 w 38"/>
              <a:gd name="T57" fmla="*/ 1903 h 61"/>
              <a:gd name="T58" fmla="*/ 37 w 38"/>
              <a:gd name="T59" fmla="*/ 1898 h 61"/>
              <a:gd name="T60" fmla="*/ 37 w 38"/>
              <a:gd name="T61" fmla="*/ 1878 h 61"/>
              <a:gd name="T62" fmla="*/ 29 w 38"/>
              <a:gd name="T63" fmla="*/ 1873 h 61"/>
              <a:gd name="T64" fmla="*/ 23 w 38"/>
              <a:gd name="T65" fmla="*/ 1872 h 61"/>
              <a:gd name="T66" fmla="*/ 23 w 38"/>
              <a:gd name="T67" fmla="*/ 1872 h 61"/>
              <a:gd name="T68" fmla="*/ 26 w 38"/>
              <a:gd name="T69" fmla="*/ 1870 h 61"/>
              <a:gd name="T70" fmla="*/ 35 w 38"/>
              <a:gd name="T71" fmla="*/ 1865 h 61"/>
              <a:gd name="T72" fmla="*/ 34 w 38"/>
              <a:gd name="T73" fmla="*/ 1854 h 61"/>
              <a:gd name="T74" fmla="*/ 33 w 38"/>
              <a:gd name="T75" fmla="*/ 1850 h 61"/>
              <a:gd name="T76" fmla="*/ 32 w 38"/>
              <a:gd name="T77" fmla="*/ 1846 h 61"/>
              <a:gd name="T78" fmla="*/ 11 w 38"/>
              <a:gd name="T79" fmla="*/ 1846 h 61"/>
              <a:gd name="T80" fmla="*/ 6 w 38"/>
              <a:gd name="T81" fmla="*/ 1848 h 61"/>
              <a:gd name="T82" fmla="*/ 3 w 38"/>
              <a:gd name="T83" fmla="*/ 1849 h 61"/>
              <a:gd name="T84" fmla="*/ 2 w 38"/>
              <a:gd name="T85" fmla="*/ 1849 h 61"/>
              <a:gd name="T86" fmla="*/ 2 w 38"/>
              <a:gd name="T87" fmla="*/ 1854 h 61"/>
              <a:gd name="T88" fmla="*/ 2 w 38"/>
              <a:gd name="T89" fmla="*/ 1856 h 61"/>
              <a:gd name="T90" fmla="*/ 3 w 38"/>
              <a:gd name="T91" fmla="*/ 1859 h 61"/>
              <a:gd name="T92" fmla="*/ 3 w 38"/>
              <a:gd name="T93" fmla="*/ 1859 h 61"/>
              <a:gd name="T94" fmla="*/ 4 w 38"/>
              <a:gd name="T95" fmla="*/ 1859 h 61"/>
              <a:gd name="T96" fmla="*/ 4 w 38"/>
              <a:gd name="T97" fmla="*/ 1859 h 61"/>
              <a:gd name="T98" fmla="*/ 4 w 38"/>
              <a:gd name="T99" fmla="*/ 1854 h 61"/>
              <a:gd name="T100" fmla="*/ 9 w 38"/>
              <a:gd name="T101" fmla="*/ 1850 h 61"/>
              <a:gd name="T102" fmla="*/ 33 w 38"/>
              <a:gd name="T103" fmla="*/ 1850 h 61"/>
              <a:gd name="T104" fmla="*/ 32 w 38"/>
              <a:gd name="T105" fmla="*/ 1846 h 61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0" t="0" r="r" b="b"/>
            <a:pathLst>
              <a:path w="38" h="61">
                <a:moveTo>
                  <a:pt x="1" y="46"/>
                </a:moveTo>
                <a:lnTo>
                  <a:pt x="0" y="46"/>
                </a:lnTo>
                <a:lnTo>
                  <a:pt x="0" y="49"/>
                </a:lnTo>
                <a:lnTo>
                  <a:pt x="0" y="58"/>
                </a:lnTo>
                <a:lnTo>
                  <a:pt x="1" y="59"/>
                </a:lnTo>
                <a:lnTo>
                  <a:pt x="3" y="60"/>
                </a:lnTo>
                <a:lnTo>
                  <a:pt x="7" y="61"/>
                </a:lnTo>
                <a:lnTo>
                  <a:pt x="28" y="61"/>
                </a:lnTo>
                <a:lnTo>
                  <a:pt x="32" y="57"/>
                </a:lnTo>
                <a:lnTo>
                  <a:pt x="5" y="57"/>
                </a:lnTo>
                <a:lnTo>
                  <a:pt x="2" y="52"/>
                </a:lnTo>
                <a:lnTo>
                  <a:pt x="2" y="46"/>
                </a:lnTo>
                <a:lnTo>
                  <a:pt x="1" y="46"/>
                </a:lnTo>
                <a:close/>
                <a:moveTo>
                  <a:pt x="33" y="4"/>
                </a:moveTo>
                <a:lnTo>
                  <a:pt x="23" y="4"/>
                </a:lnTo>
                <a:lnTo>
                  <a:pt x="25" y="10"/>
                </a:lnTo>
                <a:lnTo>
                  <a:pt x="25" y="22"/>
                </a:lnTo>
                <a:lnTo>
                  <a:pt x="17" y="26"/>
                </a:lnTo>
                <a:lnTo>
                  <a:pt x="13" y="27"/>
                </a:lnTo>
                <a:lnTo>
                  <a:pt x="12" y="27"/>
                </a:lnTo>
                <a:lnTo>
                  <a:pt x="12" y="28"/>
                </a:lnTo>
                <a:lnTo>
                  <a:pt x="12" y="29"/>
                </a:lnTo>
                <a:lnTo>
                  <a:pt x="18" y="30"/>
                </a:lnTo>
                <a:lnTo>
                  <a:pt x="27" y="33"/>
                </a:lnTo>
                <a:lnTo>
                  <a:pt x="27" y="53"/>
                </a:lnTo>
                <a:lnTo>
                  <a:pt x="21" y="57"/>
                </a:lnTo>
                <a:lnTo>
                  <a:pt x="32" y="57"/>
                </a:lnTo>
                <a:lnTo>
                  <a:pt x="37" y="52"/>
                </a:lnTo>
                <a:lnTo>
                  <a:pt x="37" y="32"/>
                </a:lnTo>
                <a:lnTo>
                  <a:pt x="29" y="27"/>
                </a:lnTo>
                <a:lnTo>
                  <a:pt x="23" y="26"/>
                </a:lnTo>
                <a:lnTo>
                  <a:pt x="26" y="24"/>
                </a:lnTo>
                <a:lnTo>
                  <a:pt x="35" y="19"/>
                </a:lnTo>
                <a:lnTo>
                  <a:pt x="34" y="8"/>
                </a:lnTo>
                <a:lnTo>
                  <a:pt x="33" y="4"/>
                </a:lnTo>
                <a:close/>
                <a:moveTo>
                  <a:pt x="32" y="0"/>
                </a:moveTo>
                <a:lnTo>
                  <a:pt x="11" y="0"/>
                </a:lnTo>
                <a:lnTo>
                  <a:pt x="6" y="2"/>
                </a:lnTo>
                <a:lnTo>
                  <a:pt x="3" y="3"/>
                </a:lnTo>
                <a:lnTo>
                  <a:pt x="2" y="3"/>
                </a:lnTo>
                <a:lnTo>
                  <a:pt x="2" y="8"/>
                </a:lnTo>
                <a:lnTo>
                  <a:pt x="2" y="10"/>
                </a:lnTo>
                <a:lnTo>
                  <a:pt x="3" y="13"/>
                </a:lnTo>
                <a:lnTo>
                  <a:pt x="4" y="13"/>
                </a:lnTo>
                <a:lnTo>
                  <a:pt x="4" y="8"/>
                </a:lnTo>
                <a:lnTo>
                  <a:pt x="9" y="4"/>
                </a:lnTo>
                <a:lnTo>
                  <a:pt x="33" y="4"/>
                </a:lnTo>
                <a:lnTo>
                  <a:pt x="32" y="0"/>
                </a:lnTo>
                <a:close/>
              </a:path>
            </a:pathLst>
          </a:custGeom>
          <a:solidFill>
            <a:srgbClr val="231F2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t-B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uane%20Evelyn\Desktop\PREFEITURAS\S&#195;O%20FRANCISCO%20DO%20GL&#211;RIA\CRECHE%20SAO%20FRANCISCO%20DO%20GLORIA%20-%20ENVIADOS\CORRE&#199;&#213;ES%20CRECHE%20-%20SEGOV\DOCUMENTOS%20CONFERIDOS\PLAN,%20MM%20CALC,%20CRON%20etc.%20%20-%20CONFER&#202;NCIA%20SUANE2.xlsx" TargetMode="External"/><Relationship Id="rId1" Type="http://schemas.openxmlformats.org/officeDocument/2006/relationships/externalLinkPath" Target="/Users/Suane%20Evelyn/Desktop/PREFEITURAS/S&#195;O%20FRANCISCO%20DO%20GL&#211;RIA/CRECHE%20SAO%20FRANCISCO%20DO%20GLORIA%20-%20ENVIADOS/CORRE&#199;&#213;ES%20CRECHE%20-%20SEGOV/DOCUMENTOS%20CONFERIDOS/PLAN,%20MM%20CALC,%20CRON%20etc.%20%20-%20CONFER&#202;NCIA%20SUAN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 ORÇ"/>
      <sheetName val="MM CALC"/>
      <sheetName val="CRON"/>
      <sheetName val="COMPOSIÇÃO"/>
      <sheetName val="ESCAVAÇÃO VIGAS BALD"/>
      <sheetName val="APILOAMENTO E LASTRO VIGAS BALD"/>
      <sheetName val="AÇO SAPATAS E PILARES"/>
      <sheetName val="AÇO VIGAS BALD"/>
      <sheetName val="AÇO VIGAS PAV CRECHE"/>
      <sheetName val="FORMA VIGAS BALD"/>
      <sheetName val="FORMA PILARES"/>
      <sheetName val="FORMA VIGAS PAV. CRECHE"/>
      <sheetName val="CONCRETO SAPATAS"/>
      <sheetName val="CONCRETO VIGAS BALD"/>
      <sheetName val="CONCRETO PILARES"/>
      <sheetName val="CONCRETO VIGAS PAV. CRECHE"/>
      <sheetName val="ALVENARIAS"/>
      <sheetName val="ÁREA LAJES"/>
      <sheetName val="AÇO TUDO"/>
      <sheetName val="PERFIS"/>
    </sheetNames>
    <sheetDataSet>
      <sheetData sheetId="0"/>
      <sheetData sheetId="1">
        <row r="3">
          <cell r="A3" t="str">
            <v>PREFEITURA MUNICIPAL DE SÃO FRANCISCO DO GLÓRIA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6"/>
  <sheetViews>
    <sheetView showGridLines="0" showZeros="0" view="pageBreakPreview" zoomScale="120" zoomScaleNormal="100" zoomScaleSheetLayoutView="120" workbookViewId="0">
      <selection activeCell="E11" sqref="E11"/>
    </sheetView>
  </sheetViews>
  <sheetFormatPr defaultColWidth="9.109375" defaultRowHeight="13.2"/>
  <cols>
    <col min="1" max="1" width="5.6640625" style="1" customWidth="1"/>
    <col min="2" max="2" width="11.6640625" style="1" customWidth="1"/>
    <col min="3" max="3" width="60.6640625" style="1" customWidth="1"/>
    <col min="4" max="4" width="10.109375" style="1" customWidth="1"/>
    <col min="5" max="5" width="11.6640625" style="2" customWidth="1"/>
    <col min="6" max="6" width="40.6640625" style="2" customWidth="1"/>
    <col min="7" max="16384" width="9.109375" style="1"/>
  </cols>
  <sheetData>
    <row r="1" spans="1:6" ht="65.099999999999994" customHeight="1">
      <c r="A1" s="165" t="s">
        <v>50</v>
      </c>
      <c r="B1" s="166"/>
      <c r="C1" s="166"/>
      <c r="D1" s="166"/>
      <c r="E1" s="166"/>
      <c r="F1" s="166"/>
    </row>
    <row r="2" spans="1:6" s="21" customFormat="1" ht="20.100000000000001" customHeight="1">
      <c r="A2" s="160" t="s">
        <v>19</v>
      </c>
      <c r="B2" s="161"/>
      <c r="C2" s="161"/>
      <c r="D2" s="161"/>
      <c r="E2" s="161"/>
      <c r="F2" s="162"/>
    </row>
    <row r="3" spans="1:6" s="30" customFormat="1" ht="20.100000000000001" customHeight="1">
      <c r="A3" s="163" t="s">
        <v>38</v>
      </c>
      <c r="B3" s="164"/>
      <c r="C3" s="164"/>
      <c r="D3" s="164"/>
      <c r="E3" s="88"/>
      <c r="F3" s="78"/>
    </row>
    <row r="4" spans="1:6" s="30" customFormat="1" ht="20.100000000000001" customHeight="1">
      <c r="A4" s="172" t="s">
        <v>47</v>
      </c>
      <c r="B4" s="173"/>
      <c r="C4" s="173"/>
      <c r="D4" s="174"/>
      <c r="E4" s="89" t="s">
        <v>30</v>
      </c>
      <c r="F4" s="79" t="s">
        <v>27</v>
      </c>
    </row>
    <row r="5" spans="1:6" s="30" customFormat="1" ht="10.199999999999999">
      <c r="A5" s="175" t="s">
        <v>45</v>
      </c>
      <c r="B5" s="175"/>
      <c r="C5" s="175"/>
      <c r="D5" s="175"/>
      <c r="E5" s="90" t="s">
        <v>17</v>
      </c>
      <c r="F5" s="33">
        <f ca="1">TODAY()</f>
        <v>45531</v>
      </c>
    </row>
    <row r="6" spans="1:6" ht="3.75" customHeight="1">
      <c r="A6" s="171"/>
      <c r="B6" s="171"/>
      <c r="C6" s="171"/>
      <c r="D6" s="171"/>
      <c r="E6" s="171"/>
      <c r="F6" s="171"/>
    </row>
    <row r="7" spans="1:6" s="17" customFormat="1" ht="35.1" customHeight="1">
      <c r="A7" s="31" t="s">
        <v>0</v>
      </c>
      <c r="B7" s="31" t="s">
        <v>21</v>
      </c>
      <c r="C7" s="31" t="s">
        <v>22</v>
      </c>
      <c r="D7" s="31" t="s">
        <v>2</v>
      </c>
      <c r="E7" s="32" t="s">
        <v>1</v>
      </c>
      <c r="F7" s="19" t="s">
        <v>31</v>
      </c>
    </row>
    <row r="8" spans="1:6" s="17" customFormat="1" ht="20.100000000000001" customHeight="1">
      <c r="A8" s="106" t="str">
        <f>'Planilha Orcamentária'!A11</f>
        <v>1.0</v>
      </c>
      <c r="B8" s="107"/>
      <c r="C8" s="108" t="str">
        <f>'Planilha Orcamentária'!C11</f>
        <v>PINTURA DE SINALIZAÇÃO VIÁRIA</v>
      </c>
      <c r="D8" s="107"/>
      <c r="E8" s="109"/>
      <c r="F8" s="110"/>
    </row>
    <row r="9" spans="1:6" s="17" customFormat="1" ht="91.8" customHeight="1">
      <c r="A9" s="18" t="str">
        <f>'Planilha Orcamentária'!A12</f>
        <v>1.1</v>
      </c>
      <c r="B9" s="128">
        <f>'Planilha Orcamentária'!B12</f>
        <v>102501</v>
      </c>
      <c r="C9" s="127" t="str">
        <f>'Planilha Orcamentária'!C12</f>
        <v>PINTURA DE FAIXA DE PEDESTRE OU ZEBRADA COM TINTA ACRÍLICA, E = 30 CM, APLICAÇÃO MANUAL. AF_05/2021</v>
      </c>
      <c r="D9" s="72" t="s">
        <v>35</v>
      </c>
      <c r="E9" s="19">
        <f>((11.6+9.3+6.3)*3) +                             ((6.6+6.4)*3) +((8.3+8+7+7.25+7.3)*3)+                                      ( (9.1+9.1)*3)+((8.1+8.9)*3)</f>
        <v>339.75</v>
      </c>
      <c r="F9" s="77" t="s">
        <v>83</v>
      </c>
    </row>
    <row r="10" spans="1:6" s="17" customFormat="1" ht="60" customHeight="1">
      <c r="A10" s="18" t="str">
        <f>'Planilha Orcamentária'!A13</f>
        <v>1.2</v>
      </c>
      <c r="B10" s="128">
        <f>'Planilha Orcamentária'!B13</f>
        <v>102500</v>
      </c>
      <c r="C10" s="127" t="str">
        <f>'Planilha Orcamentária'!C13</f>
        <v>PINTURA DE DEMARCAÇÃO DE VAGA COM TINTA ACRÍLICA, E = 10 CM, APLICAÇÃO MANUAL. AF_05/2021</v>
      </c>
      <c r="D10" s="71" t="s">
        <v>37</v>
      </c>
      <c r="E10" s="19">
        <f>(18.7+15+13.8+29+10.4+3.1+19.7+17.2+5+13.7+12.7+10.1+7.4+19.5+3.5+8.1+16.5)+(2.2*35)+((3*17)+(4*8))</f>
        <v>383.4</v>
      </c>
      <c r="F10" s="77" t="s">
        <v>84</v>
      </c>
    </row>
    <row r="11" spans="1:6" s="17" customFormat="1" ht="28.2" customHeight="1">
      <c r="A11" s="18" t="str">
        <f>'Planilha Orcamentária'!A14</f>
        <v>1.3</v>
      </c>
      <c r="B11" s="128" t="str">
        <f>'Planilha Orcamentária'!B14</f>
        <v>COMPOSIÇÃO- 001</v>
      </c>
      <c r="C11" s="127" t="str">
        <f>'Planilha Orcamentária'!C14</f>
        <v>PINTURA DE FAIXA COM TINTA ACRÍLICA, E = 10 CM, APLICAÇÃO MANUAL</v>
      </c>
      <c r="D11" s="71" t="s">
        <v>37</v>
      </c>
      <c r="E11" s="19">
        <v>5000</v>
      </c>
      <c r="F11" s="73" t="s">
        <v>79</v>
      </c>
    </row>
    <row r="12" spans="1:6" s="17" customFormat="1" ht="16.8" customHeight="1">
      <c r="A12" s="18" t="str">
        <f>'Planilha Orcamentária'!A15</f>
        <v>1.4</v>
      </c>
      <c r="B12" s="128">
        <f>'Planilha Orcamentária'!B15</f>
        <v>5219643</v>
      </c>
      <c r="C12" s="127" t="str">
        <f>'Planilha Orcamentária'!C15</f>
        <v>Tachão refletivo em resina sintética - bidirecional - fornecimento e colocação</v>
      </c>
      <c r="D12" s="71" t="s">
        <v>77</v>
      </c>
      <c r="E12" s="19">
        <v>150</v>
      </c>
      <c r="F12" s="73" t="s">
        <v>78</v>
      </c>
    </row>
    <row r="13" spans="1:6" ht="11.25" customHeight="1">
      <c r="A13" s="3"/>
      <c r="B13" s="4"/>
      <c r="C13" s="4"/>
      <c r="D13" s="4"/>
      <c r="E13" s="5"/>
      <c r="F13" s="34"/>
    </row>
    <row r="14" spans="1:6" ht="11.25" customHeight="1">
      <c r="A14" s="3"/>
      <c r="B14" s="4"/>
      <c r="C14" s="4"/>
      <c r="D14" s="4"/>
      <c r="E14" s="5"/>
      <c r="F14" s="34"/>
    </row>
    <row r="15" spans="1:6" ht="11.25" customHeight="1">
      <c r="A15" s="3"/>
      <c r="B15" s="4"/>
      <c r="C15" s="4"/>
      <c r="D15" s="4"/>
      <c r="E15" s="5"/>
      <c r="F15" s="34"/>
    </row>
    <row r="16" spans="1:6" ht="11.25" customHeight="1">
      <c r="A16" s="3"/>
      <c r="C16" s="14"/>
      <c r="D16" s="15"/>
      <c r="E16" s="5"/>
      <c r="F16" s="6"/>
    </row>
    <row r="17" spans="1:6" s="16" customFormat="1" ht="11.4">
      <c r="A17" s="22"/>
      <c r="C17" s="62" t="s">
        <v>39</v>
      </c>
      <c r="D17" s="23"/>
      <c r="E17" s="169"/>
      <c r="F17" s="170"/>
    </row>
    <row r="18" spans="1:6" s="16" customFormat="1" ht="11.4">
      <c r="A18" s="25"/>
      <c r="C18" s="63" t="s">
        <v>40</v>
      </c>
      <c r="D18" s="26"/>
      <c r="E18" s="91"/>
      <c r="F18" s="35"/>
    </row>
    <row r="19" spans="1:6">
      <c r="A19" s="8"/>
      <c r="C19" s="63" t="s">
        <v>43</v>
      </c>
      <c r="D19" s="9"/>
      <c r="E19" s="10"/>
      <c r="F19" s="36"/>
    </row>
    <row r="20" spans="1:6">
      <c r="A20" s="8"/>
      <c r="C20" s="9"/>
      <c r="D20" s="9"/>
      <c r="E20" s="10"/>
      <c r="F20" s="36"/>
    </row>
    <row r="21" spans="1:6">
      <c r="A21" s="8"/>
      <c r="C21" s="9"/>
      <c r="D21" s="9"/>
      <c r="E21" s="10"/>
      <c r="F21" s="36"/>
    </row>
    <row r="22" spans="1:6" ht="11.25" customHeight="1">
      <c r="A22" s="3"/>
      <c r="C22" s="14"/>
      <c r="D22" s="4"/>
      <c r="E22" s="167"/>
      <c r="F22" s="168"/>
    </row>
    <row r="23" spans="1:6" s="16" customFormat="1" ht="11.4">
      <c r="A23" s="22"/>
      <c r="C23" s="62" t="s">
        <v>42</v>
      </c>
      <c r="D23" s="23"/>
      <c r="E23" s="169"/>
      <c r="F23" s="170"/>
    </row>
    <row r="24" spans="1:6" s="16" customFormat="1" ht="12" customHeight="1">
      <c r="A24" s="25"/>
      <c r="C24" s="63" t="s">
        <v>41</v>
      </c>
      <c r="D24" s="26"/>
      <c r="E24" s="27"/>
      <c r="F24" s="35"/>
    </row>
    <row r="25" spans="1:6" s="16" customFormat="1" ht="12" customHeight="1">
      <c r="A25" s="25"/>
      <c r="C25" s="63"/>
      <c r="D25" s="26"/>
      <c r="E25" s="27"/>
      <c r="F25" s="35"/>
    </row>
    <row r="26" spans="1:6">
      <c r="A26" s="12"/>
      <c r="B26" s="13"/>
      <c r="C26" s="13"/>
      <c r="D26" s="13"/>
      <c r="E26" s="92"/>
      <c r="F26" s="37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9">
    <mergeCell ref="A2:F2"/>
    <mergeCell ref="A3:D3"/>
    <mergeCell ref="A1:F1"/>
    <mergeCell ref="E22:F22"/>
    <mergeCell ref="E23:F23"/>
    <mergeCell ref="A6:F6"/>
    <mergeCell ref="E17:F17"/>
    <mergeCell ref="A4:D4"/>
    <mergeCell ref="A5:D5"/>
  </mergeCells>
  <phoneticPr fontId="4" type="noConversion"/>
  <printOptions horizontalCentered="1"/>
  <pageMargins left="0.47244094488188981" right="0.19685039370078741" top="0.59055118110236227" bottom="0.6692913385826772" header="0" footer="0"/>
  <pageSetup paperSize="9" scale="70" fitToHeight="0" orientation="portrait" horizontalDpi="4294967295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6"/>
  <sheetViews>
    <sheetView showGridLines="0" showZeros="0" tabSelected="1" view="pageBreakPreview" topLeftCell="A7" zoomScale="120" zoomScaleNormal="115" zoomScaleSheetLayoutView="120" workbookViewId="0">
      <selection activeCell="E19" sqref="E19"/>
    </sheetView>
  </sheetViews>
  <sheetFormatPr defaultColWidth="9.109375" defaultRowHeight="13.2"/>
  <cols>
    <col min="1" max="1" width="5.6640625" style="9" customWidth="1"/>
    <col min="2" max="2" width="11.6640625" style="9" customWidth="1"/>
    <col min="3" max="3" width="60.6640625" style="9" customWidth="1"/>
    <col min="4" max="4" width="10.109375" style="9" customWidth="1"/>
    <col min="5" max="5" width="11.6640625" style="9" customWidth="1"/>
    <col min="6" max="6" width="11.6640625" style="10" customWidth="1"/>
    <col min="7" max="7" width="11.6640625" style="9" customWidth="1"/>
    <col min="8" max="8" width="13.5546875" style="9" bestFit="1" customWidth="1"/>
    <col min="9" max="16384" width="9.109375" style="9"/>
  </cols>
  <sheetData>
    <row r="1" spans="1:8" ht="65.099999999999994" customHeight="1">
      <c r="A1" s="165" t="s">
        <v>50</v>
      </c>
      <c r="B1" s="166"/>
      <c r="C1" s="166"/>
      <c r="D1" s="166"/>
      <c r="E1" s="166"/>
      <c r="F1" s="166"/>
      <c r="G1" s="166"/>
      <c r="H1" s="166"/>
    </row>
    <row r="2" spans="1:8" s="26" customFormat="1" ht="20.100000000000001" customHeight="1">
      <c r="A2" s="179" t="s">
        <v>23</v>
      </c>
      <c r="B2" s="180"/>
      <c r="C2" s="180"/>
      <c r="D2" s="180"/>
      <c r="E2" s="180"/>
      <c r="F2" s="180"/>
      <c r="G2" s="180"/>
      <c r="H2" s="180"/>
    </row>
    <row r="3" spans="1:8" s="61" customFormat="1" ht="20.100000000000001" customHeight="1">
      <c r="A3" s="183" t="s">
        <v>38</v>
      </c>
      <c r="B3" s="183"/>
      <c r="C3" s="183"/>
      <c r="D3" s="183"/>
      <c r="E3" s="177" t="s">
        <v>30</v>
      </c>
      <c r="F3" s="177"/>
      <c r="G3" s="184" t="s">
        <v>27</v>
      </c>
      <c r="H3" s="184"/>
    </row>
    <row r="4" spans="1:8" s="61" customFormat="1" ht="20.100000000000001" customHeight="1">
      <c r="A4" s="182" t="s">
        <v>47</v>
      </c>
      <c r="B4" s="182"/>
      <c r="C4" s="182"/>
      <c r="D4" s="182"/>
      <c r="E4" s="177" t="s">
        <v>17</v>
      </c>
      <c r="F4" s="177"/>
      <c r="G4" s="181">
        <f ca="1">TODAY()</f>
        <v>45531</v>
      </c>
      <c r="H4" s="181"/>
    </row>
    <row r="5" spans="1:8" s="61" customFormat="1" ht="10.199999999999999">
      <c r="A5" s="175" t="s">
        <v>46</v>
      </c>
      <c r="B5" s="175"/>
      <c r="C5" s="175"/>
      <c r="D5" s="175"/>
      <c r="E5" s="177" t="s">
        <v>6</v>
      </c>
      <c r="F5" s="177"/>
      <c r="G5" s="177"/>
      <c r="H5" s="177"/>
    </row>
    <row r="6" spans="1:8" s="61" customFormat="1" ht="10.199999999999999">
      <c r="A6" s="176" t="s">
        <v>75</v>
      </c>
      <c r="B6" s="176"/>
      <c r="C6" s="176"/>
      <c r="D6" s="176"/>
      <c r="E6" s="31" t="s">
        <v>16</v>
      </c>
      <c r="F6" s="32" t="s">
        <v>3</v>
      </c>
      <c r="G6" s="31" t="s">
        <v>28</v>
      </c>
      <c r="H6" s="31" t="s">
        <v>4</v>
      </c>
    </row>
    <row r="7" spans="1:8" s="61" customFormat="1" ht="20.399999999999999">
      <c r="A7" s="178" t="s">
        <v>32</v>
      </c>
      <c r="B7" s="178"/>
      <c r="C7" s="178"/>
      <c r="D7" s="178"/>
      <c r="E7" s="20" t="s">
        <v>20</v>
      </c>
      <c r="F7" s="76">
        <v>0.05</v>
      </c>
      <c r="G7" s="31" t="s">
        <v>26</v>
      </c>
      <c r="H7" s="93">
        <v>0.23380000000000001</v>
      </c>
    </row>
    <row r="8" spans="1:8" ht="3.75" customHeight="1">
      <c r="A8" s="171"/>
      <c r="B8" s="171"/>
      <c r="C8" s="171"/>
      <c r="D8" s="171"/>
      <c r="E8" s="171"/>
      <c r="F8" s="171"/>
      <c r="G8" s="171"/>
      <c r="H8" s="171"/>
    </row>
    <row r="9" spans="1:8" s="61" customFormat="1" ht="35.1" customHeight="1">
      <c r="A9" s="31" t="s">
        <v>0</v>
      </c>
      <c r="B9" s="31" t="s">
        <v>21</v>
      </c>
      <c r="C9" s="31" t="s">
        <v>22</v>
      </c>
      <c r="D9" s="31" t="s">
        <v>2</v>
      </c>
      <c r="E9" s="31" t="s">
        <v>1</v>
      </c>
      <c r="F9" s="19" t="s">
        <v>24</v>
      </c>
      <c r="G9" s="20" t="s">
        <v>25</v>
      </c>
      <c r="H9" s="20" t="s">
        <v>5</v>
      </c>
    </row>
    <row r="10" spans="1:8" s="61" customFormat="1" ht="5.0999999999999996" customHeight="1">
      <c r="A10" s="188"/>
      <c r="B10" s="188"/>
      <c r="C10" s="188"/>
      <c r="D10" s="188"/>
      <c r="E10" s="188"/>
      <c r="F10" s="188"/>
      <c r="G10" s="188"/>
      <c r="H10" s="188"/>
    </row>
    <row r="11" spans="1:8" s="61" customFormat="1" ht="20.100000000000001" customHeight="1">
      <c r="A11" s="80" t="s">
        <v>18</v>
      </c>
      <c r="B11" s="80"/>
      <c r="C11" s="81" t="s">
        <v>71</v>
      </c>
      <c r="D11" s="80"/>
      <c r="E11" s="82"/>
      <c r="F11" s="82"/>
      <c r="G11" s="82">
        <f t="shared" ref="G11" si="0">ROUND(F11+(F11*$H$7),2)</f>
        <v>0</v>
      </c>
      <c r="H11" s="94"/>
    </row>
    <row r="12" spans="1:8" s="61" customFormat="1" ht="20.399999999999999">
      <c r="A12" s="68" t="s">
        <v>7</v>
      </c>
      <c r="B12" s="75">
        <v>102501</v>
      </c>
      <c r="C12" s="70" t="s">
        <v>48</v>
      </c>
      <c r="D12" s="68" t="str">
        <f>'Memória de Cálculo'!D9</f>
        <v>m²</v>
      </c>
      <c r="E12" s="19">
        <f>'Memória de Cálculo'!E9</f>
        <v>339.75</v>
      </c>
      <c r="F12" s="74">
        <v>24.96</v>
      </c>
      <c r="G12" s="74">
        <f>ROUND(F12+(F12*$H$7),2)</f>
        <v>30.8</v>
      </c>
      <c r="H12" s="74">
        <f>ROUND((E12*G12),2)</f>
        <v>10464.299999999999</v>
      </c>
    </row>
    <row r="13" spans="1:8" s="61" customFormat="1" ht="20.399999999999999">
      <c r="A13" s="68" t="s">
        <v>72</v>
      </c>
      <c r="B13" s="75">
        <v>102500</v>
      </c>
      <c r="C13" s="70" t="s">
        <v>49</v>
      </c>
      <c r="D13" s="68" t="s">
        <v>37</v>
      </c>
      <c r="E13" s="19">
        <f>'Memória de Cálculo'!E10</f>
        <v>383.4</v>
      </c>
      <c r="F13" s="74">
        <v>4.42</v>
      </c>
      <c r="G13" s="74">
        <f t="shared" ref="G13:G14" si="1">ROUND(F13+(F13*$H$7),2)</f>
        <v>5.45</v>
      </c>
      <c r="H13" s="74">
        <f t="shared" ref="H13:H14" si="2">ROUND((E13*G13),2)</f>
        <v>2089.5300000000002</v>
      </c>
    </row>
    <row r="14" spans="1:8" s="61" customFormat="1" ht="20.399999999999999">
      <c r="A14" s="68" t="s">
        <v>73</v>
      </c>
      <c r="B14" s="75" t="s">
        <v>63</v>
      </c>
      <c r="C14" s="70" t="s">
        <v>62</v>
      </c>
      <c r="D14" s="68" t="s">
        <v>37</v>
      </c>
      <c r="E14" s="19">
        <f>'Memória de Cálculo'!E11</f>
        <v>5000</v>
      </c>
      <c r="F14" s="74">
        <f>F13</f>
        <v>4.42</v>
      </c>
      <c r="G14" s="74">
        <f t="shared" si="1"/>
        <v>5.45</v>
      </c>
      <c r="H14" s="74">
        <f t="shared" si="2"/>
        <v>27250</v>
      </c>
    </row>
    <row r="15" spans="1:8" s="61" customFormat="1" ht="10.199999999999999">
      <c r="A15" s="68" t="s">
        <v>74</v>
      </c>
      <c r="B15" s="75">
        <v>5219643</v>
      </c>
      <c r="C15" s="70" t="s">
        <v>76</v>
      </c>
      <c r="D15" s="68" t="s">
        <v>77</v>
      </c>
      <c r="E15" s="19">
        <v>150</v>
      </c>
      <c r="F15" s="74">
        <v>83.03</v>
      </c>
      <c r="G15" s="74">
        <f t="shared" ref="G15" si="3">ROUND(F15+(F15*$H$7),2)</f>
        <v>102.44</v>
      </c>
      <c r="H15" s="74">
        <f t="shared" ref="H15" si="4">ROUND((E15*G15),2)</f>
        <v>15366</v>
      </c>
    </row>
    <row r="16" spans="1:8" s="61" customFormat="1" ht="5.0999999999999996" customHeight="1">
      <c r="A16" s="188"/>
      <c r="B16" s="188"/>
      <c r="C16" s="188"/>
      <c r="D16" s="188"/>
      <c r="E16" s="188"/>
      <c r="F16" s="188"/>
      <c r="G16" s="188"/>
      <c r="H16" s="188"/>
    </row>
    <row r="17" spans="1:9" s="26" customFormat="1" ht="20.100000000000001" customHeight="1">
      <c r="A17" s="171" t="s">
        <v>29</v>
      </c>
      <c r="B17" s="171"/>
      <c r="C17" s="171"/>
      <c r="D17" s="171"/>
      <c r="E17" s="171"/>
      <c r="F17" s="171"/>
      <c r="G17" s="171"/>
      <c r="H17" s="83">
        <f>H12+H13+H14+H15</f>
        <v>55169.83</v>
      </c>
      <c r="I17" s="27"/>
    </row>
    <row r="18" spans="1:9" ht="11.25" customHeight="1">
      <c r="A18" s="3"/>
      <c r="B18" s="4"/>
      <c r="C18" s="4"/>
      <c r="D18" s="4"/>
      <c r="E18" s="4"/>
      <c r="F18" s="5"/>
      <c r="G18" s="4"/>
      <c r="H18" s="6"/>
    </row>
    <row r="19" spans="1:9" ht="11.25" customHeight="1">
      <c r="A19" s="3"/>
      <c r="B19" s="4"/>
      <c r="C19" s="4"/>
      <c r="D19" s="4"/>
      <c r="E19" s="4"/>
      <c r="F19" s="5"/>
      <c r="G19" s="4"/>
      <c r="H19" s="6"/>
    </row>
    <row r="20" spans="1:9" ht="11.25" customHeight="1">
      <c r="A20" s="3"/>
      <c r="B20" s="4"/>
      <c r="C20" s="4"/>
      <c r="D20" s="4"/>
      <c r="E20" s="4"/>
      <c r="F20" s="5"/>
      <c r="G20" s="4"/>
      <c r="H20" s="6"/>
    </row>
    <row r="21" spans="1:9" ht="11.25" customHeight="1">
      <c r="A21" s="3"/>
      <c r="B21" s="4"/>
      <c r="C21" s="4"/>
      <c r="D21" s="4"/>
      <c r="E21" s="4"/>
      <c r="F21" s="5"/>
      <c r="G21" s="4"/>
      <c r="H21" s="6"/>
    </row>
    <row r="22" spans="1:9" ht="11.25" customHeight="1">
      <c r="A22" s="3"/>
      <c r="C22" s="14"/>
      <c r="D22" s="15"/>
      <c r="E22" s="4"/>
      <c r="F22" s="4"/>
      <c r="G22" s="4"/>
      <c r="H22" s="6"/>
    </row>
    <row r="23" spans="1:9" s="26" customFormat="1" ht="11.4">
      <c r="A23" s="22"/>
      <c r="C23" s="62" t="str">
        <f>'Memória de Cálculo'!C17</f>
        <v xml:space="preserve"> Suane Evelyn dos Reis Soares</v>
      </c>
      <c r="D23" s="23"/>
      <c r="E23" s="169"/>
      <c r="F23" s="169"/>
      <c r="G23" s="169"/>
      <c r="H23" s="24"/>
    </row>
    <row r="24" spans="1:9" s="26" customFormat="1" ht="11.4">
      <c r="A24" s="25"/>
      <c r="C24" s="63" t="str">
        <f>'Memória de Cálculo'!C18</f>
        <v>Engenheira Civil</v>
      </c>
      <c r="F24" s="27"/>
      <c r="H24" s="28"/>
    </row>
    <row r="25" spans="1:9">
      <c r="A25" s="8"/>
      <c r="C25" s="63" t="str">
        <f>'Memória de Cálculo'!C19</f>
        <v xml:space="preserve"> CREA/MG Nº: 200.214/D</v>
      </c>
      <c r="H25" s="11"/>
    </row>
    <row r="26" spans="1:9">
      <c r="A26" s="8"/>
      <c r="C26" s="63"/>
      <c r="H26" s="11"/>
    </row>
    <row r="27" spans="1:9">
      <c r="A27" s="8"/>
      <c r="C27" s="63"/>
      <c r="H27" s="11"/>
    </row>
    <row r="28" spans="1:9">
      <c r="A28" s="8"/>
      <c r="H28" s="11"/>
    </row>
    <row r="29" spans="1:9" ht="11.25" customHeight="1">
      <c r="A29" s="3"/>
      <c r="C29" s="14"/>
      <c r="D29" s="4"/>
      <c r="E29" s="167"/>
      <c r="F29" s="167"/>
      <c r="G29" s="7"/>
      <c r="H29" s="6"/>
    </row>
    <row r="30" spans="1:9" s="26" customFormat="1" ht="11.4">
      <c r="A30" s="22"/>
      <c r="C30" s="62" t="str">
        <f>'Memória de Cálculo'!C23</f>
        <v>Walace Ferreira Pedrosa</v>
      </c>
      <c r="D30" s="23"/>
      <c r="E30" s="169"/>
      <c r="F30" s="169"/>
      <c r="G30" s="29"/>
      <c r="H30" s="24"/>
    </row>
    <row r="31" spans="1:9" s="26" customFormat="1" ht="12" customHeight="1">
      <c r="A31" s="25"/>
      <c r="C31" s="63" t="str">
        <f>'Memória de Cálculo'!C24</f>
        <v>Prefeito Municipal</v>
      </c>
      <c r="F31" s="27"/>
      <c r="H31" s="28"/>
    </row>
    <row r="32" spans="1:9" s="26" customFormat="1" ht="12" customHeight="1">
      <c r="A32" s="25"/>
      <c r="C32" s="63"/>
      <c r="F32" s="27"/>
      <c r="H32" s="28"/>
    </row>
    <row r="33" spans="1:8" s="26" customFormat="1" ht="12" customHeight="1">
      <c r="A33" s="25"/>
      <c r="C33" s="63"/>
      <c r="F33" s="27"/>
      <c r="H33" s="28"/>
    </row>
    <row r="34" spans="1:8">
      <c r="A34" s="64"/>
      <c r="B34" s="65"/>
      <c r="C34" s="65"/>
      <c r="D34" s="65"/>
      <c r="E34" s="65"/>
      <c r="F34" s="66"/>
      <c r="G34" s="65"/>
      <c r="H34" s="67"/>
    </row>
    <row r="36" spans="1:8" ht="69.900000000000006" customHeight="1">
      <c r="A36" s="185" t="s">
        <v>34</v>
      </c>
      <c r="B36" s="186"/>
      <c r="C36" s="186"/>
      <c r="D36" s="186"/>
      <c r="E36" s="186"/>
      <c r="F36" s="186"/>
      <c r="G36" s="186"/>
      <c r="H36" s="187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0">
    <mergeCell ref="A36:H36"/>
    <mergeCell ref="E30:F30"/>
    <mergeCell ref="A10:H10"/>
    <mergeCell ref="E23:G23"/>
    <mergeCell ref="A16:H16"/>
    <mergeCell ref="E29:F29"/>
    <mergeCell ref="A17:G17"/>
    <mergeCell ref="A1:H1"/>
    <mergeCell ref="A5:D5"/>
    <mergeCell ref="A6:D6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</mergeCells>
  <phoneticPr fontId="4" type="noConversion"/>
  <printOptions horizontalCentered="1"/>
  <pageMargins left="0.47244094488188981" right="0.19685039370078741" top="0.59055118110236227" bottom="0.6692913385826772" header="0" footer="0"/>
  <pageSetup paperSize="9" scale="72" fitToHeight="0" orientation="portrait" horizontalDpi="4294967295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2"/>
  <sheetViews>
    <sheetView showGridLines="0" showZeros="0" view="pageBreakPreview" zoomScaleNormal="100" zoomScaleSheetLayoutView="100" workbookViewId="0">
      <selection activeCell="J5" sqref="J5"/>
    </sheetView>
  </sheetViews>
  <sheetFormatPr defaultColWidth="9.109375" defaultRowHeight="13.2"/>
  <cols>
    <col min="1" max="1" width="10.6640625" style="38" customWidth="1"/>
    <col min="2" max="2" width="66.109375" style="38" customWidth="1"/>
    <col min="3" max="4" width="20.6640625" style="42" customWidth="1"/>
    <col min="5" max="5" width="16.21875" style="38" customWidth="1"/>
    <col min="6" max="6" width="14.5546875" style="38" bestFit="1" customWidth="1"/>
    <col min="7" max="16384" width="9.109375" style="38"/>
  </cols>
  <sheetData>
    <row r="1" spans="1:8" s="9" customFormat="1" ht="69.900000000000006" customHeight="1">
      <c r="A1" s="165" t="s">
        <v>38</v>
      </c>
      <c r="B1" s="166"/>
      <c r="C1" s="166"/>
      <c r="D1" s="166"/>
      <c r="E1" s="166"/>
      <c r="F1" s="166"/>
      <c r="G1" s="129"/>
      <c r="H1" s="129"/>
    </row>
    <row r="2" spans="1:8" ht="30" customHeight="1">
      <c r="A2" s="197" t="s">
        <v>8</v>
      </c>
      <c r="B2" s="198"/>
      <c r="C2" s="198"/>
      <c r="D2" s="198"/>
      <c r="E2" s="198"/>
      <c r="F2" s="199"/>
    </row>
    <row r="3" spans="1:8" ht="30" customHeight="1">
      <c r="A3" s="191" t="str">
        <f>'Planilha Orcamentária'!A3</f>
        <v>PREFEITURA MUNICIPAL DE SÃO FRANCISCO DO GLÓRIA</v>
      </c>
      <c r="B3" s="191"/>
      <c r="C3" s="200" t="s">
        <v>80</v>
      </c>
      <c r="D3" s="194">
        <f>D10</f>
        <v>55169.83</v>
      </c>
      <c r="E3" s="55" t="s">
        <v>85</v>
      </c>
      <c r="F3" s="69" t="s">
        <v>44</v>
      </c>
    </row>
    <row r="4" spans="1:8" ht="20.100000000000001" customHeight="1">
      <c r="A4" s="56" t="str">
        <f>'Planilha Orcamentária'!A4</f>
        <v>OBRA: PINTURA DE SINALIZAÇÃO VIÁRIA EM VIAS URBANAS</v>
      </c>
      <c r="B4" s="57"/>
      <c r="C4" s="195"/>
      <c r="D4" s="195"/>
      <c r="E4" s="201" t="s">
        <v>81</v>
      </c>
      <c r="F4" s="202"/>
    </row>
    <row r="5" spans="1:8" ht="46.2" customHeight="1">
      <c r="A5" s="192" t="str">
        <f>'Planilha Orcamentária'!A5</f>
        <v>LOCAL: DIVERSOS LOGRADOUROS - SÃO FRANCISCO DO GLÓRIA/MG</v>
      </c>
      <c r="B5" s="193"/>
      <c r="C5" s="196"/>
      <c r="D5" s="196"/>
      <c r="E5" s="203"/>
      <c r="F5" s="204"/>
    </row>
    <row r="6" spans="1:8" ht="30" customHeight="1">
      <c r="A6" s="49" t="s">
        <v>33</v>
      </c>
      <c r="B6" s="49" t="s">
        <v>9</v>
      </c>
      <c r="C6" s="69" t="s">
        <v>10</v>
      </c>
      <c r="D6" s="69" t="s">
        <v>11</v>
      </c>
      <c r="E6" s="49" t="s">
        <v>12</v>
      </c>
      <c r="F6" s="49" t="s">
        <v>82</v>
      </c>
    </row>
    <row r="7" spans="1:8" s="39" customFormat="1" ht="15" customHeight="1">
      <c r="A7" s="189" t="s">
        <v>18</v>
      </c>
      <c r="B7" s="190" t="str">
        <f>'Planilha Orcamentária'!C11</f>
        <v>PINTURA DE SINALIZAÇÃO VIÁRIA</v>
      </c>
      <c r="C7" s="58" t="s">
        <v>13</v>
      </c>
      <c r="D7" s="84">
        <f>D8/$D$10</f>
        <v>1</v>
      </c>
      <c r="E7" s="85">
        <v>1</v>
      </c>
      <c r="F7" s="85">
        <f>E7</f>
        <v>1</v>
      </c>
    </row>
    <row r="8" spans="1:8" s="39" customFormat="1" ht="15" customHeight="1">
      <c r="A8" s="189"/>
      <c r="B8" s="190"/>
      <c r="C8" s="59" t="s">
        <v>14</v>
      </c>
      <c r="D8" s="86">
        <f>'Planilha Orcamentária'!H17</f>
        <v>55169.83</v>
      </c>
      <c r="E8" s="86">
        <f>D8</f>
        <v>55169.83</v>
      </c>
      <c r="F8" s="86">
        <f>E8</f>
        <v>55169.83</v>
      </c>
    </row>
    <row r="9" spans="1:8" s="39" customFormat="1" ht="15" customHeight="1">
      <c r="A9" s="189" t="s">
        <v>15</v>
      </c>
      <c r="B9" s="189"/>
      <c r="C9" s="58" t="s">
        <v>13</v>
      </c>
      <c r="D9" s="84">
        <f>D7</f>
        <v>1</v>
      </c>
      <c r="E9" s="84">
        <f>E10/D10</f>
        <v>1</v>
      </c>
      <c r="F9" s="84">
        <f>E9</f>
        <v>1</v>
      </c>
    </row>
    <row r="10" spans="1:8" s="39" customFormat="1" ht="15" customHeight="1">
      <c r="A10" s="189"/>
      <c r="B10" s="189"/>
      <c r="C10" s="58" t="s">
        <v>14</v>
      </c>
      <c r="D10" s="87">
        <f>D8</f>
        <v>55169.83</v>
      </c>
      <c r="E10" s="87">
        <f>E8</f>
        <v>55169.83</v>
      </c>
      <c r="F10" s="87">
        <f>E10</f>
        <v>55169.83</v>
      </c>
    </row>
    <row r="11" spans="1:8" ht="14.25" customHeight="1">
      <c r="A11" s="40"/>
      <c r="B11" s="95"/>
      <c r="C11" s="95"/>
      <c r="D11" s="95"/>
      <c r="E11" s="95"/>
      <c r="F11" s="96"/>
    </row>
    <row r="12" spans="1:8" ht="27.75" customHeight="1">
      <c r="A12" s="40"/>
      <c r="B12" s="41"/>
      <c r="C12" s="95"/>
      <c r="F12" s="52"/>
    </row>
    <row r="13" spans="1:8" s="50" customFormat="1" ht="11.4">
      <c r="A13" s="44"/>
      <c r="B13" s="60" t="str">
        <f>'Memória de Cálculo'!C17</f>
        <v xml:space="preserve"> Suane Evelyn dos Reis Soares</v>
      </c>
      <c r="C13" s="97"/>
      <c r="D13" s="98"/>
      <c r="E13" s="98"/>
      <c r="F13" s="96"/>
    </row>
    <row r="14" spans="1:8" s="50" customFormat="1" ht="19.5" customHeight="1">
      <c r="A14" s="51"/>
      <c r="B14" s="99" t="str">
        <f>'Memória de Cálculo'!C18</f>
        <v>Engenheira Civil</v>
      </c>
      <c r="C14" s="97"/>
      <c r="D14" s="97"/>
      <c r="F14" s="53"/>
    </row>
    <row r="15" spans="1:8" s="50" customFormat="1" ht="19.5" customHeight="1">
      <c r="A15" s="51"/>
      <c r="B15" s="99" t="str">
        <f>'Memória de Cálculo'!C19</f>
        <v xml:space="preserve"> CREA/MG Nº: 200.214/D</v>
      </c>
      <c r="C15" s="97"/>
      <c r="D15" s="97"/>
      <c r="F15" s="53"/>
    </row>
    <row r="16" spans="1:8" ht="19.5" customHeight="1">
      <c r="A16" s="43"/>
      <c r="B16" s="100"/>
      <c r="F16" s="52"/>
    </row>
    <row r="17" spans="1:6" ht="13.5" customHeight="1">
      <c r="A17" s="44"/>
      <c r="B17" s="45"/>
      <c r="C17" s="101"/>
      <c r="D17" s="101"/>
      <c r="E17" s="102"/>
      <c r="F17" s="103"/>
    </row>
    <row r="18" spans="1:6" s="50" customFormat="1" ht="14.25" customHeight="1">
      <c r="A18" s="51"/>
      <c r="B18" s="60" t="str">
        <f>'Memória de Cálculo'!C23</f>
        <v>Walace Ferreira Pedrosa</v>
      </c>
      <c r="C18" s="97"/>
      <c r="D18" s="97"/>
      <c r="F18" s="53"/>
    </row>
    <row r="19" spans="1:6" s="50" customFormat="1" ht="14.1" customHeight="1">
      <c r="A19" s="51"/>
      <c r="B19" s="104" t="str">
        <f>'Memória de Cálculo'!C24</f>
        <v>Prefeito Municipal</v>
      </c>
      <c r="C19" s="97"/>
      <c r="D19" s="97"/>
      <c r="F19" s="53"/>
    </row>
    <row r="20" spans="1:6" ht="14.1" customHeight="1">
      <c r="A20" s="43"/>
      <c r="B20" s="105"/>
      <c r="F20" s="52"/>
    </row>
    <row r="21" spans="1:6" ht="14.1" customHeight="1">
      <c r="A21" s="43"/>
      <c r="B21" s="105"/>
      <c r="F21" s="52"/>
    </row>
    <row r="22" spans="1:6">
      <c r="A22" s="46"/>
      <c r="B22" s="47"/>
      <c r="C22" s="48"/>
      <c r="D22" s="48"/>
      <c r="E22" s="47"/>
      <c r="F22" s="54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10">
    <mergeCell ref="D3:D5"/>
    <mergeCell ref="A2:F2"/>
    <mergeCell ref="C3:C5"/>
    <mergeCell ref="E4:F5"/>
    <mergeCell ref="A1:F1"/>
    <mergeCell ref="A9:B10"/>
    <mergeCell ref="A7:A8"/>
    <mergeCell ref="B7:B8"/>
    <mergeCell ref="A3:B3"/>
    <mergeCell ref="A5:B5"/>
  </mergeCells>
  <phoneticPr fontId="4" type="noConversion"/>
  <printOptions horizontalCentered="1"/>
  <pageMargins left="0.39370078740157483" right="0.19685039370078741" top="0.59055118110236227" bottom="0.19685039370078741" header="0.19685039370078741" footer="0"/>
  <pageSetup paperSize="9" scale="96" orientation="landscape" horizontalDpi="4294967295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603DF-4816-4C24-A56A-09A57E83DC79}">
  <sheetPr>
    <pageSetUpPr fitToPage="1"/>
  </sheetPr>
  <dimension ref="A1:I22"/>
  <sheetViews>
    <sheetView zoomScaleNormal="100" workbookViewId="0">
      <selection activeCell="O4" sqref="O4"/>
    </sheetView>
  </sheetViews>
  <sheetFormatPr defaultRowHeight="13.2"/>
  <cols>
    <col min="1" max="1" width="13.33203125" customWidth="1"/>
    <col min="2" max="2" width="8.5546875" bestFit="1" customWidth="1"/>
    <col min="4" max="4" width="38.109375" customWidth="1"/>
    <col min="5" max="5" width="10.33203125" customWidth="1"/>
    <col min="6" max="6" width="8.5546875" customWidth="1"/>
    <col min="7" max="7" width="12" bestFit="1" customWidth="1"/>
    <col min="8" max="8" width="20.6640625" bestFit="1" customWidth="1"/>
    <col min="9" max="9" width="9.88671875" bestFit="1" customWidth="1"/>
  </cols>
  <sheetData>
    <row r="1" spans="1:9" ht="86.4" customHeight="1">
      <c r="A1" s="210" t="s">
        <v>38</v>
      </c>
      <c r="B1" s="211"/>
      <c r="C1" s="211"/>
      <c r="D1" s="211"/>
      <c r="E1" s="211"/>
      <c r="F1" s="211"/>
      <c r="G1" s="211"/>
      <c r="H1" s="211"/>
      <c r="I1" s="212"/>
    </row>
    <row r="2" spans="1:9">
      <c r="A2" s="130" t="str">
        <f>'[2]MM CALC'!A3</f>
        <v>PREFEITURA MUNICIPAL DE SÃO FRANCISCO DO GLÓRIA</v>
      </c>
      <c r="B2" s="111"/>
      <c r="C2" s="111"/>
      <c r="D2" s="111"/>
      <c r="E2" s="111"/>
      <c r="F2" s="111"/>
      <c r="G2" s="111"/>
      <c r="H2" s="112" t="s">
        <v>85</v>
      </c>
      <c r="I2" s="131"/>
    </row>
    <row r="3" spans="1:9">
      <c r="A3" s="130" t="str">
        <f>'Planilha Orcamentária'!A4:D4</f>
        <v>OBRA: PINTURA DE SINALIZAÇÃO VIÁRIA EM VIAS URBANAS</v>
      </c>
      <c r="B3" s="111"/>
      <c r="C3" s="111"/>
      <c r="D3" s="111"/>
      <c r="E3" s="111"/>
      <c r="F3" s="111"/>
      <c r="G3" s="111"/>
      <c r="H3" s="111"/>
      <c r="I3" s="131"/>
    </row>
    <row r="4" spans="1:9">
      <c r="A4" s="130" t="str">
        <f>'Planilha Orcamentária'!A5:D5</f>
        <v>LOCAL: DIVERSOS LOGRADOUROS - SÃO FRANCISCO DO GLÓRIA/MG</v>
      </c>
      <c r="B4" s="111"/>
      <c r="C4" s="111"/>
      <c r="D4" s="111"/>
      <c r="E4" s="111"/>
      <c r="F4" s="111"/>
      <c r="G4" s="111"/>
      <c r="H4" s="111"/>
      <c r="I4" s="131"/>
    </row>
    <row r="5" spans="1:9">
      <c r="A5" s="132" t="str">
        <f>'Planilha Orcamentária'!A6:D6</f>
        <v>REGIÃO/MÊS DE REFERÊNCIA: TABELA SINAPI - MG - 06/2024 - NÃO DESONERADA E SICRO MG-04/2024</v>
      </c>
      <c r="B5" s="111"/>
      <c r="C5" s="111"/>
      <c r="D5" s="111"/>
      <c r="E5" s="111"/>
      <c r="F5" s="111"/>
      <c r="G5" s="111"/>
      <c r="H5" s="111"/>
      <c r="I5" s="131"/>
    </row>
    <row r="6" spans="1:9">
      <c r="A6" s="133"/>
      <c r="B6" s="134"/>
      <c r="C6" s="134"/>
      <c r="D6" s="134"/>
      <c r="E6" s="134"/>
      <c r="F6" s="134"/>
      <c r="G6" s="134"/>
      <c r="H6" s="134"/>
      <c r="I6" s="135"/>
    </row>
    <row r="7" spans="1:9">
      <c r="A7" s="205" t="s">
        <v>51</v>
      </c>
      <c r="B7" s="206"/>
      <c r="C7" s="206"/>
      <c r="D7" s="206"/>
      <c r="E7" s="206"/>
      <c r="F7" s="206"/>
      <c r="G7" s="206"/>
      <c r="H7" s="206"/>
      <c r="I7" s="207"/>
    </row>
    <row r="8" spans="1:9">
      <c r="A8" s="156"/>
      <c r="B8" s="157"/>
      <c r="C8" s="157"/>
      <c r="D8" s="157"/>
      <c r="E8" s="157"/>
      <c r="F8" s="157"/>
      <c r="G8" s="157"/>
      <c r="H8" s="158"/>
      <c r="I8" s="159"/>
    </row>
    <row r="9" spans="1:9" ht="13.8">
      <c r="A9" s="138"/>
      <c r="B9" s="136"/>
      <c r="C9" s="136"/>
      <c r="D9" s="139"/>
      <c r="E9" s="140"/>
      <c r="F9" s="141"/>
      <c r="G9" s="140"/>
      <c r="H9" s="113"/>
      <c r="I9" s="142"/>
    </row>
    <row r="10" spans="1:9" ht="39" customHeight="1">
      <c r="A10" s="143" t="s">
        <v>52</v>
      </c>
      <c r="B10" s="114" t="s">
        <v>53</v>
      </c>
      <c r="C10" s="208" t="s">
        <v>62</v>
      </c>
      <c r="D10" s="209"/>
      <c r="E10" s="115" t="s">
        <v>37</v>
      </c>
      <c r="F10" s="116"/>
      <c r="G10" s="116"/>
      <c r="H10" s="117"/>
      <c r="I10" s="137"/>
    </row>
    <row r="11" spans="1:9" ht="27.6">
      <c r="A11" s="144" t="s">
        <v>54</v>
      </c>
      <c r="B11" s="118" t="s">
        <v>55</v>
      </c>
      <c r="C11" s="118" t="s">
        <v>21</v>
      </c>
      <c r="D11" s="118" t="s">
        <v>22</v>
      </c>
      <c r="E11" s="118" t="s">
        <v>2</v>
      </c>
      <c r="F11" s="118" t="s">
        <v>56</v>
      </c>
      <c r="G11" s="118" t="s">
        <v>57</v>
      </c>
      <c r="H11" s="118" t="s">
        <v>58</v>
      </c>
      <c r="I11" s="137"/>
    </row>
    <row r="12" spans="1:9" ht="13.8">
      <c r="A12" s="145" t="s">
        <v>59</v>
      </c>
      <c r="B12" s="119" t="s">
        <v>65</v>
      </c>
      <c r="C12" s="119">
        <v>7348</v>
      </c>
      <c r="D12" s="120" t="s">
        <v>64</v>
      </c>
      <c r="E12" s="119" t="s">
        <v>66</v>
      </c>
      <c r="F12" s="121">
        <v>4.2999999999999997E-2</v>
      </c>
      <c r="G12" s="122">
        <v>19.62</v>
      </c>
      <c r="H12" s="122">
        <v>0.84</v>
      </c>
      <c r="I12" s="137"/>
    </row>
    <row r="13" spans="1:9" ht="13.8">
      <c r="A13" s="145" t="s">
        <v>59</v>
      </c>
      <c r="B13" s="119" t="s">
        <v>65</v>
      </c>
      <c r="C13" s="119">
        <v>12815</v>
      </c>
      <c r="D13" s="120" t="s">
        <v>67</v>
      </c>
      <c r="E13" s="119" t="s">
        <v>36</v>
      </c>
      <c r="F13" s="121">
        <v>0.04</v>
      </c>
      <c r="G13" s="122">
        <v>10.7</v>
      </c>
      <c r="H13" s="122">
        <v>0.42</v>
      </c>
      <c r="I13" s="137"/>
    </row>
    <row r="14" spans="1:9" ht="13.8">
      <c r="A14" s="145" t="s">
        <v>60</v>
      </c>
      <c r="B14" s="119" t="s">
        <v>69</v>
      </c>
      <c r="C14" s="119">
        <v>88310</v>
      </c>
      <c r="D14" s="120" t="s">
        <v>68</v>
      </c>
      <c r="E14" s="119" t="s">
        <v>61</v>
      </c>
      <c r="F14" s="121">
        <v>8.3000000000000004E-2</v>
      </c>
      <c r="G14" s="123">
        <v>29.63</v>
      </c>
      <c r="H14" s="124">
        <v>2.4500000000000002</v>
      </c>
      <c r="I14" s="137"/>
    </row>
    <row r="15" spans="1:9" ht="27.6">
      <c r="A15" s="146" t="s">
        <v>60</v>
      </c>
      <c r="B15" s="119" t="s">
        <v>69</v>
      </c>
      <c r="C15" s="119">
        <v>88316</v>
      </c>
      <c r="D15" s="120" t="s">
        <v>70</v>
      </c>
      <c r="E15" s="125" t="s">
        <v>61</v>
      </c>
      <c r="F15" s="121">
        <v>3.5000000000000003E-2</v>
      </c>
      <c r="G15" s="123">
        <v>20.41</v>
      </c>
      <c r="H15" s="124">
        <v>0.71</v>
      </c>
      <c r="I15" s="137"/>
    </row>
    <row r="16" spans="1:9" ht="13.8">
      <c r="A16" s="147"/>
      <c r="B16" s="148"/>
      <c r="C16" s="148"/>
      <c r="D16" s="148"/>
      <c r="E16" s="148"/>
      <c r="F16" s="148"/>
      <c r="G16" s="149" t="s">
        <v>15</v>
      </c>
      <c r="H16" s="126">
        <f>SUM(H12:H15)</f>
        <v>4.42</v>
      </c>
      <c r="I16" s="137"/>
    </row>
    <row r="17" spans="1:9">
      <c r="A17" s="150"/>
      <c r="D17" s="14"/>
      <c r="I17" s="151"/>
    </row>
    <row r="18" spans="1:9">
      <c r="A18" s="150"/>
      <c r="D18" s="152" t="s">
        <v>39</v>
      </c>
      <c r="I18" s="151"/>
    </row>
    <row r="19" spans="1:9">
      <c r="A19" s="150"/>
      <c r="D19" s="63" t="s">
        <v>40</v>
      </c>
      <c r="I19" s="151"/>
    </row>
    <row r="20" spans="1:9">
      <c r="A20" s="150"/>
      <c r="D20" s="63" t="s">
        <v>43</v>
      </c>
      <c r="I20" s="151"/>
    </row>
    <row r="21" spans="1:9">
      <c r="A21" s="150"/>
      <c r="I21" s="151"/>
    </row>
    <row r="22" spans="1:9" ht="13.8" thickBot="1">
      <c r="A22" s="153"/>
      <c r="B22" s="154"/>
      <c r="C22" s="154"/>
      <c r="D22" s="154"/>
      <c r="E22" s="154"/>
      <c r="F22" s="154"/>
      <c r="G22" s="154"/>
      <c r="H22" s="154"/>
      <c r="I22" s="155"/>
    </row>
  </sheetData>
  <mergeCells count="3">
    <mergeCell ref="A7:I7"/>
    <mergeCell ref="C10:D10"/>
    <mergeCell ref="A1:I1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Memória de Cálculo</vt:lpstr>
      <vt:lpstr>Planilha Orcamentária</vt:lpstr>
      <vt:lpstr>Cronograma</vt:lpstr>
      <vt:lpstr>COMPOSIÇÃO</vt:lpstr>
      <vt:lpstr>Cronograma!Area_de_impressao</vt:lpstr>
      <vt:lpstr>'Memória de Cálculo'!Area_de_impressao</vt:lpstr>
      <vt:lpstr>'Planilha Orcamentária'!Area_de_impressao</vt:lpstr>
      <vt:lpstr>'Memória de Cálculo'!Titulos_de_impressao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CONCRETIZAR ENGENHARIA</cp:lastModifiedBy>
  <cp:lastPrinted>2024-08-27T19:00:31Z</cp:lastPrinted>
  <dcterms:created xsi:type="dcterms:W3CDTF">2006-09-22T13:55:22Z</dcterms:created>
  <dcterms:modified xsi:type="dcterms:W3CDTF">2024-08-27T19:07:06Z</dcterms:modified>
</cp:coreProperties>
</file>