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Computador\Downloads\"/>
    </mc:Choice>
  </mc:AlternateContent>
  <xr:revisionPtr revIDLastSave="0" documentId="13_ncr:1_{24D7DA52-C3F3-479D-ACC4-81BAB254F7A0}" xr6:coauthVersionLast="47" xr6:coauthVersionMax="47" xr10:uidLastSave="{00000000-0000-0000-0000-000000000000}"/>
  <bookViews>
    <workbookView xWindow="-108" yWindow="-108" windowWidth="23256" windowHeight="12456" xr2:uid="{00000000-000D-0000-FFFF-FFFF00000000}"/>
  </bookViews>
  <sheets>
    <sheet name="Orçamento Sintético " sheetId="7" r:id="rId1"/>
    <sheet name="Cronograma" sheetId="4" r:id="rId2"/>
    <sheet name="Curva ABC de Serviços" sheetId="3" r:id="rId3"/>
    <sheet name="BDI com desoneração" sheetId="8" r:id="rId4"/>
  </sheets>
  <externalReferences>
    <externalReference r:id="rId5"/>
  </externalReferences>
  <definedNames>
    <definedName name="_xlnm._FilterDatabase" localSheetId="0" hidden="1">'Orçamento Sintético '!$A$5:$J$146</definedName>
    <definedName name="_xlnm.Print_Area" localSheetId="3">'BDI com desoneração'!$A$2:$G$24</definedName>
    <definedName name="_xlnm.Print_Titles" localSheetId="0">'[1]repeated header'!$4:$4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0" i="8" l="1"/>
  <c r="C13" i="8"/>
  <c r="C15" i="8"/>
  <c r="C12" i="8"/>
  <c r="C16" i="8"/>
  <c r="C17" i="8"/>
  <c r="C18" i="8"/>
  <c r="C14" i="8" l="1"/>
  <c r="C11" i="8"/>
  <c r="B21" i="8" s="1"/>
  <c r="G5" i="8" s="1"/>
</calcChain>
</file>

<file path=xl/sharedStrings.xml><?xml version="1.0" encoding="utf-8"?>
<sst xmlns="http://schemas.openxmlformats.org/spreadsheetml/2006/main" count="1933" uniqueCount="929">
  <si>
    <t>Obra</t>
  </si>
  <si>
    <t>Bancos</t>
  </si>
  <si>
    <t>B.D.I.</t>
  </si>
  <si>
    <t>Encargos Sociais</t>
  </si>
  <si>
    <t>EXECUÇÃO DE OBRA REMANESCENTE DE CONSTRUÇÃO DA UNIDADE BÁSICA DE SAÚDE – UBS DA COMUNIDADE DE CAMPO ALEGRE, NO MUNICÍPIO DE SÃO GONÇALO DO PARÁ/MG</t>
  </si>
  <si>
    <t xml:space="preserve">SINAPI - 01/2026 - Minas Gerais
SETOP - 01/2026 - Minas Gerais
SUDECAP - 10/2025 - Minas Gerais
</t>
  </si>
  <si>
    <t>24,03%</t>
  </si>
  <si>
    <t>Desonerado: embutido nos preços unitário dos insumos de mão de obra, de acordo com as bases.</t>
  </si>
  <si>
    <t>Item</t>
  </si>
  <si>
    <t>Descrição</t>
  </si>
  <si>
    <t>Quant.</t>
  </si>
  <si>
    <t>Total</t>
  </si>
  <si>
    <t>Peso (%)</t>
  </si>
  <si>
    <t>Total sem BDI</t>
  </si>
  <si>
    <t>Total do BDI</t>
  </si>
  <si>
    <t>Total Geral</t>
  </si>
  <si>
    <t xml:space="preserve"> 1 </t>
  </si>
  <si>
    <t>SERVIÇOS PRELIMINARES</t>
  </si>
  <si>
    <t xml:space="preserve"> 1.1 </t>
  </si>
  <si>
    <t>Código</t>
  </si>
  <si>
    <t>Banco</t>
  </si>
  <si>
    <t>Tipo</t>
  </si>
  <si>
    <t>Und</t>
  </si>
  <si>
    <t>Valor Unit</t>
  </si>
  <si>
    <t xml:space="preserve"> ED-28427 </t>
  </si>
  <si>
    <t>SETOP</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</si>
  <si>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</si>
  <si>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t>
  </si>
  <si>
    <t>un</t>
  </si>
  <si>
    <t>m²</t>
  </si>
  <si>
    <t xml:space="preserve"> 1.2 </t>
  </si>
  <si>
    <t xml:space="preserve"> ED-50703 </t>
  </si>
  <si>
    <t>LIMPEZA DE TERRENO, INCLUSIVE CAPINA, RASTELAMENTO COM AFASTAMENTO ATÉ VINTE (20) METROS E QUEIMA CONTROLADA</t>
  </si>
  <si>
    <t>0,17</t>
  </si>
  <si>
    <t>1,05</t>
  </si>
  <si>
    <t xml:space="preserve"> 2 </t>
  </si>
  <si>
    <t>ADMINISTRAÇÃO LOCAL</t>
  </si>
  <si>
    <t xml:space="preserve"> 2.1 </t>
  </si>
  <si>
    <t xml:space="preserve"> CPU-095 </t>
  </si>
  <si>
    <t>Próprio</t>
  </si>
  <si>
    <t>ADMINISTRAÇÃO LOCAL- UBS CAMPO ALEGRE- OBRA REMANESCENTE</t>
  </si>
  <si>
    <t>SEDI - SERVIÇOS DIVERSOS</t>
  </si>
  <si>
    <t>VB</t>
  </si>
  <si>
    <t>SINAPI</t>
  </si>
  <si>
    <t xml:space="preserve"> 3 </t>
  </si>
  <si>
    <t>ALVENARIA</t>
  </si>
  <si>
    <t xml:space="preserve"> 3.1 </t>
  </si>
  <si>
    <t xml:space="preserve"> ED-48232 </t>
  </si>
  <si>
    <t>ALVENARIA DE VEDAÇÃO COM TIJOLO CERÂMICO FURADO, ESP. 14CM, PARA REVESTIMENTO, INCLUSIVE ARGAMASSA PARA ASSENTAMENTO</t>
  </si>
  <si>
    <t xml:space="preserve"> 4 </t>
  </si>
  <si>
    <t>PISO - REVESTIMENTOS - PINTURA</t>
  </si>
  <si>
    <t xml:space="preserve"> 4.1 </t>
  </si>
  <si>
    <t>PISO</t>
  </si>
  <si>
    <t xml:space="preserve"> 4.1.1 </t>
  </si>
  <si>
    <t xml:space="preserve"> ED-50175 </t>
  </si>
  <si>
    <t>PINTURA IMPERMEABILIZANTE COM ARGAMASSA POLIMÉRICA</t>
  </si>
  <si>
    <t>Kg</t>
  </si>
  <si>
    <t>161,83</t>
  </si>
  <si>
    <t xml:space="preserve"> 4.1.2 </t>
  </si>
  <si>
    <t xml:space="preserve"> ED-50568 </t>
  </si>
  <si>
    <t>CONTRAPISO DESEMPENADO COM ARGAMASSA, TRAÇO 1:3 (CIMENTO E AREIA), ESP. 30MM</t>
  </si>
  <si>
    <t xml:space="preserve"> 4.1.3 </t>
  </si>
  <si>
    <t xml:space="preserve"> ED-50544 </t>
  </si>
  <si>
    <t>REVESTIMENTO COM CERÂMICA APLICADO EM PISO, ACABAMENTO ESMALTADO, AMBIENTE EXTERNO (ANTIDERRAPANTE), PADRÃO EXTRA, DIMENSÃO DA PEÇA ATÉ 2025 CM2, PEI IV, ASSENTAMENTO COM ARGAMASSA INDUSTRIALIZADA, INCLUSIVE REJUNTAMENTO</t>
  </si>
  <si>
    <t>1,80</t>
  </si>
  <si>
    <t xml:space="preserve"> 4.1.4 </t>
  </si>
  <si>
    <t xml:space="preserve"> ED-51002 </t>
  </si>
  <si>
    <t>SOLEIRA DE GRANITO CINZA ANDORINHA E = 2 CM</t>
  </si>
  <si>
    <t xml:space="preserve"> 4.1.5 </t>
  </si>
  <si>
    <t xml:space="preserve"> ED-50774 </t>
  </si>
  <si>
    <t>RODAPÉ COM REVESTIMENTO EM GRANITO, CINZA ANDORINHA, ESP. 2CM, ALTURA 10CM, ASSENTAMENTO COM ARGAMASSA INDUSTRIALIZADA, INCLUSIVE REJUNTAMENTO</t>
  </si>
  <si>
    <t>m</t>
  </si>
  <si>
    <t>102,44</t>
  </si>
  <si>
    <t xml:space="preserve"> 4.1.6 </t>
  </si>
  <si>
    <t xml:space="preserve"> ED-51144 </t>
  </si>
  <si>
    <t>PASSEIOS DE CONCRETO E = 8 CM, FCK = 15 MPA PADRÃO PREFEITURA</t>
  </si>
  <si>
    <t xml:space="preserve"> 4.1.7 </t>
  </si>
  <si>
    <t xml:space="preserve"> ED-51148 </t>
  </si>
  <si>
    <t>RAMPA PARA ACESSO DE DEFICIENTE, EM CONCRETO SIMPLES FCK = 25 MPA, DESEMPENADA, COM PINTURA INDICATIVA, 02 DEMÃOS</t>
  </si>
  <si>
    <t>U</t>
  </si>
  <si>
    <t xml:space="preserve"> 4.2 </t>
  </si>
  <si>
    <t>REVESTIMENTOS- PAREDES INTERNAS E EXTERNAS</t>
  </si>
  <si>
    <t xml:space="preserve"> 4.2.1 </t>
  </si>
  <si>
    <t xml:space="preserve"> 87904 </t>
  </si>
  <si>
    <t>CHAPISCO APLICADO EM ALVENARIA (COM PRESENÇA DE VÃOS) E ESTRUTURAS DE CONCRETO DE FACHADA, COM COLHER DE PEDREIRO.  ARGAMASSA TRAÇO 1:3 COM PREPARO MANUAL. AF_10/2022</t>
  </si>
  <si>
    <t>Chapisco</t>
  </si>
  <si>
    <t>1.028,76</t>
  </si>
  <si>
    <t xml:space="preserve"> 4.2.2 </t>
  </si>
  <si>
    <t xml:space="preserve"> ED-50761 </t>
  </si>
  <si>
    <t>REBOCO COM ARGAMASSA, TRAÇO 1:2:8 (CIMENTO, CAL E AREIA), ESP. 20MM, APLICAÇÃO MANUAL, PREPARO MECÂNICO</t>
  </si>
  <si>
    <t>925,54</t>
  </si>
  <si>
    <t xml:space="preserve"> 4.2.3 </t>
  </si>
  <si>
    <t xml:space="preserve"> ED-50732 </t>
  </si>
  <si>
    <t>EMBOÇO COM ARGAMASSA, TRAÇO 1:6 (CIMENTO E AREIA), ESP. 20MM, APLICAÇÃO MANUAL, PREPARO MECÂNICO</t>
  </si>
  <si>
    <t>103,22</t>
  </si>
  <si>
    <t xml:space="preserve"> 4.2.4 </t>
  </si>
  <si>
    <t xml:space="preserve"> ED-50717 </t>
  </si>
  <si>
    <t>REVESTIMENTO COM AZULEJO BRANCO (20X20CM), JUNTA A PRUMO, ASSENTAMENTO COM ARGAMASSA INDUSTRIALIZADA, INCLUSIVE REJUNTAMENTO</t>
  </si>
  <si>
    <t xml:space="preserve"> 4.3 </t>
  </si>
  <si>
    <t>REVESTIMENTO ARGAMASSADO- TETO</t>
  </si>
  <si>
    <t xml:space="preserve"> 4.3.1 </t>
  </si>
  <si>
    <t xml:space="preserve"> 87907 </t>
  </si>
  <si>
    <t>CHAPISCO APLICADO EM ALVENARIA (COM PRESENÇA DE VÃOS) E ESTRUTURAS DE CONCRETO DE FACHADA, COM EQUIPAMENTO DE PROJEÇÃO. ARGAMASSA TRAÇO 1:3 COM PREPARO MANUAL. AF_10/2022</t>
  </si>
  <si>
    <t xml:space="preserve"> 4.3.2 </t>
  </si>
  <si>
    <t xml:space="preserve"> ED-50762 </t>
  </si>
  <si>
    <t>REVESTIMENTO COM ARGAMASSA EM CAMADA ÚNICA, APLICADO EM PAREDE, TRAÇO 1:3 (CIMENTO E AREIA), ESP. 20MM, APLICAÇÃO MANUAL, INCLUSIVE ARGAMASSA COM PREPARO MECANIZADO, EXCLUSIVE CHAPISCO</t>
  </si>
  <si>
    <t xml:space="preserve"> 4.4 </t>
  </si>
  <si>
    <t>PINTURA</t>
  </si>
  <si>
    <t xml:space="preserve"> 4.4.1 </t>
  </si>
  <si>
    <t xml:space="preserve"> ED-50514 </t>
  </si>
  <si>
    <t>PREPARAÇÃO PARA EMASSAMENTO OU PINTURA (LÁTEX/ACRÍLICA) EM PAREDE, INCLUSIVE UMA (1) DEMÃO DE SELADOR ACRÍLICO</t>
  </si>
  <si>
    <t>0,03</t>
  </si>
  <si>
    <t xml:space="preserve"> 4.4.2 </t>
  </si>
  <si>
    <t xml:space="preserve"> ED-50474 </t>
  </si>
  <si>
    <t>EMASSAMENTO EM PAREDE COM MASSA ACRÍLICA, DUAS (2) DEMÃOS, INCLUSIVE LIXAMENTO PARA PINTURA</t>
  </si>
  <si>
    <t>0,08</t>
  </si>
  <si>
    <t>408,44</t>
  </si>
  <si>
    <t xml:space="preserve"> 4.4.3 </t>
  </si>
  <si>
    <t xml:space="preserve"> ED-50498 </t>
  </si>
  <si>
    <t>PINTURA LÁTEX (PVA) EM PAREDE, DUAS (2) DEMÃOS, EXCLUSIVE SELADOR ACRÍLICO E MASSA ACRÍLICA/CORRIDA (PVA)</t>
  </si>
  <si>
    <t xml:space="preserve"> 4.4.4 </t>
  </si>
  <si>
    <t xml:space="preserve"> ED-50515 </t>
  </si>
  <si>
    <t>PREPARAÇÃO PARA EMASSAMENTO OU PINTURA (LÁTEX/ACRÍLICA) EM TETO, INCLUSIVE UMA (1) DEMÃO DE SELADOR ACRÍLICO</t>
  </si>
  <si>
    <t xml:space="preserve"> 4.4.5 </t>
  </si>
  <si>
    <t xml:space="preserve"> ED-50476 </t>
  </si>
  <si>
    <t>EMASSAMENTO EM TETO COM MASSA ACRÍLICA, DUAS (2) DEMÃOS, INCLUSIVE LIXAMENTO PARA PINTURA</t>
  </si>
  <si>
    <t xml:space="preserve"> 4.4.6 </t>
  </si>
  <si>
    <t xml:space="preserve"> ED-50499 </t>
  </si>
  <si>
    <t>PINTURA LÁTEX (PVA) EM TETO, DUAS (2) DEMÃOS, EXCLUSIVE SELADOR ACRÍLICO E MASSA ACRÍLICA/CORRIDA (PVA)</t>
  </si>
  <si>
    <t xml:space="preserve"> 4.4.7 </t>
  </si>
  <si>
    <t xml:space="preserve"> ED-50493 </t>
  </si>
  <si>
    <t>PINTURA ESMALTE EM ESQUADRIA DE MADEIRA, DUAS (2) DEMÃOS, INCLUSIVE UMA (1) DEMÃO DE FUNDO NIVELADOR, EXCLUSIVE MASSA A ÓLEO</t>
  </si>
  <si>
    <t xml:space="preserve"> 4.4.8 </t>
  </si>
  <si>
    <t xml:space="preserve"> ED-50491 </t>
  </si>
  <si>
    <t>PINTURA ESMALTE EM ESQUADRIAS DE FERRO, DUAS (2) DEMÃOS, INCLUSIVE UMA (1) DEMÃO DE FUNDO ANTICORROSIVO</t>
  </si>
  <si>
    <t>0,10</t>
  </si>
  <si>
    <t xml:space="preserve"> 5 </t>
  </si>
  <si>
    <t>ESQUADRIAS</t>
  </si>
  <si>
    <t xml:space="preserve"> 5.1 </t>
  </si>
  <si>
    <t xml:space="preserve"> 100702 </t>
  </si>
  <si>
    <t>PORTA DE CORRER DE ALUMÍNIO, COM DUAS FOLHAS PARA VIDRO, INCLUSO VIDRO LISO INCOLOR, FECHADURA E PUXADOR, SEM ALIZAR. AF_10/2025</t>
  </si>
  <si>
    <t>Esquadrias - Portas</t>
  </si>
  <si>
    <t>UN</t>
  </si>
  <si>
    <t>M</t>
  </si>
  <si>
    <t xml:space="preserve"> 5.2 </t>
  </si>
  <si>
    <t xml:space="preserve"> ED-50971 </t>
  </si>
  <si>
    <t>PORTA COMPLETA, ESTRUTURA E MARCO EM CHAPA DOBRADA - 60 X 210 CM</t>
  </si>
  <si>
    <t xml:space="preserve"> 5.3 </t>
  </si>
  <si>
    <t xml:space="preserve"> ED-50973 </t>
  </si>
  <si>
    <t>PORTA COMPLETA, ESTRUTURA E MARCO EM CHAPA DOBRADA - 80 X 210 CM</t>
  </si>
  <si>
    <t xml:space="preserve"> 5.4 </t>
  </si>
  <si>
    <t xml:space="preserve"> ED-49591 </t>
  </si>
  <si>
    <t>MARCO EM MADEIRA DE LEI PARA PINTURA, L = 14 CM, 80 X 210 CM</t>
  </si>
  <si>
    <t xml:space="preserve"> 5.5 </t>
  </si>
  <si>
    <t xml:space="preserve"> ED-49605 </t>
  </si>
  <si>
    <t>PORTA EM MADEIRA DE LEI ESPECIAL COMPLETA 80 X 210 CM, COM REVESTIMENTO EM LAMINADO MELAMÍNICO NAS DUAS FACES, INCLUSIVE FERRAGENS E MAÇANETA TIPO ALAVANCA</t>
  </si>
  <si>
    <t xml:space="preserve"> 5.6 </t>
  </si>
  <si>
    <t xml:space="preserve"> 5.7 </t>
  </si>
  <si>
    <t xml:space="preserve"> ED-49604 </t>
  </si>
  <si>
    <t>PORTA EM MADEIRA DE LEI ESPECIAL COMPLETA 90 X 210 CM, PARA PINTURA, PARA P.N.E., COM PROTEÇÃO INFERIOR EM LAMINADO MELAMÍNICO, INCLUSIVE FERRAGENS E MAÇANETA TIPO ALAVANCA (P2)</t>
  </si>
  <si>
    <t xml:space="preserve"> 5.8 </t>
  </si>
  <si>
    <t xml:space="preserve"> ED-49611 </t>
  </si>
  <si>
    <t>RÉGUA PARA ALIZARES DE 5 X 1 CM DE MADEIRA DE LEI PARA PINTURA COLOCADO</t>
  </si>
  <si>
    <t>cj</t>
  </si>
  <si>
    <t xml:space="preserve"> 5.9 </t>
  </si>
  <si>
    <t xml:space="preserve"> 94569 </t>
  </si>
  <si>
    <t>JANELA DE ALUMÍNIO TIPO MAXIM-AR, BATENTE/ REQUADRO 3 A 14 CM, VIDRO INCLUSO, FIXAÇÃO COM PARAFUSO, SEM GUARNIÇÃO/ ALIZAR, DIMENSÕES 60X80 (A X L) CM, SEM ACABAMENTO, VEDAÇÃO COM SILICONE, EXCLUSIVE CONTRAMARCO - FORNECIMENTO E INSTALAÇÃO. AF_11/2024</t>
  </si>
  <si>
    <t>Esquadrias - Janelas</t>
  </si>
  <si>
    <t xml:space="preserve"> 5.10 </t>
  </si>
  <si>
    <t xml:space="preserve"> 94573 </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</si>
  <si>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</si>
  <si>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 xml:space="preserve"> 5.11 </t>
  </si>
  <si>
    <t xml:space="preserve"> ED-50913 </t>
  </si>
  <si>
    <t>GR - GRADE FIXA EM FERRO (180 X 158 CM) , COLOCADA</t>
  </si>
  <si>
    <t xml:space="preserve"> 6 </t>
  </si>
  <si>
    <t>INSTALAÇÕES HIDROSSANITÁRIAS</t>
  </si>
  <si>
    <t xml:space="preserve"> 6.1 </t>
  </si>
  <si>
    <t>REDE DE ESGOTO SANITÁRIO</t>
  </si>
  <si>
    <t xml:space="preserve"> 6.1.1 </t>
  </si>
  <si>
    <t>CAIXAS</t>
  </si>
  <si>
    <t xml:space="preserve"> 6.1.1.1 </t>
  </si>
  <si>
    <t xml:space="preserve"> ED-50007 </t>
  </si>
  <si>
    <t>CAIXA SIFONADA EM PVC COM GRELHA QUADRADA150 X 150 X 50 MM</t>
  </si>
  <si>
    <t>0,21</t>
  </si>
  <si>
    <t xml:space="preserve"> 6.1.2 </t>
  </si>
  <si>
    <t>VENTILAÇÃO</t>
  </si>
  <si>
    <t xml:space="preserve"> 6.1.2.1 </t>
  </si>
  <si>
    <t xml:space="preserve"> ED-49951 </t>
  </si>
  <si>
    <t>MITRA PVC RÍGIDO (TERMINAL DE VENTILAÇÃO TIPO) 75 MM</t>
  </si>
  <si>
    <t xml:space="preserve"> 6.2 </t>
  </si>
  <si>
    <t>INSTALAÇÃO HIDRÁULICA</t>
  </si>
  <si>
    <t xml:space="preserve"> 6.2.1 </t>
  </si>
  <si>
    <t>PONTOS E INSTALAÇÕES</t>
  </si>
  <si>
    <t xml:space="preserve"> 6.2.1.1 </t>
  </si>
  <si>
    <t xml:space="preserve"> ED-15207 </t>
  </si>
  <si>
    <t>KIT CAVALETE PARA MEDIÇÃO DE ÁGUA, INSTALADO SOBRE PISO, EM AÇO GALVANIZADO DN 25MM (3/4") - PADRÃO CONCESSIONÁRIA LOCAL, INCLUSIVE BASE EM CONCRETO DE 25 MPA PARA CAVALETE, EXCLUSIVE HIDRÔMETRO</t>
  </si>
  <si>
    <t xml:space="preserve"> 6.2.1.2 </t>
  </si>
  <si>
    <t xml:space="preserve"> ED-49937 </t>
  </si>
  <si>
    <t>CAIXA D´ÁGUA DE POLIETILENO, CAPACIDADE DE 1.500L, INCLUSIVE TAMPA, TORNEIRA DE BOIA, EXTRAVASOR, TUBO DE LIMPEZA E ACESSÓRIOS, EXCLUSIVE TUBULAÇÃO DE ENTRADA/SAÍDA DE ÁGUA</t>
  </si>
  <si>
    <t xml:space="preserve"> 6.2.1.3 </t>
  </si>
  <si>
    <t xml:space="preserve"> ED-50221 </t>
  </si>
  <si>
    <t>PONTO DE EMBUTIR PARA ÁGUA FRIA EM TUBO DE PVC RÍGIDO SOLDÁVEL, DN 20MM (1/2"), EMBUTIDO NA ALVENARIA COM DISTÂNCIA DE ATÉ CINCO (5) METROS DA TOMADA DE ÁGUA, INCLUSIVE CONEXÕES E FIXAÇÃO DO TUBO COM ENCHIMENTO DO RASGO NA ALVENARIA/CONCRETO COM ARGAMASSA</t>
  </si>
  <si>
    <t>3,02</t>
  </si>
  <si>
    <t xml:space="preserve"> 6.2.1.4 </t>
  </si>
  <si>
    <t xml:space="preserve"> ED-50078 </t>
  </si>
  <si>
    <t>FORNECIMENTO E ASSENTAMENTO DE TUBO PVC RÍGIDO ROSCÁVEL, ÁGUA FRIA, DN 1/2" (20 MM), INCLUSIVE CONEXÕES</t>
  </si>
  <si>
    <t>0,12</t>
  </si>
  <si>
    <t xml:space="preserve"> 6.2.1.5 </t>
  </si>
  <si>
    <t xml:space="preserve"> ED-50079 </t>
  </si>
  <si>
    <t>FORNECIMENTO E ASSENTAMENTO DE TUBO PVC RÍGIDO ROSCÁVEL, ÁGUA FRIA, DN 3/4" (25 MM), INCLUSIVE CONEXÕES</t>
  </si>
  <si>
    <t>0,05</t>
  </si>
  <si>
    <t xml:space="preserve"> 6.2.1.6 </t>
  </si>
  <si>
    <t xml:space="preserve"> ED-50080 </t>
  </si>
  <si>
    <t>FORNECIMENTO E ASSENTAMENTO DE TUBO PVC RÍGIDO ROSCÁVEL, ÁGUA FRIA, DN 1" (32 MM), INCLUSIVE CONEXÕES</t>
  </si>
  <si>
    <t>0,06</t>
  </si>
  <si>
    <t xml:space="preserve"> 6.2.2 </t>
  </si>
  <si>
    <t>METAIS</t>
  </si>
  <si>
    <t xml:space="preserve"> 6.2.2.1 </t>
  </si>
  <si>
    <t xml:space="preserve"> ED-49974 </t>
  </si>
  <si>
    <t>REGISTRO DE GAVETA, TIPO BRUTO, ROSCÁVEL 1" (PARA TUBO SOLDÁVEL OU PPR DN 32MM/CPVC DN 28MM), INCLUSIVE VOLANTE PARA ACIONAMENTO</t>
  </si>
  <si>
    <t xml:space="preserve"> 6.2.2.2 </t>
  </si>
  <si>
    <t xml:space="preserve"> ED-49976 </t>
  </si>
  <si>
    <t>REGISTRO DE GAVETA, TIPO BRUTO, ROSCÁVEL 1.1/4" (PARA TUBO SOLDÁVEL OU PPR DN 40MM/CPVC DN 35MM), INCLUSIVE VOLANTE PARA ACIONAMENTO</t>
  </si>
  <si>
    <t>0,15</t>
  </si>
  <si>
    <t xml:space="preserve"> 6.2.2.3 </t>
  </si>
  <si>
    <t xml:space="preserve"> ED-22766 </t>
  </si>
  <si>
    <t>TORNEIRA METÁLICA HOSPITALAR, ABERTURA ALAVANCA 1/4 DE VOLTA, ACABAMENTO CROMADO, COM AREJADOR, APLICAÇÃO DE MESA, INCLUSIVE ENGATE FLEXÍVEL METÁLICO, FORNECIMENTO E INSTALAÇÃO</t>
  </si>
  <si>
    <t xml:space="preserve"> 6.2.2.4 </t>
  </si>
  <si>
    <t xml:space="preserve"> ED-50330 </t>
  </si>
  <si>
    <t>TORNEIRA METÁLICA PARA LAVATÓRIO, ABERTURA 1/4 DE VOLTA, ACABAMENTO CROMADO, COM AREJADOR, APLICAÇÃO DE MESA, INCLUSIVE ENGATE FLEXÍVEL METÁLICO, FORNECIMENTO E INSTALAÇÃO</t>
  </si>
  <si>
    <t xml:space="preserve"> 6.2.2.5 </t>
  </si>
  <si>
    <t xml:space="preserve"> ED-50323 </t>
  </si>
  <si>
    <t>TORNEIRA METÁLICA PARA IRRIGAÇÃO/JARDIM, ACABAMENTO CROMADO, APLICAÇÃO DE PAREDE, INCLUSIVE FORNECIMENTO E INSTALAÇÃO</t>
  </si>
  <si>
    <t xml:space="preserve"> 6.2.2.6 </t>
  </si>
  <si>
    <t xml:space="preserve"> ED-50331 </t>
  </si>
  <si>
    <t>TORNEIRA METÁLICA PARA TANQUE, ACABAMENTO CROMADO, BICO COM ROSCA, FORNECIMENTO E INSTALAÇÃO</t>
  </si>
  <si>
    <t xml:space="preserve"> 6.2.3 </t>
  </si>
  <si>
    <t>LOUÇAS E APARELHOS</t>
  </si>
  <si>
    <t xml:space="preserve"> 6.2.3.1 </t>
  </si>
  <si>
    <t xml:space="preserve"> ED-9155 </t>
  </si>
  <si>
    <t>TANQUE DE MÁRMORE SINTÉTICO SIMPLES, CAPACIDADE 20 LITROS, INCLUSIVE ACESSÓRIOS DE FIXAÇÃO, VÁLVULA DE ESCOAMENTO DE METAL COM ACABAMENTO CROMADO, SIFÃO DE METAL TIPO COPO COM ACABAMENTO CROMADO, FORNECIMENTO E INSTALAÇÃO, EXCLUSIVE TORNEIRA</t>
  </si>
  <si>
    <t xml:space="preserve"> 6.2.3.2 </t>
  </si>
  <si>
    <t xml:space="preserve"> ED-50297 </t>
  </si>
  <si>
    <t>BACIA SANITÁRIA (VASO) DE LOUÇA COM CAIXA ACOPLADA, COR BRANCA, INCLUSIVE ACESSÓRIOS DE FIXAÇÃO/VEDAÇÃO, ENGATE FLEXÍVEL METÁLICO, FORNECIMENTO, INSTALAÇÃO E REJUNTAMENTO</t>
  </si>
  <si>
    <t xml:space="preserve"> 6.2.3.3 </t>
  </si>
  <si>
    <t xml:space="preserve"> ED-50279 </t>
  </si>
  <si>
    <t>CUBA DE LOUÇA BRANCA DE EMBUTIR, FORMATO OVAL, INCLUSIVE VÁLVULA DE ESCOAMENTO DE METAL COM ACABAMENTO CROMADO, SIFÃO DE METAL TIPO COPO COM ACABAMENTO CROMADO, FORNECIMENTO E INSTALAÇÃO</t>
  </si>
  <si>
    <t>0,18</t>
  </si>
  <si>
    <t xml:space="preserve"> 6.2.3.4 </t>
  </si>
  <si>
    <t xml:space="preserve"> ED-50277 </t>
  </si>
  <si>
    <t>CUBA EM AÇO INOXIDÁVEL DE EMBUTIR, AISI 304, APLICAÇÃO PARA PIA (465X330X115MM), NÚMERO 1, ASSENTAMENTO EM BANCADA, INCLUSIVE VÁLVULA DE ESCOAMENTO DE METAL COM ACABAMENTO CROMADO, SIFÃO DE METAL TIPO COPO COM ACABAMENTO CROMADO, FORNECIMENTO E INSTALAÇÃO</t>
  </si>
  <si>
    <t>0,34</t>
  </si>
  <si>
    <t xml:space="preserve"> 6.2.3.5 </t>
  </si>
  <si>
    <t xml:space="preserve"> ED-50278 </t>
  </si>
  <si>
    <t>CUBA EM AÇO INOXIDÁVEL DE EMBUTIR, AISI 304, APLICAÇÃO PARA PIA (560X330X115MM), NÚMERO 2, ASSENTAMENTO EM BANCADA, INCLUSIVE VÁLVULA DE ESCOAMENTO DE METAL COM ACABAMENTO CROMADO, SIFÃO DE METAL TIPO COPO COM ACABAMENTO CROMADO, FORNECIMENTO E INSTALAÇÃO</t>
  </si>
  <si>
    <t xml:space="preserve"> 6.2.3.6 </t>
  </si>
  <si>
    <t xml:space="preserve"> ED-48169 </t>
  </si>
  <si>
    <t>BEBEDOURO GEMINADO MG-F 80 INOX</t>
  </si>
  <si>
    <t xml:space="preserve"> 6.2.4 </t>
  </si>
  <si>
    <t>BANCADAS E ASSESSÓRIOS</t>
  </si>
  <si>
    <t xml:space="preserve"> 6.2.4.1 </t>
  </si>
  <si>
    <t xml:space="preserve"> ED-21095 </t>
  </si>
  <si>
    <t>BANCADA EM GRANITO, COR CINZA ANDORINHA, ESP. 3CM, ACABAMENTO POLIDO, APOIADA EM CONSOLE DE METALON (50X30)MM, EXCLUSIVE RODABANCA/FRONTÃO, TESTEIRA/FAIXA, FURO EM BANCADA, CUBA METÁLICA, SIFÃO, TORNEIRA E ENGATE FLEXÍVEL</t>
  </si>
  <si>
    <t xml:space="preserve"> 6.2.4.2 </t>
  </si>
  <si>
    <t xml:space="preserve"> ED-48348 </t>
  </si>
  <si>
    <t>RODABANCA/FRONTÃO PARA BANCADA EM GRANITO, COR CINZA ANDORINHA, ESP. 2CM, ALTURA DE 10CM, INCLUSIVE REJUNTAMENTO EM MASSA PLÁSTICA NA COR DA PEDRA</t>
  </si>
  <si>
    <t>0,73</t>
  </si>
  <si>
    <t xml:space="preserve"> 6.2.4.3 </t>
  </si>
  <si>
    <t xml:space="preserve"> ED-48347 </t>
  </si>
  <si>
    <t>RODABANCA/FRONTÃO PARA BANCADA EM GRANITO, COR CINZA ANDORINHA, ESP. 2CM, ALTURA DE 7CM, INCLUSIVE REJUNTAMENTO EM MASSA PLÁSTICA NA COR DA PEDRA</t>
  </si>
  <si>
    <t xml:space="preserve"> 6.2.4.4 </t>
  </si>
  <si>
    <t xml:space="preserve"> ED-48181 </t>
  </si>
  <si>
    <t>PAPELEIRA METÁLICA CROMADA, INCLUSIVE FIXAÇÃO</t>
  </si>
  <si>
    <t xml:space="preserve"> 6.2.4.5 </t>
  </si>
  <si>
    <t xml:space="preserve"> ED-50316 </t>
  </si>
  <si>
    <t>DUCHA HIGIÊNICA COM REGISTRO PARA CONTROLE DE FLUXO DE ÁGUA, DIÂMETRO 1/2" (20MM), INCLUSIVE FORNECIMENTO E INSTALAÇÃO</t>
  </si>
  <si>
    <t xml:space="preserve"> 6.2.4.6 </t>
  </si>
  <si>
    <t xml:space="preserve"> ED-48165 </t>
  </si>
  <si>
    <t>BARRA DE APOIO EM AÇO INOX POLIDO EM "L", DN 1.1/4" (31,75MM), PARA ACESSIBILIDADE (PMR/PCR), COMPRIMENTO 140CM, INSTALADO EM PAREDE, INCLUSIVE FORNECIMENTO, INSTALAÇÃO E ACESSÓRIOS PARA FIXAÇÃO</t>
  </si>
  <si>
    <t>0,14</t>
  </si>
  <si>
    <t xml:space="preserve"> 6.2.4.7 </t>
  </si>
  <si>
    <t xml:space="preserve"> ED-48187 </t>
  </si>
  <si>
    <t>SABONETEIRA METÁLICA CROMADA, TIPO CONCHA, DE SOBREPOR</t>
  </si>
  <si>
    <t xml:space="preserve"> 6.2.4.8 </t>
  </si>
  <si>
    <t xml:space="preserve"> ED-48155 </t>
  </si>
  <si>
    <t>DISPENSER PARA GEL/ÁLCOOL COM RESERVATORIO 800 ML</t>
  </si>
  <si>
    <t>8,00</t>
  </si>
  <si>
    <t xml:space="preserve"> 6.2.4.9 </t>
  </si>
  <si>
    <t xml:space="preserve"> ED-48182 </t>
  </si>
  <si>
    <t>DISPENSER EM PLÁSTICO PARA PAPEL TOALHA 2 OU 3 FOLHAS</t>
  </si>
  <si>
    <t xml:space="preserve"> 6.2.4.10 </t>
  </si>
  <si>
    <t xml:space="preserve"> ED-48183 </t>
  </si>
  <si>
    <t>PAPELEIRA PLASTICA TIPO DISPENSER PARA PAPEL HIGIENICO ROLAO</t>
  </si>
  <si>
    <t xml:space="preserve"> 7 </t>
  </si>
  <si>
    <t>INSTALAÇÕES ELÉTRICAS</t>
  </si>
  <si>
    <t xml:space="preserve"> 7.1 </t>
  </si>
  <si>
    <t>QUADRO DE MEDIÇÃO/DISTRIBUIÇÃO</t>
  </si>
  <si>
    <t xml:space="preserve"> 7.1.1 </t>
  </si>
  <si>
    <t xml:space="preserve"> ED-20582 </t>
  </si>
  <si>
    <t>ENTRADA DE ENERGIA AÉREA, TIPO C2, PADRÃO CEMIG, CARGA INSTALADA DE 15,1KVA ATÉ 23KVA, TRIFÁSICO, COM SAÍDA SUBTERRÂNEA, INCLUSIVE POSTE, CAIXA PARA MEDIDOR, DISJUNTOR, BARRAMENTO, ATERRAMENTO E ACESSÓRIOS</t>
  </si>
  <si>
    <t xml:space="preserve"> 7.1.2 </t>
  </si>
  <si>
    <t xml:space="preserve"> ED-49343 </t>
  </si>
  <si>
    <t>HASTE DE AÇO COBREADA PARA ATERRAMENTO DIÂMETRO 3/4"X 2400 MM,CONFORME PADRÕES TELEBRÁS</t>
  </si>
  <si>
    <t xml:space="preserve"> 7.1.3 </t>
  </si>
  <si>
    <t xml:space="preserve"> 101879 </t>
  </si>
  <si>
    <t>QUADRO DE DISTRIBUIÇÃO DE ENERGIA EM CHAPA DE AÇO GALVANIZADO, DE EMBUTIR, COM BARRAMENTO TRIFÁSICO, PARA 24 DISJUNTORES DIN 100A - FORNECIMENTO E INSTALAÇÃO. AF_07/2025</t>
  </si>
  <si>
    <t>Instalações Elétricas - Quadros, Cabos, Disjuntores, Contatores e Barramentos Blindados</t>
  </si>
  <si>
    <t xml:space="preserve"> 7.1.4 </t>
  </si>
  <si>
    <t xml:space="preserve"> ED-49153 </t>
  </si>
  <si>
    <t>CAIXA DE PASSAGEM EM CHAPA DE AÇO COM TAMPA APARAFUSADA, SOBREPOR, 202 X 202 X 102 MM</t>
  </si>
  <si>
    <t>0,28</t>
  </si>
  <si>
    <t>0,13</t>
  </si>
  <si>
    <t xml:space="preserve"> 7.1.5 </t>
  </si>
  <si>
    <t xml:space="preserve"> ED-49149 </t>
  </si>
  <si>
    <t>CAIXA DE PASSAGEM EM CHAPA DE AÇO, EMBUTIR 230 X 230 X 102 MM</t>
  </si>
  <si>
    <t xml:space="preserve"> 7.2 </t>
  </si>
  <si>
    <t>DISJUNTORES</t>
  </si>
  <si>
    <t xml:space="preserve"> 7.2.1 </t>
  </si>
  <si>
    <t xml:space="preserve"> ED-34462 </t>
  </si>
  <si>
    <t>DISJUNTOR MONOPOLAR TIPO DIN, CORRENTE NOMINAL DE 20A, FORNECIMENTO E INSTALAÇÃO, INCLUSIVE TERMINAL ILHÓS</t>
  </si>
  <si>
    <t>0,88</t>
  </si>
  <si>
    <t xml:space="preserve"> 7.2.2 </t>
  </si>
  <si>
    <t xml:space="preserve"> 93656 </t>
  </si>
  <si>
    <t>DISJUNTOR MONOPOLAR TIPO DIN, CORRENTE NOMINAL DE 25A - FORNECIMENTO E INSTALAÇÃO. AF_07/2025</t>
  </si>
  <si>
    <t xml:space="preserve"> 7.2.3 </t>
  </si>
  <si>
    <t xml:space="preserve"> ED-34464 </t>
  </si>
  <si>
    <t>DISJUNTOR MONOPOLAR TIPO DIN, CORRENTE NOMINAL DE 32A, FORNECIMENTO E INSTALAÇÃO, INCLUSIVE TERMINAL ILHÓS</t>
  </si>
  <si>
    <t xml:space="preserve"> 7.2.4 </t>
  </si>
  <si>
    <t xml:space="preserve"> 93661 </t>
  </si>
  <si>
    <t>DISJUNTOR BIPOLAR TIPO DIN, CORRENTE NOMINAL DE 16A - FORNECIMENTO E INSTALAÇÃO. AF_07/2025</t>
  </si>
  <si>
    <t xml:space="preserve"> 7.2.5 </t>
  </si>
  <si>
    <t xml:space="preserve"> 106030 </t>
  </si>
  <si>
    <t>DISJUNTOR BIPOLAR DR 63A - FORNECIMENTO E INSTALAÇÃO. AF_07/2025</t>
  </si>
  <si>
    <t xml:space="preserve"> 7.2.6 </t>
  </si>
  <si>
    <t xml:space="preserve"> 106027 </t>
  </si>
  <si>
    <t>DISPOSITIVO DPS 20KA-175V OU 275V - FORNECIMENTO E INSTALAÇÃO. AF_07/2025</t>
  </si>
  <si>
    <t xml:space="preserve"> 7.3 </t>
  </si>
  <si>
    <t>PONTOS DE LUZ E TOMADAS</t>
  </si>
  <si>
    <t xml:space="preserve"> 7.3.1 </t>
  </si>
  <si>
    <t xml:space="preserve"> ED-50228 </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</si>
  <si>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</si>
  <si>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33,71</t>
  </si>
  <si>
    <t xml:space="preserve"> 7.3.2 </t>
  </si>
  <si>
    <t xml:space="preserve"> ED-50232 </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</si>
  <si>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</si>
  <si>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 xml:space="preserve"> 7.3.3 </t>
  </si>
  <si>
    <t xml:space="preserve"> 92023 </t>
  </si>
  <si>
    <t>INTERRUPTOR SIMPLES (1 MÓDULO) COM 1 TOMADA DE EMBUTIR 2P+T 10 A,  INCLUINDO SUPORTE E PLACA - FORNECIMENTO E INSTALAÇÃO. AF_12/2015</t>
  </si>
  <si>
    <t>Instalações Elétricas - Eletrodutos Embutidos, Cabos, Caixas, Tomadas e Interruptores</t>
  </si>
  <si>
    <t xml:space="preserve"> 7.3.4 </t>
  </si>
  <si>
    <t xml:space="preserve"> 92029 </t>
  </si>
  <si>
    <t>INTERRUPTOR PARALELO (1 MÓDULO) COM 1 TOMADA DE EMBUTIR 2P+T 10 A,  INCLUINDO SUPORTE E PLACA - FORNECIMENTO E INSTALAÇÃO. AF_12/2015</t>
  </si>
  <si>
    <t xml:space="preserve"> 7.3.5 </t>
  </si>
  <si>
    <t xml:space="preserve"> 91873 </t>
  </si>
  <si>
    <t>ELETRODUTO RÍGIDO ROSCÁVEL, PVC, DN 40 MM (1 1/4"), PARA CIRCUITOS TERMINAIS, INSTALADO EM PAREDE - FORNECIMENTO E INSTALAÇÃO. AF_03/2023</t>
  </si>
  <si>
    <t xml:space="preserve"> 7.3.6 </t>
  </si>
  <si>
    <t xml:space="preserve"> ED-17953 </t>
  </si>
  <si>
    <t>ELETRODUTO FLEXÍVEL CORRUGADO, PVC, ANTI-CHAMA, DN 32MM (1"), APLICADO EM ALVENARIA, EXCLUSIVE RASGO</t>
  </si>
  <si>
    <t xml:space="preserve"> 7.3.7 </t>
  </si>
  <si>
    <t xml:space="preserve"> ED-48971 </t>
  </si>
  <si>
    <t>CABO DE COBRE FLEXÍVEL, CLASSE 5, ISOLAMENTO TIPO LSHF/ATOX, NÃO HALOGENADO, ANTICHAMA, TERMOPLÁSTICO, UNIPOLAR, SEÇÃO 16 MM2, 70°C, 450/750V</t>
  </si>
  <si>
    <t>0,01</t>
  </si>
  <si>
    <t xml:space="preserve"> 7.3.8 </t>
  </si>
  <si>
    <t xml:space="preserve"> ED-48956 </t>
  </si>
  <si>
    <t>CABO DE COBRE FLEXÍVEL, CLASSE 5, ISOLAMENTO TIPO LSHF/ATOX, NÃO HALOGENADO, ANTICHAMA, TERMOPLÁSTICO, UNIPOLAR, SEÇÃO 4 MM2, 70°C, 450/750V</t>
  </si>
  <si>
    <t xml:space="preserve"> 7.3.9 </t>
  </si>
  <si>
    <t xml:space="preserve"> ED-49132 </t>
  </si>
  <si>
    <t>CABO DE COBRE NU # 10 MM2, ENTERRADO, EXCLUSIVE ESCAVAÇÃO E REATERRO</t>
  </si>
  <si>
    <t xml:space="preserve"> 7.3.10 </t>
  </si>
  <si>
    <t xml:space="preserve"> ED-13345 </t>
  </si>
  <si>
    <t>LUMINÁRIA ARANDELA TIPO MEIA-LUA COMPLETA, DIÂMETRO 25 CM, PARA UMA (1) LÂMPADA LED, POTÊNCIA 15W, BULBO A65, FORNECIMENTO E INSTALAÇÃO, INCLUSIVE BASE E LÂMPADA</t>
  </si>
  <si>
    <t xml:space="preserve"> 7.3.11 </t>
  </si>
  <si>
    <t xml:space="preserve"> 100918 </t>
  </si>
  <si>
    <t>LUMINÁRIA TIPO CALHA, DE EMBUTIR, COM 2 LÂMPADAS TUBULARES LED DE 9 W, SEM REATOR - FORNECIMENTO E INSTALAÇÃO. AF_09/2024</t>
  </si>
  <si>
    <t>Iluminação Predial e Monitoramento</t>
  </si>
  <si>
    <t xml:space="preserve"> 7.3.12 </t>
  </si>
  <si>
    <t xml:space="preserve"> 100916 </t>
  </si>
  <si>
    <t>LUMINÁRIA TIPO CALHA, DE EMBUTIR, COM 2 LÂMPADAS TUBULARES LED DE 18 W, SEM REATOR - FORNECIMENTO E INSTALAÇÃO. AF_09/2024</t>
  </si>
  <si>
    <t xml:space="preserve"> 7.3.13 </t>
  </si>
  <si>
    <t xml:space="preserve"> ED-22350 </t>
  </si>
  <si>
    <t>REFLETOR DE LED, POTÊNCIA DE 200W, EXCLUSIVE SUPORTE E POSTE</t>
  </si>
  <si>
    <t xml:space="preserve"> 7.3.14 </t>
  </si>
  <si>
    <t xml:space="preserve"> ED-26993 </t>
  </si>
  <si>
    <t>LUMINÁRIA DE EMERGÊNCIA AUTÔNOMA, TIPO LED COM DOIS FARÓIS, POTÊNCIA TOTAL DE 8W, FORNECIMENTO E INSTALAÇÃO</t>
  </si>
  <si>
    <t xml:space="preserve"> 7.4 </t>
  </si>
  <si>
    <t>PONTO DE REDE (LÓGICA/SOM/CFT)</t>
  </si>
  <si>
    <t xml:space="preserve"> 7.4.1 </t>
  </si>
  <si>
    <t xml:space="preserve"> ED-49155 </t>
  </si>
  <si>
    <t>CAIXA DE PASSAGEM, DIMENSÃO (30X30)CM, EM CHAPA DE AÇO, TIPO DE SOBREPOR, COM ACABAMENTO EM PINTURA ELETROSTÁTICA E TAMPA CEGA, INCLUSIVE FIXAÇÃO EM ALVENARIA</t>
  </si>
  <si>
    <t xml:space="preserve"> 7.4.2 </t>
  </si>
  <si>
    <t xml:space="preserve"> 7.4.3 </t>
  </si>
  <si>
    <t xml:space="preserve"> ED-26541 </t>
  </si>
  <si>
    <t>ELETRODUTO DE PVC RÍGIDO ROSCÁVEL, DIÂMETRO DE 50MM (2"), INSTALAÇÃO APARENTE OU SOBRE FORRO COM ABRAÇADEIRA METÁLICA DE CUNHA, TIPO "D", INCLUSIVE ACESSÓRIOS PARA FIXAÇÃO E CONEXÕES</t>
  </si>
  <si>
    <t xml:space="preserve"> 7.4.4 </t>
  </si>
  <si>
    <t xml:space="preserve"> ED-50230 </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</si>
  <si>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</si>
  <si>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 xml:space="preserve"> 7.4.5 </t>
  </si>
  <si>
    <t xml:space="preserve"> ED-15762 </t>
  </si>
  <si>
    <t>CONJUNTO DE DUAS (2) TOMADAS DE DADOS (CONECTOR RJ45 CAT.6E), COM PLACA 4"X2" DE DOIS (2) POSTOS, INCLUSIVE FORNECIMENTO, INSTALAÇÃO, SUPORTE, MÓDULO E PLACA</t>
  </si>
  <si>
    <t xml:space="preserve"> 7.4.6 </t>
  </si>
  <si>
    <t xml:space="preserve"> ED-50231 </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</si>
  <si>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</si>
  <si>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 xml:space="preserve"> 7.4.7 </t>
  </si>
  <si>
    <t xml:space="preserve"> ED-9194 </t>
  </si>
  <si>
    <t>CABO UTP COM QUATRO (4) PARES, CATEGORIA 6, CLASSIFICAÇÃO LSZH, COM ISOLAMENTO NÃO HALOGENADO E ANTICHAMA, EXCLUSIVE CONECTOR/PLUG MACHO RJ45 E CRIMPAGEM</t>
  </si>
  <si>
    <t xml:space="preserve"> 7.4.8 </t>
  </si>
  <si>
    <t xml:space="preserve"> ED-48932 </t>
  </si>
  <si>
    <t>CABO TELEFÔNICO CI 50.20</t>
  </si>
  <si>
    <t xml:space="preserve"> 8 </t>
  </si>
  <si>
    <t>COBERTURA</t>
  </si>
  <si>
    <t xml:space="preserve"> 8.1 </t>
  </si>
  <si>
    <t xml:space="preserve"> ED-20603 </t>
  </si>
  <si>
    <t>FORNECIMENTO DE ESTRUTURA METÁLICA E ENGRADAMENTO METÁLICO, EM AÇO, PARA TELHADO, EXCLUSIVE TELHA, INCLUSIVE FABRICAÇÃO, TRANSPORTE, MONTAGEM E APLICAÇÃO DE FUNDO PREPARADOR ANTICORROSIVO EM SUPERFÍCIE METÁLICA, UMA (1) DEMÃO</t>
  </si>
  <si>
    <t>1,14</t>
  </si>
  <si>
    <t>395,35</t>
  </si>
  <si>
    <t xml:space="preserve"> 8.2 </t>
  </si>
  <si>
    <t xml:space="preserve"> ED-13852 </t>
  </si>
  <si>
    <t>COBERTURA EM TELHA METÁLICA GALVANIZADA ONDULADA, TIPO SIMPLES, ESP. 0,50MM, ACABAMENTO NATURAL, INCLUSIVE ACESSÓRIOS PARA FIXAÇÃO, FORNECIMENTO E INSTALAÇÃO</t>
  </si>
  <si>
    <t>158,14</t>
  </si>
  <si>
    <t xml:space="preserve"> 8.3 </t>
  </si>
  <si>
    <t xml:space="preserve"> ED-50662 </t>
  </si>
  <si>
    <t>CALHA EM CHAPA GALVANIZADA, ESP. 0,5MM (GSG-26), COM DESENVOLVIMENTO DE 40CM, INCLUSIVE IÇAMENTO MANUAL VERTICAL</t>
  </si>
  <si>
    <t>0,11</t>
  </si>
  <si>
    <t xml:space="preserve"> 8.4 </t>
  </si>
  <si>
    <t xml:space="preserve"> ED-50684 </t>
  </si>
  <si>
    <t>RUFO E CONTRA-RUFO EM CHAPA GALVANIZADA, ESP. 0,5MM (GSG-26), COM DESENVOLVIMENTO DE 25CM, INCLUSIVE IÇAMENTO MANUAL VERTICAL</t>
  </si>
  <si>
    <t xml:space="preserve"> 8.5 </t>
  </si>
  <si>
    <t xml:space="preserve"> ED-50669 </t>
  </si>
  <si>
    <t>CONDUTOR DE AP DO TELHADO EM TUBO PVC ESGOTO, INCLUSIVE CONEXÕES E SUPORTES, 75 MM</t>
  </si>
  <si>
    <t xml:space="preserve"> 8.6 </t>
  </si>
  <si>
    <t xml:space="preserve"> ED-50174 </t>
  </si>
  <si>
    <t>PINTURA COM EMULSÃO ASFÁLTICA, DUAS (2) DEMÃOS</t>
  </si>
  <si>
    <t>15,01</t>
  </si>
  <si>
    <t xml:space="preserve"> 9 </t>
  </si>
  <si>
    <t>COMPLEMENTARES</t>
  </si>
  <si>
    <t xml:space="preserve"> 9.1 </t>
  </si>
  <si>
    <t xml:space="preserve"> ED-50395 </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</si>
  <si>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</si>
  <si>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35,07</t>
  </si>
  <si>
    <t xml:space="preserve"> 9.2 </t>
  </si>
  <si>
    <t xml:space="preserve"> 9.3 </t>
  </si>
  <si>
    <t xml:space="preserve"> ED-50435 </t>
  </si>
  <si>
    <t>PLANTIO DE GRAMA BATATAIS EM PLACAS, INCLUSIVE TERRA VEGETAL E CONSERVAÇÃO POR TRINTA (30) DIAS</t>
  </si>
  <si>
    <t>100,00</t>
  </si>
  <si>
    <t xml:space="preserve"> 9.4 </t>
  </si>
  <si>
    <t xml:space="preserve"> ED-50925 </t>
  </si>
  <si>
    <t>ALÇAPÃO 70 X 70 CM COM COM QUADRO DE CANTONEIRA METÁLICA 1"X 1/8", TAMPA EM CANTONEIRA 7/8"X 1/8" E CHAPA METÁLICA ENRIJECIDA POR PERFIL "T</t>
  </si>
  <si>
    <t xml:space="preserve"> 9.5 </t>
  </si>
  <si>
    <t xml:space="preserve"> ED-50634 </t>
  </si>
  <si>
    <t>PLACA DE INAUGURAÇÃO EM ALUMÍNIO FUNDIDO, 60 X 40 CM</t>
  </si>
  <si>
    <t>Curva ABC de Serviços</t>
  </si>
  <si>
    <t>Peso Acumulado (%)</t>
  </si>
  <si>
    <t>50,15</t>
  </si>
  <si>
    <t>46.415,83</t>
  </si>
  <si>
    <t>10,70</t>
  </si>
  <si>
    <t>641,87</t>
  </si>
  <si>
    <t>22.510,38</t>
  </si>
  <si>
    <t>5,19</t>
  </si>
  <si>
    <t>15,89</t>
  </si>
  <si>
    <t>1,0</t>
  </si>
  <si>
    <t>20.501,66</t>
  </si>
  <si>
    <t>4,73</t>
  </si>
  <si>
    <t>20,62</t>
  </si>
  <si>
    <t>21,11</t>
  </si>
  <si>
    <t>19.538,15</t>
  </si>
  <si>
    <t>4,51</t>
  </si>
  <si>
    <t>25,13</t>
  </si>
  <si>
    <t>118,24</t>
  </si>
  <si>
    <t>18.698,47</t>
  </si>
  <si>
    <t>4,31</t>
  </si>
  <si>
    <t>29,44</t>
  </si>
  <si>
    <t>114,57</t>
  </si>
  <si>
    <t>18.540,86</t>
  </si>
  <si>
    <t>4,28</t>
  </si>
  <si>
    <t>11,0</t>
  </si>
  <si>
    <t>1.585,40</t>
  </si>
  <si>
    <t>17.439,40</t>
  </si>
  <si>
    <t>4,02</t>
  </si>
  <si>
    <t>37,74</t>
  </si>
  <si>
    <t>10,0</t>
  </si>
  <si>
    <t>1.455,70</t>
  </si>
  <si>
    <t>14.557,00</t>
  </si>
  <si>
    <t>3,36</t>
  </si>
  <si>
    <t>41,09</t>
  </si>
  <si>
    <t>126,67</t>
  </si>
  <si>
    <t>13.074,88</t>
  </si>
  <si>
    <t>44,11</t>
  </si>
  <si>
    <t>20,4</t>
  </si>
  <si>
    <t>617,77</t>
  </si>
  <si>
    <t>12.602,51</t>
  </si>
  <si>
    <t>2,91</t>
  </si>
  <si>
    <t>47,01</t>
  </si>
  <si>
    <t>30,77</t>
  </si>
  <si>
    <t>12.567,70</t>
  </si>
  <si>
    <t>2,90</t>
  </si>
  <si>
    <t>49,91</t>
  </si>
  <si>
    <t>31,57</t>
  </si>
  <si>
    <t>12.481,20</t>
  </si>
  <si>
    <t>2,88</t>
  </si>
  <si>
    <t>52,79</t>
  </si>
  <si>
    <t>11,89</t>
  </si>
  <si>
    <t>12.231,96</t>
  </si>
  <si>
    <t>2,82</t>
  </si>
  <si>
    <t>55,61</t>
  </si>
  <si>
    <t>59,34</t>
  </si>
  <si>
    <t>9.602,99</t>
  </si>
  <si>
    <t>2,21</t>
  </si>
  <si>
    <t>57,83</t>
  </si>
  <si>
    <t>9,76</t>
  </si>
  <si>
    <t>9.033,27</t>
  </si>
  <si>
    <t>2,08</t>
  </si>
  <si>
    <t>59,91</t>
  </si>
  <si>
    <t>83,5</t>
  </si>
  <si>
    <t>103,47</t>
  </si>
  <si>
    <t>8.639,75</t>
  </si>
  <si>
    <t>1,99</t>
  </si>
  <si>
    <t>61,90</t>
  </si>
  <si>
    <t>48,57</t>
  </si>
  <si>
    <t>7.860,08</t>
  </si>
  <si>
    <t>1,81</t>
  </si>
  <si>
    <t>63,71</t>
  </si>
  <si>
    <t>14,5</t>
  </si>
  <si>
    <t>539,72</t>
  </si>
  <si>
    <t>7.825,94</t>
  </si>
  <si>
    <t>65,52</t>
  </si>
  <si>
    <t>20,0</t>
  </si>
  <si>
    <t>386,24</t>
  </si>
  <si>
    <t>7.724,80</t>
  </si>
  <si>
    <t>1,78</t>
  </si>
  <si>
    <t>67,30</t>
  </si>
  <si>
    <t>45,84</t>
  </si>
  <si>
    <t>7.418,29</t>
  </si>
  <si>
    <t>1,71</t>
  </si>
  <si>
    <t>69,01</t>
  </si>
  <si>
    <t>15,2</t>
  </si>
  <si>
    <t>439,44</t>
  </si>
  <si>
    <t>6.679,49</t>
  </si>
  <si>
    <t>1,54</t>
  </si>
  <si>
    <t>70,55</t>
  </si>
  <si>
    <t>70,0</t>
  </si>
  <si>
    <t>92,03</t>
  </si>
  <si>
    <t>6.442,10</t>
  </si>
  <si>
    <t>1,49</t>
  </si>
  <si>
    <t>72,04</t>
  </si>
  <si>
    <t>560,12</t>
  </si>
  <si>
    <t>6.161,32</t>
  </si>
  <si>
    <t>1,42</t>
  </si>
  <si>
    <t>73,46</t>
  </si>
  <si>
    <t>52,82</t>
  </si>
  <si>
    <t>5.410,88</t>
  </si>
  <si>
    <t>1,25</t>
  </si>
  <si>
    <t>74,70</t>
  </si>
  <si>
    <t>31,39</t>
  </si>
  <si>
    <t>5.079,84</t>
  </si>
  <si>
    <t>1,17</t>
  </si>
  <si>
    <t>75,88</t>
  </si>
  <si>
    <t>47,79</t>
  </si>
  <si>
    <t>4.932,88</t>
  </si>
  <si>
    <t>77,01</t>
  </si>
  <si>
    <t>443,67</t>
  </si>
  <si>
    <t>4.880,37</t>
  </si>
  <si>
    <t>1,13</t>
  </si>
  <si>
    <t>78,14</t>
  </si>
  <si>
    <t>31,0</t>
  </si>
  <si>
    <t>146,47</t>
  </si>
  <si>
    <t>4.540,57</t>
  </si>
  <si>
    <t>79,19</t>
  </si>
  <si>
    <t>23,0</t>
  </si>
  <si>
    <t>189,64</t>
  </si>
  <si>
    <t>4.361,72</t>
  </si>
  <si>
    <t>1,01</t>
  </si>
  <si>
    <t>80,19</t>
  </si>
  <si>
    <t>32,0</t>
  </si>
  <si>
    <t>131,24</t>
  </si>
  <si>
    <t>4.199,68</t>
  </si>
  <si>
    <t>0,97</t>
  </si>
  <si>
    <t>81,16</t>
  </si>
  <si>
    <t>419,04</t>
  </si>
  <si>
    <t>4.190,40</t>
  </si>
  <si>
    <t>82,13</t>
  </si>
  <si>
    <t>23,49</t>
  </si>
  <si>
    <t>3.801,39</t>
  </si>
  <si>
    <t>83,00</t>
  </si>
  <si>
    <t>3.711,06</t>
  </si>
  <si>
    <t>0,86</t>
  </si>
  <si>
    <t>83,86</t>
  </si>
  <si>
    <t>100,0</t>
  </si>
  <si>
    <t>33,07</t>
  </si>
  <si>
    <t>3.307,00</t>
  </si>
  <si>
    <t>0,76</t>
  </si>
  <si>
    <t>84,62</t>
  </si>
  <si>
    <t>75,3</t>
  </si>
  <si>
    <t>42,16</t>
  </si>
  <si>
    <t>3.174,65</t>
  </si>
  <si>
    <t>85,35</t>
  </si>
  <si>
    <t>3,2</t>
  </si>
  <si>
    <t>750,99</t>
  </si>
  <si>
    <t>2.403,17</t>
  </si>
  <si>
    <t>0,55</t>
  </si>
  <si>
    <t>85,91</t>
  </si>
  <si>
    <t>2.398,48</t>
  </si>
  <si>
    <t>86,46</t>
  </si>
  <si>
    <t>3,0</t>
  </si>
  <si>
    <t>708,67</t>
  </si>
  <si>
    <t>2.126,01</t>
  </si>
  <si>
    <t>0,49</t>
  </si>
  <si>
    <t>86,95</t>
  </si>
  <si>
    <t>12,29</t>
  </si>
  <si>
    <t>1.988,89</t>
  </si>
  <si>
    <t>0,46</t>
  </si>
  <si>
    <t>87,41</t>
  </si>
  <si>
    <t>12,0</t>
  </si>
  <si>
    <t>165,02</t>
  </si>
  <si>
    <t>1.980,24</t>
  </si>
  <si>
    <t>87,87</t>
  </si>
  <si>
    <t>25,5</t>
  </si>
  <si>
    <t>74,17</t>
  </si>
  <si>
    <t>1.891,34</t>
  </si>
  <si>
    <t>0,44</t>
  </si>
  <si>
    <t>88,30</t>
  </si>
  <si>
    <t>36,0</t>
  </si>
  <si>
    <t>50,94</t>
  </si>
  <si>
    <t>1.833,84</t>
  </si>
  <si>
    <t>0,42</t>
  </si>
  <si>
    <t>88,73</t>
  </si>
  <si>
    <t>8,0</t>
  </si>
  <si>
    <t>213,57</t>
  </si>
  <si>
    <t>1.708,56</t>
  </si>
  <si>
    <t>0,39</t>
  </si>
  <si>
    <t>89,12</t>
  </si>
  <si>
    <t>208,20</t>
  </si>
  <si>
    <t>1.665,60</t>
  </si>
  <si>
    <t>0,38</t>
  </si>
  <si>
    <t>89,50</t>
  </si>
  <si>
    <t>151,33</t>
  </si>
  <si>
    <t>1.664,63</t>
  </si>
  <si>
    <t>89,89</t>
  </si>
  <si>
    <t>35,5</t>
  </si>
  <si>
    <t>44,55</t>
  </si>
  <si>
    <t>1.581,53</t>
  </si>
  <si>
    <t>0,36</t>
  </si>
  <si>
    <t>90,25</t>
  </si>
  <si>
    <t>1.578,84</t>
  </si>
  <si>
    <t>90,62</t>
  </si>
  <si>
    <t>2,0</t>
  </si>
  <si>
    <t>766,62</t>
  </si>
  <si>
    <t>1.533,24</t>
  </si>
  <si>
    <t>0,35</t>
  </si>
  <si>
    <t>90,97</t>
  </si>
  <si>
    <t>508,08</t>
  </si>
  <si>
    <t>1.524,24</t>
  </si>
  <si>
    <t>91,32</t>
  </si>
  <si>
    <t>440,0</t>
  </si>
  <si>
    <t>3,46</t>
  </si>
  <si>
    <t>1.522,40</t>
  </si>
  <si>
    <t>91,67</t>
  </si>
  <si>
    <t>9,25</t>
  </si>
  <si>
    <t>1.496,93</t>
  </si>
  <si>
    <t>92,02</t>
  </si>
  <si>
    <t>3,1</t>
  </si>
  <si>
    <t>476,55</t>
  </si>
  <si>
    <t>1.477,31</t>
  </si>
  <si>
    <t>92,36</t>
  </si>
  <si>
    <t>1.472,36</t>
  </si>
  <si>
    <t>92,70</t>
  </si>
  <si>
    <t>125,87</t>
  </si>
  <si>
    <t>1.384,57</t>
  </si>
  <si>
    <t>0,32</t>
  </si>
  <si>
    <t>93,02</t>
  </si>
  <si>
    <t>30,4</t>
  </si>
  <si>
    <t>43,87</t>
  </si>
  <si>
    <t>1.333,65</t>
  </si>
  <si>
    <t>0,31</t>
  </si>
  <si>
    <t>93,32</t>
  </si>
  <si>
    <t>18,0</t>
  </si>
  <si>
    <t>72,45</t>
  </si>
  <si>
    <t>1.304,10</t>
  </si>
  <si>
    <t>0,30</t>
  </si>
  <si>
    <t>93,63</t>
  </si>
  <si>
    <t>118,54</t>
  </si>
  <si>
    <t>1.303,94</t>
  </si>
  <si>
    <t>93,93</t>
  </si>
  <si>
    <t>1.289,34</t>
  </si>
  <si>
    <t>94,22</t>
  </si>
  <si>
    <t>150,0</t>
  </si>
  <si>
    <t>1.200,00</t>
  </si>
  <si>
    <t>94,50</t>
  </si>
  <si>
    <t>1.139,91</t>
  </si>
  <si>
    <t>0,26</t>
  </si>
  <si>
    <t>94,76</t>
  </si>
  <si>
    <t>348,43</t>
  </si>
  <si>
    <t>1.045,29</t>
  </si>
  <si>
    <t>0,24</t>
  </si>
  <si>
    <t>95,00</t>
  </si>
  <si>
    <t>15,0</t>
  </si>
  <si>
    <t>66,57</t>
  </si>
  <si>
    <t>998,55</t>
  </si>
  <si>
    <t>0,23</t>
  </si>
  <si>
    <t>95,23</t>
  </si>
  <si>
    <t>26,69</t>
  </si>
  <si>
    <t>960,84</t>
  </si>
  <si>
    <t>0,22</t>
  </si>
  <si>
    <t>95,46</t>
  </si>
  <si>
    <t>75,21</t>
  </si>
  <si>
    <t>902,52</t>
  </si>
  <si>
    <t>95,66</t>
  </si>
  <si>
    <t>883,49</t>
  </si>
  <si>
    <t>0,20</t>
  </si>
  <si>
    <t>95,87</t>
  </si>
  <si>
    <t>50,0</t>
  </si>
  <si>
    <t>16,82</t>
  </si>
  <si>
    <t>841,00</t>
  </si>
  <si>
    <t>0,19</t>
  </si>
  <si>
    <t>96,06</t>
  </si>
  <si>
    <t>54,59</t>
  </si>
  <si>
    <t>818,85</t>
  </si>
  <si>
    <t>96,25</t>
  </si>
  <si>
    <t>66,54</t>
  </si>
  <si>
    <t>798,48</t>
  </si>
  <si>
    <t>96,43</t>
  </si>
  <si>
    <t>768,63</t>
  </si>
  <si>
    <t>96,61</t>
  </si>
  <si>
    <t>92,61</t>
  </si>
  <si>
    <t>740,88</t>
  </si>
  <si>
    <t>96,78</t>
  </si>
  <si>
    <t>354,03</t>
  </si>
  <si>
    <t>708,06</t>
  </si>
  <si>
    <t>0,16</t>
  </si>
  <si>
    <t>96,95</t>
  </si>
  <si>
    <t>87,64</t>
  </si>
  <si>
    <t>701,12</t>
  </si>
  <si>
    <t>97,11</t>
  </si>
  <si>
    <t>227,91</t>
  </si>
  <si>
    <t>683,73</t>
  </si>
  <si>
    <t>97,27</t>
  </si>
  <si>
    <t>654,23</t>
  </si>
  <si>
    <t>97,42</t>
  </si>
  <si>
    <t>637,96</t>
  </si>
  <si>
    <t>97,56</t>
  </si>
  <si>
    <t>78,92</t>
  </si>
  <si>
    <t>631,36</t>
  </si>
  <si>
    <t>97,71</t>
  </si>
  <si>
    <t>41,81</t>
  </si>
  <si>
    <t>627,57</t>
  </si>
  <si>
    <t>97,85</t>
  </si>
  <si>
    <t>600,29</t>
  </si>
  <si>
    <t>97,99</t>
  </si>
  <si>
    <t>196,14</t>
  </si>
  <si>
    <t>588,42</t>
  </si>
  <si>
    <t>98,13</t>
  </si>
  <si>
    <t>194,96</t>
  </si>
  <si>
    <t>584,88</t>
  </si>
  <si>
    <t>98,26</t>
  </si>
  <si>
    <t>555,63</t>
  </si>
  <si>
    <t>98,39</t>
  </si>
  <si>
    <t>548,41</t>
  </si>
  <si>
    <t>98,52</t>
  </si>
  <si>
    <t>176,98</t>
  </si>
  <si>
    <t>530,94</t>
  </si>
  <si>
    <t>98,64</t>
  </si>
  <si>
    <t>6,0</t>
  </si>
  <si>
    <t>88,26</t>
  </si>
  <si>
    <t>529,56</t>
  </si>
  <si>
    <t>98,76</t>
  </si>
  <si>
    <t>78,01</t>
  </si>
  <si>
    <t>468,06</t>
  </si>
  <si>
    <t>98,87</t>
  </si>
  <si>
    <t>43,66</t>
  </si>
  <si>
    <t>436,60</t>
  </si>
  <si>
    <t>98,97</t>
  </si>
  <si>
    <t>119,19</t>
  </si>
  <si>
    <t>357,57</t>
  </si>
  <si>
    <t>99,05</t>
  </si>
  <si>
    <t>29,56</t>
  </si>
  <si>
    <t>354,72</t>
  </si>
  <si>
    <t>99,13</t>
  </si>
  <si>
    <t>116,29</t>
  </si>
  <si>
    <t>348,87</t>
  </si>
  <si>
    <t>99,22</t>
  </si>
  <si>
    <t>5,5</t>
  </si>
  <si>
    <t>61,93</t>
  </si>
  <si>
    <t>340,62</t>
  </si>
  <si>
    <t>99,29</t>
  </si>
  <si>
    <t>165,73</t>
  </si>
  <si>
    <t>331,46</t>
  </si>
  <si>
    <t>99,37</t>
  </si>
  <si>
    <t>40,0</t>
  </si>
  <si>
    <t>7,86</t>
  </si>
  <si>
    <t>314,40</t>
  </si>
  <si>
    <t>0,07</t>
  </si>
  <si>
    <t>99,44</t>
  </si>
  <si>
    <t>31,29</t>
  </si>
  <si>
    <t>312,90</t>
  </si>
  <si>
    <t>99,51</t>
  </si>
  <si>
    <t>265,42</t>
  </si>
  <si>
    <t>99,58</t>
  </si>
  <si>
    <t>261,83</t>
  </si>
  <si>
    <t>99,64</t>
  </si>
  <si>
    <t>42,38</t>
  </si>
  <si>
    <t>254,28</t>
  </si>
  <si>
    <t>99,70</t>
  </si>
  <si>
    <t>115,32</t>
  </si>
  <si>
    <t>230,64</t>
  </si>
  <si>
    <t>99,75</t>
  </si>
  <si>
    <t>215,68</t>
  </si>
  <si>
    <t>99,80</t>
  </si>
  <si>
    <t>207,22</t>
  </si>
  <si>
    <t>99,85</t>
  </si>
  <si>
    <t>151,52</t>
  </si>
  <si>
    <t>99,88</t>
  </si>
  <si>
    <t>16,0</t>
  </si>
  <si>
    <t>8,87</t>
  </si>
  <si>
    <t>141,92</t>
  </si>
  <si>
    <t>99,91</t>
  </si>
  <si>
    <t>4,0</t>
  </si>
  <si>
    <t>32,25</t>
  </si>
  <si>
    <t>129,00</t>
  </si>
  <si>
    <t>99,94</t>
  </si>
  <si>
    <t>109,96</t>
  </si>
  <si>
    <t>99,97</t>
  </si>
  <si>
    <t>70,99</t>
  </si>
  <si>
    <t>0,02</t>
  </si>
  <si>
    <t>99,98</t>
  </si>
  <si>
    <t>24,26</t>
  </si>
  <si>
    <t>99,99</t>
  </si>
  <si>
    <t>20,80</t>
  </si>
  <si>
    <t>0,00</t>
  </si>
  <si>
    <t>20,49</t>
  </si>
  <si>
    <t>Cronograma Físico e Financeiro</t>
  </si>
  <si>
    <t>Total Por Etapa</t>
  </si>
  <si>
    <t>30 DIAS</t>
  </si>
  <si>
    <t>60 DIAS</t>
  </si>
  <si>
    <t>90 DIAS</t>
  </si>
  <si>
    <t>120 DIAS</t>
  </si>
  <si>
    <t>100,00%
2.994,76</t>
  </si>
  <si>
    <t/>
  </si>
  <si>
    <t>100,00%
20.501,66</t>
  </si>
  <si>
    <t>27,59%
5.656,41</t>
  </si>
  <si>
    <t>31,68%
6.494,93</t>
  </si>
  <si>
    <t>20,56%
4.215,14</t>
  </si>
  <si>
    <t>20,17%
4.135,18</t>
  </si>
  <si>
    <t>100,00%
6.442,10</t>
  </si>
  <si>
    <t>100,00%
190.764,89</t>
  </si>
  <si>
    <t>50,00%
95.382,45</t>
  </si>
  <si>
    <t>18,00%
34.337,68</t>
  </si>
  <si>
    <t>32,00%
61.044,76</t>
  </si>
  <si>
    <t>100,00%
63.257,62</t>
  </si>
  <si>
    <t>50,00%
31.628,81</t>
  </si>
  <si>
    <t>100,00%
45.451,75</t>
  </si>
  <si>
    <t>25,00%
11.362,94</t>
  </si>
  <si>
    <t>50,00%
22.725,88</t>
  </si>
  <si>
    <t>100,00%
34.423,98</t>
  </si>
  <si>
    <t>10,00%
3.442,40</t>
  </si>
  <si>
    <t>40,00%
13.769,59</t>
  </si>
  <si>
    <t>50,00%
17.211,99</t>
  </si>
  <si>
    <t>100,00%
40.000,42</t>
  </si>
  <si>
    <t>50,00%
20.000,21</t>
  </si>
  <si>
    <t>100,00%
29.814,31</t>
  </si>
  <si>
    <t>75,00%
22.360,73</t>
  </si>
  <si>
    <t>25,00%
7.453,58</t>
  </si>
  <si>
    <t>Porcentagem</t>
  </si>
  <si>
    <t>12,05%</t>
  </si>
  <si>
    <t>43,81%</t>
  </si>
  <si>
    <t>27,39%</t>
  </si>
  <si>
    <t>16,75%</t>
  </si>
  <si>
    <t>Custo</t>
  </si>
  <si>
    <t>52.259,33</t>
  </si>
  <si>
    <t>190.001,85</t>
  </si>
  <si>
    <t>118.756,76</t>
  </si>
  <si>
    <t>72.633,52</t>
  </si>
  <si>
    <t>Porcentagem Acumulado</t>
  </si>
  <si>
    <t>55,87%</t>
  </si>
  <si>
    <t>83,25%</t>
  </si>
  <si>
    <t>100,0%</t>
  </si>
  <si>
    <t>Custo Acumulado</t>
  </si>
  <si>
    <t>242.261,18</t>
  </si>
  <si>
    <t>361.017,94</t>
  </si>
  <si>
    <t>433.651,49</t>
  </si>
  <si>
    <t>BDI</t>
  </si>
  <si>
    <t>Valor Unit com BDI</t>
  </si>
  <si>
    <t xml:space="preserve">  </t>
  </si>
  <si>
    <t>Prefeitura Municipal de São Gonçalo do Pará – Minas Gerais
CNPJ – 18.291.369/0001-66 | Telefone: (37) 933001831
Av. Presidente Tancredo Neves, 100 – Centro – CEP 35.544-000</t>
  </si>
  <si>
    <t>Orçamento Sintético</t>
  </si>
  <si>
    <t>Daniel Vilela Pires 
Engenheiro Civil CREA/MG 201.225/D</t>
  </si>
  <si>
    <t>QUANTO AO ISS: A composição do BDI de obras públicas deve considerar a legislação tributária do(s) Município(s) onde serão prestados os serviços de construção civil, levando em conta a forma de definição da base de cálculo e, sobre esta, a respectiva alíquota do ISS, que será um percentual entre o limite máximo de 5% estabelecido no art. 8º, inciso II, da LC 116/2003 e o limite mínimo de 2% fixado pelo art. 88 do Ato das Disposições Constitucionais Transitórias.</t>
  </si>
  <si>
    <t xml:space="preserve">ISS MUNICIPIO DE CONCEIÇÃO DO PARÁ </t>
  </si>
  <si>
    <t>DESONERAÇÃO: Conforme Lei 14.973/2024- Considera-se no período de 1 de janeiro a 31 de dezembro de 2026, 60% da alíquota de INSS que corresponde a 4,5%,ou seja, 2,70%</t>
  </si>
  <si>
    <t xml:space="preserve">BDI DESONERADO </t>
  </si>
  <si>
    <t>FÓRMULA DO  BDI</t>
  </si>
  <si>
    <t>PV</t>
  </si>
  <si>
    <t>INSS</t>
  </si>
  <si>
    <t>CPRB</t>
  </si>
  <si>
    <t>COFINS</t>
  </si>
  <si>
    <t>PIS</t>
  </si>
  <si>
    <t>ISS</t>
  </si>
  <si>
    <t>I</t>
  </si>
  <si>
    <t>TRIBUTOS</t>
  </si>
  <si>
    <t>CD</t>
  </si>
  <si>
    <t>R</t>
  </si>
  <si>
    <t>RISCO *</t>
  </si>
  <si>
    <t>S</t>
  </si>
  <si>
    <t>SEGUROS + GARANTIAS</t>
  </si>
  <si>
    <t>-</t>
  </si>
  <si>
    <t>SEGUROS, GARANTIAS E RISCO</t>
  </si>
  <si>
    <t>DF</t>
  </si>
  <si>
    <t>DESPESAS FINANCEIRAS</t>
  </si>
  <si>
    <t>L</t>
  </si>
  <si>
    <t>LUCRO</t>
  </si>
  <si>
    <t xml:space="preserve">COM INSS </t>
  </si>
  <si>
    <t>AC</t>
  </si>
  <si>
    <t>ADMINISTRAÇÃO CENTRAL</t>
  </si>
  <si>
    <t xml:space="preserve">sem desoneração e não desonerado </t>
  </si>
  <si>
    <t>onerado</t>
  </si>
  <si>
    <t>CUSTO DIRETO</t>
  </si>
  <si>
    <t>SEM INSS</t>
  </si>
  <si>
    <t xml:space="preserve">com desoneração </t>
  </si>
  <si>
    <t>Desonerado</t>
  </si>
  <si>
    <t>INCIDÊNCIA</t>
  </si>
  <si>
    <t xml:space="preserve">3º QUARTIL </t>
  </si>
  <si>
    <t xml:space="preserve">MÉDIO </t>
  </si>
  <si>
    <t xml:space="preserve">1º QUARTIL </t>
  </si>
  <si>
    <t>VALORES ADOTADOS</t>
  </si>
  <si>
    <t>SIGLA</t>
  </si>
  <si>
    <t>DISCRINAÇÃO DAS PARCELAS</t>
  </si>
  <si>
    <t>VALORES REFERENCIAIS ACÓRDÃO 2622/2013/TCU</t>
  </si>
  <si>
    <t xml:space="preserve">ADOTADO </t>
  </si>
  <si>
    <t xml:space="preserve">TIPO DE OBRA: CONSTRUÇÃO DE EDIFÍCIOS  </t>
  </si>
  <si>
    <t>BONIFICAÇÃO E DESPESAS INDIRETAS - BDI - CONFORME ACORDÃO TCU 2622/2013 - COM DESONERAÇÃO (DESONERADO)</t>
  </si>
  <si>
    <t>Composição do BDI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</si>
</sst>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6" formatCode="#,##0.00\ %"/>
  </numFmts>
  <fonts count="36" x14ac:knownFonts="1">
    <font>
      <sz val="11"/>
      <name val="Arial"/>
      <family val="1"/>
    </font>
    <font>
      <sz val="11"/>
      <color theme="1"/>
      <name val="Calibri"/>
      <family val="2"/>
      <scheme val="minor"/>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name val="Arial"/>
      <family val="1"/>
    </font>
    <font>
      <sz val="10"/>
      <color rgb="FF00000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color rgb="FF000000"/>
      <name val="Arial"/>
      <family val="1"/>
    </font>
    <font>
      <b/>
      <sz val="12"/>
      <color theme="1"/>
      <name val="Arial"/>
      <family val="2"/>
    </font>
    <font>
      <sz val="10"/>
      <name val="Arial"/>
      <family val="2"/>
    </font>
    <font>
      <b/>
      <sz val="10"/>
      <name val="Arial"/>
      <family val="2"/>
    </font>
    <font>
      <b/>
      <sz val="11"/>
      <name val="Arial"/>
      <family val="2"/>
    </font>
    <font>
      <sz val="12"/>
      <color theme="1"/>
      <name val="Times New Roman"/>
      <family val="1"/>
    </font>
    <font>
      <b/>
      <sz val="12"/>
      <color theme="1"/>
      <name val="Times New Roman"/>
      <family val="1"/>
    </font>
    <font>
      <sz val="10"/>
      <color theme="1"/>
      <name val="Times New Roman"/>
      <family val="1"/>
    </font>
    <font>
      <b/>
      <sz val="10"/>
      <color theme="1"/>
      <name val="Arial"/>
      <family val="2"/>
    </font>
  </fonts>
  <fills count="17">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FFFFFF"/>
        <bgColor rgb="FFFFFFFF"/>
      </patternFill>
    </fill>
    <fill>
      <patternFill patternType="solid">
        <fgColor theme="8" tint="0.79998168889431442"/>
        <bgColor rgb="FFFFFFFF"/>
      </patternFill>
    </fill>
    <fill>
      <patternFill patternType="solid">
        <fgColor theme="8" tint="0.7999816888943144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2" tint="-9.9978637043366805E-2"/>
        <bgColor indexed="64"/>
      </patternFill>
    </fill>
  </fills>
  <borders count="35">
    <border>
      <left/>
      <right/>
      <top/>
      <bottom/>
      <diagonal/>
    </border>
    <border>
      <left style="thin">
        <color rgb="FFCCCCCC"/>
      </left>
      <right style="thin">
        <color rgb="FFCCCCCC"/>
      </right>
      <top style="thin">
        <color rgb="FFCCCCCC"/>
      </top>
      <bottom style="thin">
        <color rgb="FFCCCCCC"/>
      </bottom>
      <diagonal/>
    </border>
    <border>
      <left/>
      <right/>
      <top/>
      <bottom style="thick">
        <color rgb="FFFF55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rgb="FFCCCCCC"/>
      </right>
      <top style="thin">
        <color rgb="FFCCCCCC"/>
      </top>
      <bottom style="thin">
        <color rgb="FFCCCCCC"/>
      </bottom>
      <diagonal/>
    </border>
    <border>
      <left style="thin">
        <color rgb="FFCCCCCC"/>
      </left>
      <right style="medium">
        <color indexed="64"/>
      </right>
      <top style="thin">
        <color rgb="FFCCCCCC"/>
      </top>
      <bottom style="thin">
        <color rgb="FFCCCCCC"/>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CCCCCC"/>
      </right>
      <top/>
      <bottom style="thin">
        <color rgb="FFCCCCCC"/>
      </bottom>
      <diagonal/>
    </border>
    <border>
      <left style="thin">
        <color rgb="FFCCCCCC"/>
      </left>
      <right style="thin">
        <color rgb="FFCCCCCC"/>
      </right>
      <top/>
      <bottom style="thin">
        <color rgb="FFCCCCCC"/>
      </bottom>
      <diagonal/>
    </border>
    <border>
      <left style="thin">
        <color rgb="FFCCCCCC"/>
      </left>
      <right style="medium">
        <color indexed="64"/>
      </right>
      <top/>
      <bottom style="thin">
        <color rgb="FFCCCCCC"/>
      </bottom>
      <diagonal/>
    </border>
    <border>
      <left/>
      <right style="medium">
        <color indexed="64"/>
      </right>
      <top/>
      <bottom style="thick">
        <color rgb="FFFF5500"/>
      </bottom>
      <diagonal/>
    </border>
    <border>
      <left/>
      <right/>
      <top style="thin">
        <color indexed="64"/>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s>
  <cellStyleXfs count="5">
    <xf numFmtId="0" fontId="0" fillId="0" borderId="0"/>
    <xf numFmtId="0" fontId="1" fillId="0" borderId="0"/>
    <xf numFmtId="0" fontId="1" fillId="0" borderId="0"/>
    <xf numFmtId="9" fontId="29" fillId="0" borderId="0" applyFont="0" applyFill="0" applyBorder="0" applyAlignment="0" applyProtection="0"/>
    <xf numFmtId="9" fontId="1" fillId="0" borderId="0" applyFont="0" applyFill="0" applyBorder="0" applyAlignment="0" applyProtection="0"/>
  </cellStyleXfs>
  <cellXfs count="190">
    <xf numFmtId="0" fontId="0" fillId="0" borderId="0" xfId="0"/>
    <xf numFmtId="0" fontId="0" fillId="0" borderId="0" xfId="0"/>
    <xf numFmtId="0" fontId="0" fillId="0" borderId="0" xfId="0" applyFill="1"/>
    <xf numFmtId="0" fontId="28" fillId="0" borderId="3" xfId="1" applyFont="1" applyBorder="1" applyAlignment="1">
      <alignment horizontal="center" vertical="center" wrapText="1"/>
    </xf>
    <xf numFmtId="0" fontId="28" fillId="0" borderId="4" xfId="1" applyFont="1" applyBorder="1" applyAlignment="1">
      <alignment horizontal="center" vertical="center" wrapText="1"/>
    </xf>
    <xf numFmtId="0" fontId="28" fillId="0" borderId="5" xfId="1" applyFont="1" applyBorder="1" applyAlignment="1">
      <alignment horizontal="center" vertical="center" wrapText="1"/>
    </xf>
    <xf numFmtId="0" fontId="1" fillId="0" borderId="0" xfId="1"/>
    <xf numFmtId="0" fontId="7" fillId="10" borderId="1" xfId="0" applyFont="1" applyFill="1" applyBorder="1" applyAlignment="1">
      <alignment horizontal="left" vertical="top" wrapText="1"/>
    </xf>
    <xf numFmtId="0" fontId="7" fillId="10" borderId="1" xfId="0" applyFont="1" applyFill="1" applyBorder="1" applyAlignment="1">
      <alignment horizontal="center" vertical="top" wrapText="1"/>
    </xf>
    <xf numFmtId="0" fontId="7" fillId="10" borderId="1" xfId="0" applyFont="1" applyFill="1" applyBorder="1" applyAlignment="1">
      <alignment horizontal="right" vertical="top" wrapText="1"/>
    </xf>
    <xf numFmtId="4" fontId="7" fillId="10" borderId="1" xfId="0" applyNumberFormat="1" applyFont="1" applyFill="1" applyBorder="1" applyAlignment="1">
      <alignment horizontal="right" vertical="top" wrapText="1"/>
    </xf>
    <xf numFmtId="0" fontId="28" fillId="0" borderId="4" xfId="1" applyFont="1" applyBorder="1" applyAlignment="1">
      <alignment vertical="center" wrapText="1"/>
    </xf>
    <xf numFmtId="0" fontId="28" fillId="0" borderId="5" xfId="1" applyFont="1" applyBorder="1" applyAlignment="1">
      <alignment vertical="center" wrapText="1"/>
    </xf>
    <xf numFmtId="0" fontId="0" fillId="0" borderId="7" xfId="0" applyFill="1" applyBorder="1"/>
    <xf numFmtId="0" fontId="21" fillId="0" borderId="0" xfId="0" applyFont="1" applyFill="1" applyBorder="1" applyAlignment="1">
      <alignment horizontal="left" vertical="top" wrapText="1"/>
    </xf>
    <xf numFmtId="0" fontId="21" fillId="0" borderId="0" xfId="0" applyFont="1" applyFill="1" applyBorder="1" applyAlignment="1">
      <alignment horizontal="left" vertical="top" wrapText="1"/>
    </xf>
    <xf numFmtId="0" fontId="14" fillId="0" borderId="8" xfId="0" applyFont="1" applyFill="1" applyBorder="1" applyAlignment="1">
      <alignment horizontal="right" vertical="top" wrapText="1"/>
    </xf>
    <xf numFmtId="0" fontId="12" fillId="0" borderId="1" xfId="0" applyFont="1" applyFill="1" applyBorder="1" applyAlignment="1">
      <alignment horizontal="left" vertical="top" wrapText="1"/>
    </xf>
    <xf numFmtId="0" fontId="13" fillId="0" borderId="1" xfId="0" applyFont="1" applyFill="1" applyBorder="1" applyAlignment="1">
      <alignment horizontal="center" vertical="top" wrapText="1"/>
    </xf>
    <xf numFmtId="0" fontId="14" fillId="0" borderId="1" xfId="0" applyFont="1" applyFill="1" applyBorder="1" applyAlignment="1">
      <alignment horizontal="right" vertical="top" wrapText="1"/>
    </xf>
    <xf numFmtId="0" fontId="14" fillId="0" borderId="9" xfId="0" applyFont="1" applyFill="1" applyBorder="1" applyAlignment="1">
      <alignment horizontal="right" vertical="top" wrapText="1"/>
    </xf>
    <xf numFmtId="0" fontId="17" fillId="0" borderId="8" xfId="0" applyFont="1" applyFill="1" applyBorder="1" applyAlignment="1">
      <alignment horizontal="right" vertical="top" wrapText="1"/>
    </xf>
    <xf numFmtId="0" fontId="15" fillId="0" borderId="1" xfId="0" applyFont="1" applyFill="1" applyBorder="1" applyAlignment="1">
      <alignment horizontal="left" vertical="top" wrapText="1"/>
    </xf>
    <xf numFmtId="0" fontId="16" fillId="0" borderId="1" xfId="0" applyFont="1" applyFill="1" applyBorder="1" applyAlignment="1">
      <alignment horizontal="center" vertical="top" wrapText="1"/>
    </xf>
    <xf numFmtId="0" fontId="17" fillId="0" borderId="1" xfId="0" applyFont="1" applyFill="1" applyBorder="1" applyAlignment="1">
      <alignment horizontal="right" vertical="top" wrapText="1"/>
    </xf>
    <xf numFmtId="0" fontId="17" fillId="0" borderId="9" xfId="0" applyFont="1" applyFill="1" applyBorder="1" applyAlignment="1">
      <alignment horizontal="right" vertical="top" wrapText="1"/>
    </xf>
    <xf numFmtId="0" fontId="20" fillId="0" borderId="8" xfId="0" applyFont="1" applyFill="1" applyBorder="1" applyAlignment="1">
      <alignment horizontal="right" vertical="top" wrapText="1"/>
    </xf>
    <xf numFmtId="0" fontId="18" fillId="0" borderId="1" xfId="0" applyFont="1" applyFill="1" applyBorder="1" applyAlignment="1">
      <alignment horizontal="left" vertical="top" wrapText="1"/>
    </xf>
    <xf numFmtId="0" fontId="19" fillId="0" borderId="1" xfId="0" applyFont="1" applyFill="1" applyBorder="1" applyAlignment="1">
      <alignment horizontal="center" vertical="top" wrapText="1"/>
    </xf>
    <xf numFmtId="0" fontId="20" fillId="0" borderId="1" xfId="0" applyFont="1" applyFill="1" applyBorder="1" applyAlignment="1">
      <alignment horizontal="right" vertical="top" wrapText="1"/>
    </xf>
    <xf numFmtId="0" fontId="20" fillId="0" borderId="9" xfId="0" applyFont="1" applyFill="1" applyBorder="1" applyAlignment="1">
      <alignment horizontal="right" vertical="top" wrapText="1"/>
    </xf>
    <xf numFmtId="0" fontId="26" fillId="0" borderId="6" xfId="0" applyFont="1" applyFill="1" applyBorder="1" applyAlignment="1">
      <alignment horizontal="center" vertical="top" wrapText="1"/>
    </xf>
    <xf numFmtId="0" fontId="26" fillId="0" borderId="0" xfId="0" applyFont="1" applyFill="1" applyBorder="1" applyAlignment="1">
      <alignment horizontal="center" vertical="top" wrapText="1"/>
    </xf>
    <xf numFmtId="0" fontId="26" fillId="0" borderId="7" xfId="0" applyFont="1" applyFill="1" applyBorder="1" applyAlignment="1">
      <alignment horizontal="center" vertical="top" wrapText="1"/>
    </xf>
    <xf numFmtId="0" fontId="23" fillId="0" borderId="6" xfId="0" applyFont="1" applyFill="1" applyBorder="1" applyAlignment="1">
      <alignment horizontal="right" vertical="top" wrapText="1"/>
    </xf>
    <xf numFmtId="0" fontId="23" fillId="0" borderId="0" xfId="0" applyFont="1" applyFill="1" applyBorder="1" applyAlignment="1">
      <alignment horizontal="right" vertical="top" wrapText="1"/>
    </xf>
    <xf numFmtId="0" fontId="25" fillId="0" borderId="0" xfId="0" applyFont="1" applyFill="1" applyBorder="1" applyAlignment="1">
      <alignment horizontal="left" vertical="top" wrapText="1"/>
    </xf>
    <xf numFmtId="0" fontId="23" fillId="0" borderId="0" xfId="0" applyFont="1" applyFill="1" applyBorder="1" applyAlignment="1">
      <alignment horizontal="right" vertical="top" wrapText="1"/>
    </xf>
    <xf numFmtId="4" fontId="24" fillId="0" borderId="0" xfId="0" applyNumberFormat="1" applyFont="1" applyFill="1" applyBorder="1" applyAlignment="1">
      <alignment horizontal="right" vertical="top" wrapText="1"/>
    </xf>
    <xf numFmtId="0" fontId="23" fillId="0" borderId="7" xfId="0" applyFont="1" applyFill="1" applyBorder="1" applyAlignment="1">
      <alignment horizontal="right" vertical="top" wrapText="1"/>
    </xf>
    <xf numFmtId="0" fontId="0" fillId="0" borderId="11" xfId="0" applyFill="1" applyBorder="1"/>
    <xf numFmtId="0" fontId="0" fillId="0" borderId="12" xfId="0" applyFill="1" applyBorder="1"/>
    <xf numFmtId="0" fontId="9" fillId="11" borderId="0" xfId="0" applyFont="1" applyFill="1" applyBorder="1" applyAlignment="1">
      <alignment horizontal="left" vertical="top" wrapText="1"/>
    </xf>
    <xf numFmtId="0" fontId="9" fillId="11" borderId="7" xfId="0" applyFont="1" applyFill="1" applyBorder="1" applyAlignment="1">
      <alignment horizontal="left" vertical="top" wrapText="1"/>
    </xf>
    <xf numFmtId="0" fontId="0" fillId="0" borderId="0" xfId="0" applyBorder="1"/>
    <xf numFmtId="0" fontId="0" fillId="0" borderId="7" xfId="0" applyBorder="1"/>
    <xf numFmtId="0" fontId="7" fillId="10" borderId="8" xfId="0" applyFont="1" applyFill="1" applyBorder="1" applyAlignment="1">
      <alignment horizontal="left" vertical="top" wrapText="1"/>
    </xf>
    <xf numFmtId="166" fontId="7" fillId="10" borderId="9" xfId="0" applyNumberFormat="1" applyFont="1" applyFill="1" applyBorder="1" applyAlignment="1">
      <alignment horizontal="right" vertical="top" wrapText="1"/>
    </xf>
    <xf numFmtId="0" fontId="11" fillId="11" borderId="6" xfId="0" applyFont="1" applyFill="1" applyBorder="1" applyAlignment="1">
      <alignment horizontal="center" vertical="top" wrapText="1"/>
    </xf>
    <xf numFmtId="0" fontId="11" fillId="11" borderId="0" xfId="0" applyFont="1" applyFill="1" applyBorder="1" applyAlignment="1">
      <alignment horizontal="center" vertical="top" wrapText="1"/>
    </xf>
    <xf numFmtId="0" fontId="11" fillId="11" borderId="7" xfId="0" applyFont="1" applyFill="1" applyBorder="1" applyAlignment="1">
      <alignment horizontal="center" vertical="top" wrapText="1"/>
    </xf>
    <xf numFmtId="0" fontId="9" fillId="11" borderId="6" xfId="0" applyFont="1" applyFill="1" applyBorder="1" applyAlignment="1">
      <alignment horizontal="right" vertical="top" wrapText="1"/>
    </xf>
    <xf numFmtId="0" fontId="9" fillId="11" borderId="0" xfId="0" applyFont="1" applyFill="1" applyBorder="1" applyAlignment="1">
      <alignment horizontal="right" vertical="top" wrapText="1"/>
    </xf>
    <xf numFmtId="0" fontId="11" fillId="11" borderId="0" xfId="0" applyFont="1" applyFill="1" applyBorder="1" applyAlignment="1">
      <alignment horizontal="left" vertical="top" wrapText="1"/>
    </xf>
    <xf numFmtId="0" fontId="9" fillId="11" borderId="0" xfId="0" applyFont="1" applyFill="1" applyBorder="1" applyAlignment="1">
      <alignment horizontal="right" vertical="top" wrapText="1"/>
    </xf>
    <xf numFmtId="4" fontId="9" fillId="11" borderId="0" xfId="0" applyNumberFormat="1" applyFont="1" applyFill="1" applyBorder="1" applyAlignment="1">
      <alignment horizontal="right" vertical="top" wrapText="1"/>
    </xf>
    <xf numFmtId="0" fontId="9" fillId="11" borderId="7" xfId="0" applyFont="1" applyFill="1" applyBorder="1" applyAlignment="1">
      <alignment horizontal="right" vertical="top" wrapText="1"/>
    </xf>
    <xf numFmtId="0" fontId="10" fillId="0" borderId="8"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1" xfId="0" applyFont="1" applyFill="1" applyBorder="1" applyAlignment="1">
      <alignment horizontal="center" vertical="top" wrapText="1"/>
    </xf>
    <xf numFmtId="0" fontId="10" fillId="0" borderId="1" xfId="0" applyFont="1" applyFill="1" applyBorder="1" applyAlignment="1">
      <alignment horizontal="right" vertical="top" wrapText="1"/>
    </xf>
    <xf numFmtId="4" fontId="10" fillId="0" borderId="1" xfId="0" applyNumberFormat="1" applyFont="1" applyFill="1" applyBorder="1" applyAlignment="1">
      <alignment horizontal="right" vertical="top" wrapText="1"/>
    </xf>
    <xf numFmtId="166" fontId="10" fillId="0" borderId="9" xfId="0" applyNumberFormat="1" applyFont="1" applyFill="1" applyBorder="1" applyAlignment="1">
      <alignment horizontal="right" vertical="top" wrapText="1"/>
    </xf>
    <xf numFmtId="0" fontId="2" fillId="11" borderId="16" xfId="0" applyFont="1" applyFill="1" applyBorder="1" applyAlignment="1">
      <alignment horizontal="left" vertical="top" wrapText="1"/>
    </xf>
    <xf numFmtId="0" fontId="2" fillId="11" borderId="17" xfId="0" applyFont="1" applyFill="1" applyBorder="1" applyAlignment="1">
      <alignment horizontal="right" vertical="top" wrapText="1"/>
    </xf>
    <xf numFmtId="0" fontId="2" fillId="11" borderId="17" xfId="0" applyFont="1" applyFill="1" applyBorder="1" applyAlignment="1">
      <alignment horizontal="left" vertical="top" wrapText="1"/>
    </xf>
    <xf numFmtId="0" fontId="2" fillId="11" borderId="17" xfId="0" applyFont="1" applyFill="1" applyBorder="1" applyAlignment="1">
      <alignment horizontal="center" vertical="top" wrapText="1"/>
    </xf>
    <xf numFmtId="0" fontId="2" fillId="11" borderId="18" xfId="0" applyFont="1" applyFill="1" applyBorder="1" applyAlignment="1">
      <alignment horizontal="right" vertical="top" wrapText="1"/>
    </xf>
    <xf numFmtId="0" fontId="2" fillId="12" borderId="3" xfId="0" applyFont="1" applyFill="1" applyBorder="1" applyAlignment="1">
      <alignment horizontal="center" wrapText="1"/>
    </xf>
    <xf numFmtId="0" fontId="0" fillId="13" borderId="4" xfId="0" applyFill="1" applyBorder="1"/>
    <xf numFmtId="0" fontId="0" fillId="13" borderId="5" xfId="0" applyFill="1" applyBorder="1"/>
    <xf numFmtId="0" fontId="2" fillId="12" borderId="4" xfId="0" applyFont="1" applyFill="1" applyBorder="1" applyAlignment="1">
      <alignment horizontal="left" vertical="top" wrapText="1"/>
    </xf>
    <xf numFmtId="0" fontId="2" fillId="12" borderId="5" xfId="0" applyFont="1" applyFill="1" applyBorder="1" applyAlignment="1">
      <alignment horizontal="left" vertical="top" wrapText="1"/>
    </xf>
    <xf numFmtId="0" fontId="9" fillId="11" borderId="3" xfId="0" applyFont="1" applyFill="1" applyBorder="1" applyAlignment="1">
      <alignment horizontal="left" vertical="top" wrapText="1"/>
    </xf>
    <xf numFmtId="0" fontId="9" fillId="11" borderId="4" xfId="0" applyFont="1" applyFill="1" applyBorder="1" applyAlignment="1">
      <alignment horizontal="left" vertical="top" wrapText="1"/>
    </xf>
    <xf numFmtId="0" fontId="2" fillId="12" borderId="3" xfId="0" applyFont="1" applyFill="1" applyBorder="1" applyAlignment="1">
      <alignment horizontal="left" vertical="top" wrapText="1"/>
    </xf>
    <xf numFmtId="0" fontId="30" fillId="11" borderId="13" xfId="0" applyFont="1" applyFill="1" applyBorder="1" applyAlignment="1">
      <alignment horizontal="center" vertical="top" wrapText="1"/>
    </xf>
    <xf numFmtId="0" fontId="30" fillId="11" borderId="14" xfId="0" applyFont="1" applyFill="1" applyBorder="1" applyAlignment="1">
      <alignment horizontal="center" vertical="top" wrapText="1"/>
    </xf>
    <xf numFmtId="0" fontId="30" fillId="11" borderId="15" xfId="0" applyFont="1" applyFill="1" applyBorder="1" applyAlignment="1">
      <alignment horizontal="center" vertical="top" wrapText="1"/>
    </xf>
    <xf numFmtId="0" fontId="30" fillId="11" borderId="10" xfId="0" applyFont="1" applyFill="1" applyBorder="1" applyAlignment="1">
      <alignment horizontal="center" vertical="top" wrapText="1"/>
    </xf>
    <xf numFmtId="0" fontId="31" fillId="0" borderId="11" xfId="0" applyFont="1" applyBorder="1"/>
    <xf numFmtId="0" fontId="31" fillId="0" borderId="12" xfId="0" applyFont="1" applyBorder="1"/>
    <xf numFmtId="0" fontId="2" fillId="2" borderId="6" xfId="0" applyFont="1" applyFill="1" applyBorder="1" applyAlignment="1">
      <alignment horizontal="left" vertical="top" wrapText="1"/>
    </xf>
    <xf numFmtId="0" fontId="2" fillId="2" borderId="0" xfId="0" applyFont="1" applyFill="1" applyBorder="1" applyAlignment="1">
      <alignment horizontal="left" vertical="top" wrapText="1"/>
    </xf>
    <xf numFmtId="0" fontId="2" fillId="2" borderId="0" xfId="0" applyFont="1" applyFill="1" applyBorder="1" applyAlignment="1">
      <alignment horizontal="left" vertical="top" wrapText="1"/>
    </xf>
    <xf numFmtId="0" fontId="2" fillId="2" borderId="7" xfId="0" applyFont="1" applyFill="1" applyBorder="1" applyAlignment="1">
      <alignment horizontal="left" vertical="top" wrapText="1"/>
    </xf>
    <xf numFmtId="0" fontId="21" fillId="6" borderId="6" xfId="0" applyFont="1" applyFill="1" applyBorder="1" applyAlignment="1">
      <alignment horizontal="left" vertical="top" wrapText="1"/>
    </xf>
    <xf numFmtId="0" fontId="21" fillId="6" borderId="0" xfId="0" applyFont="1" applyFill="1" applyBorder="1" applyAlignment="1">
      <alignment horizontal="left" vertical="top" wrapText="1"/>
    </xf>
    <xf numFmtId="0" fontId="21" fillId="6" borderId="0" xfId="0" applyFont="1" applyFill="1" applyBorder="1" applyAlignment="1">
      <alignment horizontal="left" vertical="top" wrapText="1"/>
    </xf>
    <xf numFmtId="0" fontId="21" fillId="6" borderId="7" xfId="0" applyFont="1" applyFill="1" applyBorder="1" applyAlignment="1">
      <alignment horizontal="left" vertical="top" wrapText="1"/>
    </xf>
    <xf numFmtId="0" fontId="3" fillId="3" borderId="6" xfId="0" applyFont="1" applyFill="1" applyBorder="1" applyAlignment="1">
      <alignment horizontal="center" wrapText="1"/>
    </xf>
    <xf numFmtId="0" fontId="4" fillId="4" borderId="8" xfId="0" applyFont="1" applyFill="1" applyBorder="1" applyAlignment="1">
      <alignment horizontal="left" vertical="top" wrapText="1"/>
    </xf>
    <xf numFmtId="0" fontId="4" fillId="4" borderId="1" xfId="0" applyFont="1" applyFill="1" applyBorder="1" applyAlignment="1">
      <alignment horizontal="left" vertical="top" wrapText="1"/>
    </xf>
    <xf numFmtId="0" fontId="6" fillId="5" borderId="1" xfId="0" applyFont="1" applyFill="1" applyBorder="1" applyAlignment="1">
      <alignment horizontal="right" vertical="top" wrapText="1"/>
    </xf>
    <xf numFmtId="0" fontId="6" fillId="5" borderId="9" xfId="0" applyFont="1" applyFill="1" applyBorder="1" applyAlignment="1">
      <alignment horizontal="right" vertical="top" wrapText="1"/>
    </xf>
    <xf numFmtId="0" fontId="21" fillId="6" borderId="6" xfId="0" applyFont="1" applyFill="1" applyBorder="1" applyAlignment="1">
      <alignment horizontal="left" vertical="top" wrapText="1"/>
    </xf>
    <xf numFmtId="0" fontId="23" fillId="8" borderId="0" xfId="0" applyFont="1" applyFill="1" applyBorder="1" applyAlignment="1">
      <alignment horizontal="right" vertical="top" wrapText="1"/>
    </xf>
    <xf numFmtId="0" fontId="23" fillId="8" borderId="7" xfId="0" applyFont="1" applyFill="1" applyBorder="1" applyAlignment="1">
      <alignment horizontal="right" vertical="top" wrapText="1"/>
    </xf>
    <xf numFmtId="0" fontId="26" fillId="9" borderId="6" xfId="0" applyFont="1" applyFill="1" applyBorder="1" applyAlignment="1">
      <alignment horizontal="center" vertical="top" wrapText="1"/>
    </xf>
    <xf numFmtId="0" fontId="26" fillId="9" borderId="0" xfId="0" applyFont="1" applyFill="1" applyBorder="1" applyAlignment="1">
      <alignment horizontal="center" vertical="top" wrapText="1"/>
    </xf>
    <xf numFmtId="0" fontId="26" fillId="9" borderId="7" xfId="0" applyFont="1" applyFill="1" applyBorder="1" applyAlignment="1">
      <alignment horizontal="center" vertical="top" wrapText="1"/>
    </xf>
    <xf numFmtId="0" fontId="7" fillId="0" borderId="8" xfId="0" applyFont="1" applyFill="1" applyBorder="1" applyAlignment="1">
      <alignment horizontal="left" vertical="top" wrapText="1"/>
    </xf>
    <xf numFmtId="0" fontId="7" fillId="0" borderId="1" xfId="0" applyFont="1" applyFill="1" applyBorder="1" applyAlignment="1">
      <alignment horizontal="left" vertical="top" wrapText="1"/>
    </xf>
    <xf numFmtId="0" fontId="8" fillId="0" borderId="1" xfId="0" applyFont="1" applyFill="1" applyBorder="1" applyAlignment="1">
      <alignment horizontal="right" vertical="top" wrapText="1"/>
    </xf>
    <xf numFmtId="0" fontId="27" fillId="0" borderId="2" xfId="0" applyFont="1" applyFill="1" applyBorder="1" applyAlignment="1">
      <alignment horizontal="right" vertical="top" wrapText="1"/>
    </xf>
    <xf numFmtId="0" fontId="8" fillId="0" borderId="9" xfId="0" applyFont="1" applyFill="1" applyBorder="1" applyAlignment="1">
      <alignment horizontal="right" vertical="top" wrapText="1"/>
    </xf>
    <xf numFmtId="0" fontId="27" fillId="0" borderId="19" xfId="0" applyFont="1" applyFill="1" applyBorder="1" applyAlignment="1">
      <alignment horizontal="right" vertical="top" wrapText="1"/>
    </xf>
    <xf numFmtId="0" fontId="22" fillId="7" borderId="13" xfId="0" applyFont="1" applyFill="1" applyBorder="1" applyAlignment="1">
      <alignment horizontal="center" vertical="top" wrapText="1"/>
    </xf>
    <xf numFmtId="0" fontId="22" fillId="7" borderId="14" xfId="0" applyFont="1" applyFill="1" applyBorder="1" applyAlignment="1">
      <alignment horizontal="center" vertical="top" wrapText="1"/>
    </xf>
    <xf numFmtId="0" fontId="22" fillId="7" borderId="15" xfId="0" applyFont="1" applyFill="1" applyBorder="1" applyAlignment="1">
      <alignment horizontal="center" vertical="top" wrapText="1"/>
    </xf>
    <xf numFmtId="0" fontId="30" fillId="9" borderId="10" xfId="0" applyFont="1" applyFill="1" applyBorder="1" applyAlignment="1">
      <alignment horizontal="center" vertical="top" wrapText="1"/>
    </xf>
    <xf numFmtId="0" fontId="30" fillId="0" borderId="10" xfId="0" applyFont="1" applyFill="1" applyBorder="1" applyAlignment="1">
      <alignment horizontal="center" vertical="top" wrapText="1"/>
    </xf>
    <xf numFmtId="0" fontId="22" fillId="0" borderId="13" xfId="0" applyFont="1" applyFill="1" applyBorder="1" applyAlignment="1">
      <alignment horizontal="center" vertical="top" wrapText="1"/>
    </xf>
    <xf numFmtId="0" fontId="22" fillId="0" borderId="14" xfId="0" applyFont="1" applyFill="1" applyBorder="1" applyAlignment="1">
      <alignment horizontal="center" vertical="top" wrapText="1"/>
    </xf>
    <xf numFmtId="0" fontId="22" fillId="0" borderId="15" xfId="0" applyFont="1" applyFill="1" applyBorder="1" applyAlignment="1">
      <alignment horizontal="center" vertical="top" wrapText="1"/>
    </xf>
    <xf numFmtId="0" fontId="6" fillId="0" borderId="16" xfId="0" applyFont="1" applyFill="1" applyBorder="1" applyAlignment="1">
      <alignment horizontal="right" vertical="top" wrapText="1"/>
    </xf>
    <xf numFmtId="0" fontId="4" fillId="0" borderId="17" xfId="0" applyFont="1" applyFill="1" applyBorder="1" applyAlignment="1">
      <alignment horizontal="left" vertical="top" wrapText="1"/>
    </xf>
    <xf numFmtId="0" fontId="5" fillId="0" borderId="17" xfId="0" applyFont="1" applyFill="1" applyBorder="1" applyAlignment="1">
      <alignment horizontal="center" vertical="top" wrapText="1"/>
    </xf>
    <xf numFmtId="0" fontId="6" fillId="0" borderId="17" xfId="0" applyFont="1" applyFill="1" applyBorder="1" applyAlignment="1">
      <alignment horizontal="right" vertical="top" wrapText="1"/>
    </xf>
    <xf numFmtId="0" fontId="6" fillId="0" borderId="18" xfId="0" applyFont="1" applyFill="1" applyBorder="1" applyAlignment="1">
      <alignment horizontal="right" vertical="top" wrapText="1"/>
    </xf>
    <xf numFmtId="0" fontId="3" fillId="13" borderId="3" xfId="0" applyFont="1" applyFill="1" applyBorder="1" applyAlignment="1">
      <alignment horizontal="center" wrapText="1"/>
    </xf>
    <xf numFmtId="0" fontId="21" fillId="0" borderId="10" xfId="0" applyFont="1" applyFill="1" applyBorder="1" applyAlignment="1">
      <alignment horizontal="left" vertical="top" wrapText="1"/>
    </xf>
    <xf numFmtId="0" fontId="21" fillId="0" borderId="11" xfId="0" applyFont="1" applyFill="1" applyBorder="1" applyAlignment="1">
      <alignment horizontal="left" vertical="top" wrapText="1"/>
    </xf>
    <xf numFmtId="0" fontId="2" fillId="13" borderId="3" xfId="0" applyFont="1" applyFill="1" applyBorder="1" applyAlignment="1">
      <alignment horizontal="left" vertical="top" wrapText="1"/>
    </xf>
    <xf numFmtId="0" fontId="2" fillId="13" borderId="4" xfId="0" applyFont="1" applyFill="1" applyBorder="1" applyAlignment="1">
      <alignment horizontal="left" vertical="top" wrapText="1"/>
    </xf>
    <xf numFmtId="0" fontId="2" fillId="13" borderId="4" xfId="0" applyFont="1" applyFill="1" applyBorder="1" applyAlignment="1">
      <alignment horizontal="left" vertical="top" wrapText="1"/>
    </xf>
    <xf numFmtId="0" fontId="32" fillId="0" borderId="0" xfId="1" applyFont="1"/>
    <xf numFmtId="0" fontId="33" fillId="0" borderId="20" xfId="1" applyFont="1" applyBorder="1" applyAlignment="1">
      <alignment horizontal="center" wrapText="1"/>
    </xf>
    <xf numFmtId="0" fontId="34" fillId="0" borderId="0" xfId="2" applyFont="1" applyAlignment="1">
      <alignment horizontal="left" vertical="center" wrapText="1"/>
    </xf>
    <xf numFmtId="0" fontId="34" fillId="0" borderId="21" xfId="2" applyFont="1" applyBorder="1" applyAlignment="1">
      <alignment horizontal="left" vertical="center" wrapText="1"/>
    </xf>
    <xf numFmtId="0" fontId="34" fillId="0" borderId="22" xfId="2" applyFont="1" applyBorder="1" applyAlignment="1">
      <alignment horizontal="left" vertical="center" wrapText="1"/>
    </xf>
    <xf numFmtId="0" fontId="34" fillId="0" borderId="23" xfId="2" applyFont="1" applyBorder="1" applyAlignment="1">
      <alignment horizontal="left" vertical="center" wrapText="1"/>
    </xf>
    <xf numFmtId="10" fontId="33" fillId="0" borderId="24" xfId="3" applyNumberFormat="1" applyFont="1" applyBorder="1" applyAlignment="1">
      <alignment horizontal="center" vertical="center"/>
    </xf>
    <xf numFmtId="0" fontId="33" fillId="0" borderId="25" xfId="2" applyFont="1" applyBorder="1" applyAlignment="1">
      <alignment horizontal="center" vertical="center" wrapText="1"/>
    </xf>
    <xf numFmtId="0" fontId="32" fillId="0" borderId="21" xfId="2" applyFont="1" applyBorder="1" applyAlignment="1">
      <alignment horizontal="center" wrapText="1"/>
    </xf>
    <xf numFmtId="0" fontId="32" fillId="0" borderId="22" xfId="2" applyFont="1" applyBorder="1" applyAlignment="1">
      <alignment horizontal="center" wrapText="1"/>
    </xf>
    <xf numFmtId="0" fontId="32" fillId="0" borderId="26" xfId="2" applyFont="1" applyBorder="1" applyAlignment="1">
      <alignment horizontal="center" wrapText="1"/>
    </xf>
    <xf numFmtId="0" fontId="32" fillId="0" borderId="0" xfId="2" applyFont="1" applyAlignment="1">
      <alignment horizontal="center"/>
    </xf>
    <xf numFmtId="0" fontId="32" fillId="0" borderId="27" xfId="2" applyFont="1" applyBorder="1" applyAlignment="1">
      <alignment horizontal="center"/>
    </xf>
    <xf numFmtId="0" fontId="32" fillId="0" borderId="28" xfId="2" applyFont="1" applyBorder="1" applyAlignment="1">
      <alignment horizontal="center"/>
    </xf>
    <xf numFmtId="0" fontId="32" fillId="0" borderId="29" xfId="2" applyFont="1" applyBorder="1" applyAlignment="1">
      <alignment horizontal="center"/>
    </xf>
    <xf numFmtId="0" fontId="32" fillId="0" borderId="30" xfId="2" applyFont="1" applyBorder="1" applyAlignment="1">
      <alignment horizontal="center"/>
    </xf>
    <xf numFmtId="0" fontId="32" fillId="0" borderId="20" xfId="2" applyFont="1" applyBorder="1" applyAlignment="1">
      <alignment horizontal="center"/>
    </xf>
    <xf numFmtId="0" fontId="32" fillId="0" borderId="31" xfId="2" applyFont="1" applyBorder="1" applyAlignment="1">
      <alignment horizontal="center"/>
    </xf>
    <xf numFmtId="0" fontId="33" fillId="0" borderId="24" xfId="2" applyFont="1" applyBorder="1" applyAlignment="1">
      <alignment horizontal="center" vertical="center"/>
    </xf>
    <xf numFmtId="0" fontId="32" fillId="14" borderId="0" xfId="2" applyFont="1" applyFill="1" applyAlignment="1">
      <alignment horizontal="center" vertical="center" wrapText="1"/>
    </xf>
    <xf numFmtId="0" fontId="32" fillId="15" borderId="21" xfId="2" applyFont="1" applyFill="1" applyBorder="1" applyAlignment="1">
      <alignment horizontal="center" vertical="center" wrapText="1"/>
    </xf>
    <xf numFmtId="0" fontId="32" fillId="15" borderId="22" xfId="2" applyFont="1" applyFill="1" applyBorder="1" applyAlignment="1">
      <alignment horizontal="center" vertical="center" wrapText="1"/>
    </xf>
    <xf numFmtId="0" fontId="32" fillId="15" borderId="26" xfId="2" applyFont="1" applyFill="1" applyBorder="1" applyAlignment="1">
      <alignment horizontal="center" vertical="center" wrapText="1"/>
    </xf>
    <xf numFmtId="10" fontId="32" fillId="0" borderId="0" xfId="4" applyNumberFormat="1" applyFont="1"/>
    <xf numFmtId="10" fontId="32" fillId="0" borderId="0" xfId="4" applyNumberFormat="1" applyFont="1" applyBorder="1" applyAlignment="1">
      <alignment horizontal="center"/>
    </xf>
    <xf numFmtId="0" fontId="32" fillId="0" borderId="32" xfId="2" applyFont="1" applyBorder="1" applyAlignment="1">
      <alignment horizontal="center"/>
    </xf>
    <xf numFmtId="10" fontId="32" fillId="0" borderId="24" xfId="4" applyNumberFormat="1" applyFont="1" applyBorder="1"/>
    <xf numFmtId="10" fontId="32" fillId="0" borderId="24" xfId="3" applyNumberFormat="1" applyFont="1" applyBorder="1" applyAlignment="1">
      <alignment horizontal="center" vertical="center"/>
    </xf>
    <xf numFmtId="0" fontId="32" fillId="0" borderId="24" xfId="2" applyFont="1" applyBorder="1" applyAlignment="1">
      <alignment horizontal="center" vertical="center"/>
    </xf>
    <xf numFmtId="0" fontId="32" fillId="0" borderId="25" xfId="2" applyFont="1" applyBorder="1" applyAlignment="1">
      <alignment vertical="center" wrapText="1"/>
    </xf>
    <xf numFmtId="9" fontId="32" fillId="0" borderId="24" xfId="3" applyFont="1" applyBorder="1"/>
    <xf numFmtId="10" fontId="32" fillId="0" borderId="24" xfId="3" applyNumberFormat="1" applyFont="1" applyFill="1" applyBorder="1" applyAlignment="1">
      <alignment horizontal="center" vertical="center"/>
    </xf>
    <xf numFmtId="9" fontId="32" fillId="0" borderId="24" xfId="3" applyFont="1" applyFill="1" applyBorder="1" applyAlignment="1">
      <alignment horizontal="center" vertical="center"/>
    </xf>
    <xf numFmtId="9" fontId="32" fillId="0" borderId="24" xfId="3" applyFont="1" applyBorder="1" applyAlignment="1">
      <alignment horizontal="center" vertical="center"/>
    </xf>
    <xf numFmtId="10" fontId="32" fillId="0" borderId="24" xfId="2" applyNumberFormat="1" applyFont="1" applyBorder="1" applyAlignment="1">
      <alignment horizontal="center" vertical="center"/>
    </xf>
    <xf numFmtId="0" fontId="33" fillId="14" borderId="0" xfId="2" applyFont="1" applyFill="1" applyAlignment="1">
      <alignment horizontal="center" vertical="center" wrapText="1"/>
    </xf>
    <xf numFmtId="0" fontId="33" fillId="14" borderId="0" xfId="2" applyFont="1" applyFill="1" applyAlignment="1">
      <alignment horizontal="center" vertical="center" wrapText="1"/>
    </xf>
    <xf numFmtId="0" fontId="1" fillId="0" borderId="0" xfId="1" applyAlignment="1">
      <alignment horizontal="center" vertical="center"/>
    </xf>
    <xf numFmtId="0" fontId="32" fillId="0" borderId="0" xfId="2" applyFont="1"/>
    <xf numFmtId="0" fontId="32" fillId="0" borderId="32" xfId="2" applyFont="1" applyBorder="1"/>
    <xf numFmtId="0" fontId="32" fillId="0" borderId="24" xfId="2" applyFont="1" applyBorder="1"/>
    <xf numFmtId="0" fontId="32" fillId="0" borderId="24" xfId="2" applyFont="1" applyBorder="1" applyAlignment="1">
      <alignment vertical="center"/>
    </xf>
    <xf numFmtId="0" fontId="33" fillId="15" borderId="32" xfId="2" applyFont="1" applyFill="1" applyBorder="1" applyAlignment="1">
      <alignment horizontal="center" vertical="center" wrapText="1"/>
    </xf>
    <xf numFmtId="0" fontId="33" fillId="15" borderId="24" xfId="2" applyFont="1" applyFill="1" applyBorder="1" applyAlignment="1">
      <alignment horizontal="center" vertical="center" wrapText="1"/>
    </xf>
    <xf numFmtId="0" fontId="33" fillId="15" borderId="24" xfId="2" applyFont="1" applyFill="1" applyBorder="1" applyAlignment="1">
      <alignment horizontal="center" vertical="center"/>
    </xf>
    <xf numFmtId="0" fontId="33" fillId="15" borderId="25" xfId="2" applyFont="1" applyFill="1" applyBorder="1" applyAlignment="1">
      <alignment horizontal="center" vertical="center" wrapText="1"/>
    </xf>
    <xf numFmtId="10" fontId="33" fillId="0" borderId="0" xfId="2" applyNumberFormat="1" applyFont="1" applyAlignment="1">
      <alignment horizontal="center" vertical="center" wrapText="1"/>
    </xf>
    <xf numFmtId="10" fontId="33" fillId="0" borderId="24" xfId="2" applyNumberFormat="1" applyFont="1" applyBorder="1" applyAlignment="1">
      <alignment horizontal="center" vertical="center" wrapText="1"/>
    </xf>
    <xf numFmtId="10" fontId="32" fillId="0" borderId="24" xfId="2" applyNumberFormat="1" applyFont="1" applyBorder="1" applyAlignment="1">
      <alignment horizontal="center" vertical="center" wrapText="1"/>
    </xf>
    <xf numFmtId="0" fontId="33" fillId="0" borderId="33" xfId="2" applyFont="1" applyBorder="1" applyAlignment="1">
      <alignment horizontal="center" vertical="center"/>
    </xf>
    <xf numFmtId="0" fontId="33" fillId="0" borderId="22" xfId="2" applyFont="1" applyBorder="1" applyAlignment="1">
      <alignment horizontal="center" vertical="center"/>
    </xf>
    <xf numFmtId="0" fontId="33" fillId="0" borderId="26" xfId="2" applyFont="1" applyBorder="1" applyAlignment="1">
      <alignment horizontal="center" vertical="center"/>
    </xf>
    <xf numFmtId="0" fontId="33" fillId="16" borderId="0" xfId="2" applyFont="1" applyFill="1" applyAlignment="1">
      <alignment horizontal="center" vertical="center" wrapText="1"/>
    </xf>
    <xf numFmtId="0" fontId="33" fillId="15" borderId="33" xfId="2" applyFont="1" applyFill="1" applyBorder="1" applyAlignment="1">
      <alignment horizontal="center" vertical="center"/>
    </xf>
    <xf numFmtId="0" fontId="33" fillId="15" borderId="22" xfId="2" applyFont="1" applyFill="1" applyBorder="1" applyAlignment="1">
      <alignment horizontal="center" vertical="center"/>
    </xf>
    <xf numFmtId="0" fontId="33" fillId="15" borderId="26" xfId="2" applyFont="1" applyFill="1" applyBorder="1" applyAlignment="1">
      <alignment horizontal="center" vertical="center"/>
    </xf>
    <xf numFmtId="0" fontId="33" fillId="0" borderId="0" xfId="2" applyFont="1" applyAlignment="1">
      <alignment horizontal="center" vertical="center"/>
    </xf>
    <xf numFmtId="0" fontId="33" fillId="0" borderId="21" xfId="2" applyFont="1" applyBorder="1" applyAlignment="1">
      <alignment horizontal="center" vertical="center"/>
    </xf>
    <xf numFmtId="0" fontId="33" fillId="15" borderId="27" xfId="2" applyFont="1" applyFill="1" applyBorder="1" applyAlignment="1">
      <alignment horizontal="center" vertical="center" wrapText="1"/>
    </xf>
    <xf numFmtId="0" fontId="33" fillId="15" borderId="28" xfId="2" applyFont="1" applyFill="1" applyBorder="1" applyAlignment="1">
      <alignment horizontal="center" vertical="center" wrapText="1"/>
    </xf>
    <xf numFmtId="0" fontId="33" fillId="15" borderId="34" xfId="2" applyFont="1" applyFill="1" applyBorder="1" applyAlignment="1">
      <alignment horizontal="center" vertical="center" wrapText="1"/>
    </xf>
    <xf numFmtId="0" fontId="35" fillId="0" borderId="3" xfId="1" applyFont="1" applyBorder="1" applyAlignment="1">
      <alignment horizontal="center" vertical="center" wrapText="1"/>
    </xf>
    <xf numFmtId="0" fontId="35" fillId="0" borderId="4" xfId="1" applyFont="1" applyBorder="1" applyAlignment="1">
      <alignment horizontal="center" vertical="center" wrapText="1"/>
    </xf>
    <xf numFmtId="0" fontId="35" fillId="0" borderId="5" xfId="1" applyFont="1" applyBorder="1" applyAlignment="1">
      <alignment horizontal="center" vertical="center" wrapText="1"/>
    </xf>
  </cellXfs>
  <cellStyles count="5">
    <cellStyle name="Normal" xfId="0" builtinId="0"/>
    <cellStyle name="Normal 2" xfId="1" xr:uid="{F0C61FD6-D42D-49EB-9385-02ACA09C2795}"/>
    <cellStyle name="Normal 4" xfId="2" xr:uid="{5B252A64-90C2-4156-828D-8DBDC69AAF7F}"/>
    <cellStyle name="Porcentagem 2" xfId="4" xr:uid="{72067598-B80D-40BA-B937-33B715EE4562}"/>
    <cellStyle name="Porcentagem 2 2" xfId="3" xr:uid="{A143D80A-5DC2-4ECB-9050-5BC5322EAE6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1.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373379</xdr:colOff>
      <xdr:row>0</xdr:row>
      <xdr:rowOff>160020</xdr:rowOff>
    </xdr:from>
    <xdr:to>
      <xdr:col>1</xdr:col>
      <xdr:colOff>487680</xdr:colOff>
      <xdr:row>0</xdr:row>
      <xdr:rowOff>747265</xdr:rowOff>
    </xdr:to>
    <xdr:pic>
      <xdr:nvPicPr>
        <xdr:cNvPr id="2" name="Imagem 1460645124" descr="Edital.jpg">
          <a:extLst>
            <a:ext uri="{FF2B5EF4-FFF2-40B4-BE49-F238E27FC236}">
              <a16:creationId xmlns:a16="http://schemas.microsoft.com/office/drawing/2014/main" id="{84501F98-E1B0-4B01-BE8E-C1C0592451B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3379" y="160020"/>
          <a:ext cx="876301" cy="5872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289110</xdr:colOff>
      <xdr:row>0</xdr:row>
      <xdr:rowOff>119678</xdr:rowOff>
    </xdr:from>
    <xdr:to>
      <xdr:col>9</xdr:col>
      <xdr:colOff>106680</xdr:colOff>
      <xdr:row>0</xdr:row>
      <xdr:rowOff>813098</xdr:rowOff>
    </xdr:to>
    <xdr:pic>
      <xdr:nvPicPr>
        <xdr:cNvPr id="3" name="Imagem 1460645124" descr="Edital.jpg">
          <a:extLst>
            <a:ext uri="{FF2B5EF4-FFF2-40B4-BE49-F238E27FC236}">
              <a16:creationId xmlns:a16="http://schemas.microsoft.com/office/drawing/2014/main" id="{758C9E41-301C-4B11-AB07-143C1EB8F0A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2350" y="119678"/>
          <a:ext cx="808170" cy="693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396239</xdr:colOff>
      <xdr:row>0</xdr:row>
      <xdr:rowOff>160020</xdr:rowOff>
    </xdr:from>
    <xdr:to>
      <xdr:col>0</xdr:col>
      <xdr:colOff>1272540</xdr:colOff>
      <xdr:row>0</xdr:row>
      <xdr:rowOff>822960</xdr:rowOff>
    </xdr:to>
    <xdr:pic>
      <xdr:nvPicPr>
        <xdr:cNvPr id="2" name="Imagem 1460645124" descr="Edital.jpg">
          <a:extLst>
            <a:ext uri="{FF2B5EF4-FFF2-40B4-BE49-F238E27FC236}">
              <a16:creationId xmlns:a16="http://schemas.microsoft.com/office/drawing/2014/main" id="{A2090115-ACB9-4406-B26B-D9010C62FD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6239" y="160020"/>
          <a:ext cx="876301"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571050</xdr:colOff>
      <xdr:row>0</xdr:row>
      <xdr:rowOff>165398</xdr:rowOff>
    </xdr:from>
    <xdr:to>
      <xdr:col>11</xdr:col>
      <xdr:colOff>385481</xdr:colOff>
      <xdr:row>0</xdr:row>
      <xdr:rowOff>858818</xdr:rowOff>
    </xdr:to>
    <xdr:pic>
      <xdr:nvPicPr>
        <xdr:cNvPr id="3" name="Imagem 1460645124" descr="Edital.jpg">
          <a:extLst>
            <a:ext uri="{FF2B5EF4-FFF2-40B4-BE49-F238E27FC236}">
              <a16:creationId xmlns:a16="http://schemas.microsoft.com/office/drawing/2014/main" id="{9BA52F19-1AD1-49B8-B4EC-FD3481A333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525050" y="165398"/>
          <a:ext cx="484991" cy="693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373379</xdr:colOff>
      <xdr:row>0</xdr:row>
      <xdr:rowOff>160020</xdr:rowOff>
    </xdr:from>
    <xdr:to>
      <xdr:col>1</xdr:col>
      <xdr:colOff>418702</xdr:colOff>
      <xdr:row>0</xdr:row>
      <xdr:rowOff>701040</xdr:rowOff>
    </xdr:to>
    <xdr:pic>
      <xdr:nvPicPr>
        <xdr:cNvPr id="2" name="Imagem 1460645124" descr="Edital.jpg">
          <a:extLst>
            <a:ext uri="{FF2B5EF4-FFF2-40B4-BE49-F238E27FC236}">
              <a16:creationId xmlns:a16="http://schemas.microsoft.com/office/drawing/2014/main" id="{6FE70307-976D-490A-8C50-F6F3EA99839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3379" y="160020"/>
          <a:ext cx="807323" cy="541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525330</xdr:colOff>
      <xdr:row>0</xdr:row>
      <xdr:rowOff>160020</xdr:rowOff>
    </xdr:from>
    <xdr:to>
      <xdr:col>9</xdr:col>
      <xdr:colOff>507241</xdr:colOff>
      <xdr:row>0</xdr:row>
      <xdr:rowOff>698798</xdr:rowOff>
    </xdr:to>
    <xdr:pic>
      <xdr:nvPicPr>
        <xdr:cNvPr id="3" name="Imagem 1460645124" descr="Edital.jpg">
          <a:extLst>
            <a:ext uri="{FF2B5EF4-FFF2-40B4-BE49-F238E27FC236}">
              <a16:creationId xmlns:a16="http://schemas.microsoft.com/office/drawing/2014/main" id="{D9D6B4F7-5D82-46E1-8465-6A71A4F5049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55330" y="160020"/>
          <a:ext cx="743911" cy="5387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2</xdr:col>
      <xdr:colOff>167640</xdr:colOff>
      <xdr:row>19</xdr:row>
      <xdr:rowOff>135255</xdr:rowOff>
    </xdr:from>
    <xdr:ext cx="5029200" cy="382905"/>
    <xdr:pic>
      <xdr:nvPicPr>
        <xdr:cNvPr id="2" name="Imagem 1">
          <a:extLst>
            <a:ext uri="{FF2B5EF4-FFF2-40B4-BE49-F238E27FC236}">
              <a16:creationId xmlns:a16="http://schemas.microsoft.com/office/drawing/2014/main" id="{FCA780E1-0004-4043-9FDA-F2899B38B36E}"/>
            </a:ext>
          </a:extLst>
        </xdr:cNvPr>
        <xdr:cNvPicPr>
          <a:picLocks noChangeAspect="1"/>
        </xdr:cNvPicPr>
      </xdr:nvPicPr>
      <xdr:blipFill rotWithShape="1">
        <a:blip xmlns:r="http://schemas.openxmlformats.org/officeDocument/2006/relationships" r:embed="rId1" cstate="print"/>
        <a:srcRect l="34924" t="80737" r="38572" b="15226"/>
        <a:stretch/>
      </xdr:blipFill>
      <xdr:spPr>
        <a:xfrm>
          <a:off x="1386840" y="3609975"/>
          <a:ext cx="5029200" cy="382905"/>
        </a:xfrm>
        <a:prstGeom prst="rect">
          <a:avLst/>
        </a:prstGeom>
      </xdr:spPr>
    </xdr:pic>
    <xdr:clientData/>
  </xdr:oneCellAnchor>
  <xdr:twoCellAnchor>
    <xdr:from>
      <xdr:col>0</xdr:col>
      <xdr:colOff>396239</xdr:colOff>
      <xdr:row>0</xdr:row>
      <xdr:rowOff>190500</xdr:rowOff>
    </xdr:from>
    <xdr:to>
      <xdr:col>0</xdr:col>
      <xdr:colOff>1115310</xdr:colOff>
      <xdr:row>0</xdr:row>
      <xdr:rowOff>701040</xdr:rowOff>
    </xdr:to>
    <xdr:pic>
      <xdr:nvPicPr>
        <xdr:cNvPr id="5" name="Imagem 1460645124" descr="Edital.jpg">
          <a:extLst>
            <a:ext uri="{FF2B5EF4-FFF2-40B4-BE49-F238E27FC236}">
              <a16:creationId xmlns:a16="http://schemas.microsoft.com/office/drawing/2014/main" id="{CD7A6B1C-0167-417A-8E4A-840F2CA2F79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96239" y="190500"/>
          <a:ext cx="719071"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936811</xdr:colOff>
      <xdr:row>0</xdr:row>
      <xdr:rowOff>160020</xdr:rowOff>
    </xdr:from>
    <xdr:to>
      <xdr:col>6</xdr:col>
      <xdr:colOff>525781</xdr:colOff>
      <xdr:row>0</xdr:row>
      <xdr:rowOff>698798</xdr:rowOff>
    </xdr:to>
    <xdr:pic>
      <xdr:nvPicPr>
        <xdr:cNvPr id="6" name="Imagem 1460645124" descr="Edital.jpg">
          <a:extLst>
            <a:ext uri="{FF2B5EF4-FFF2-40B4-BE49-F238E27FC236}">
              <a16:creationId xmlns:a16="http://schemas.microsoft.com/office/drawing/2014/main" id="{4A8D0BDA-1F40-4B29-8442-F5646802D5E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931971" y="160020"/>
          <a:ext cx="625290" cy="5387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eated header"/>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54FE3-6CAC-456C-96FD-4C9789D50CC5}">
  <sheetPr>
    <pageSetUpPr fitToPage="1"/>
  </sheetPr>
  <dimension ref="A1:J146"/>
  <sheetViews>
    <sheetView tabSelected="1" showWhiteSpace="0" topLeftCell="A142" workbookViewId="0">
      <selection activeCell="A146" sqref="A146:J146"/>
    </sheetView>
  </sheetViews>
  <sheetFormatPr defaultRowHeight="13.8" x14ac:dyDescent="0.25"/>
  <cols>
    <col min="1" max="2" width="10" style="1" bestFit="1" customWidth="1"/>
    <col min="3" max="3" width="13.19921875" style="1" bestFit="1" customWidth="1"/>
    <col min="4" max="4" width="60" style="1" bestFit="1" customWidth="1"/>
    <col min="5" max="5" width="8" style="1" bestFit="1" customWidth="1"/>
    <col min="6" max="10" width="13" style="1" bestFit="1" customWidth="1"/>
    <col min="11" max="16384" width="8.796875" style="1"/>
  </cols>
  <sheetData>
    <row r="1" spans="1:10" s="6" customFormat="1" ht="74.400000000000006" customHeight="1" thickBot="1" x14ac:dyDescent="0.35">
      <c r="A1" s="3" t="s">
        <v>881</v>
      </c>
      <c r="B1" s="4"/>
      <c r="C1" s="4"/>
      <c r="D1" s="4"/>
      <c r="E1" s="4"/>
      <c r="F1" s="4"/>
      <c r="G1" s="4"/>
      <c r="H1" s="4"/>
      <c r="I1" s="4"/>
      <c r="J1" s="5"/>
    </row>
    <row r="2" spans="1:10" ht="14.4" thickBot="1" x14ac:dyDescent="0.3">
      <c r="A2" s="75" t="s">
        <v>0</v>
      </c>
      <c r="B2" s="71"/>
      <c r="C2" s="71"/>
      <c r="D2" s="71"/>
      <c r="E2" s="71" t="s">
        <v>1</v>
      </c>
      <c r="F2" s="71"/>
      <c r="G2" s="71" t="s">
        <v>2</v>
      </c>
      <c r="H2" s="71"/>
      <c r="I2" s="71" t="s">
        <v>3</v>
      </c>
      <c r="J2" s="72"/>
    </row>
    <row r="3" spans="1:10" ht="79.95" customHeight="1" thickBot="1" x14ac:dyDescent="0.3">
      <c r="A3" s="73" t="s">
        <v>4</v>
      </c>
      <c r="B3" s="74"/>
      <c r="C3" s="74"/>
      <c r="D3" s="74"/>
      <c r="E3" s="42" t="s">
        <v>5</v>
      </c>
      <c r="F3" s="42"/>
      <c r="G3" s="42" t="s">
        <v>6</v>
      </c>
      <c r="H3" s="42"/>
      <c r="I3" s="42" t="s">
        <v>7</v>
      </c>
      <c r="J3" s="43"/>
    </row>
    <row r="4" spans="1:10" ht="14.4" thickBot="1" x14ac:dyDescent="0.3">
      <c r="A4" s="68" t="s">
        <v>882</v>
      </c>
      <c r="B4" s="69"/>
      <c r="C4" s="69"/>
      <c r="D4" s="69"/>
      <c r="E4" s="69"/>
      <c r="F4" s="69"/>
      <c r="G4" s="69"/>
      <c r="H4" s="69"/>
      <c r="I4" s="69"/>
      <c r="J4" s="70"/>
    </row>
    <row r="5" spans="1:10" ht="30" customHeight="1" x14ac:dyDescent="0.25">
      <c r="A5" s="63" t="s">
        <v>8</v>
      </c>
      <c r="B5" s="64" t="s">
        <v>19</v>
      </c>
      <c r="C5" s="65" t="s">
        <v>20</v>
      </c>
      <c r="D5" s="65" t="s">
        <v>9</v>
      </c>
      <c r="E5" s="66" t="s">
        <v>22</v>
      </c>
      <c r="F5" s="64" t="s">
        <v>10</v>
      </c>
      <c r="G5" s="64" t="s">
        <v>23</v>
      </c>
      <c r="H5" s="64" t="s">
        <v>879</v>
      </c>
      <c r="I5" s="64" t="s">
        <v>11</v>
      </c>
      <c r="J5" s="67" t="s">
        <v>12</v>
      </c>
    </row>
    <row r="6" spans="1:10" ht="24" customHeight="1" x14ac:dyDescent="0.25">
      <c r="A6" s="46" t="s">
        <v>16</v>
      </c>
      <c r="B6" s="7" t="s">
        <v>880</v>
      </c>
      <c r="C6" s="7"/>
      <c r="D6" s="7" t="s">
        <v>17</v>
      </c>
      <c r="E6" s="8"/>
      <c r="F6" s="9">
        <v>1</v>
      </c>
      <c r="G6" s="9" t="s">
        <v>835</v>
      </c>
      <c r="H6" s="10">
        <v>2994.76</v>
      </c>
      <c r="I6" s="10">
        <v>2994.76</v>
      </c>
      <c r="J6" s="47">
        <v>6.90591424002717E-3</v>
      </c>
    </row>
    <row r="7" spans="1:10" s="2" customFormat="1" ht="78" customHeight="1" x14ac:dyDescent="0.25">
      <c r="A7" s="57" t="s">
        <v>18</v>
      </c>
      <c r="B7" s="58" t="s">
        <v>24</v>
      </c>
      <c r="C7" s="58" t="s">
        <v>25</v>
      </c>
      <c r="D7" s="58" t="s">
        <v>26</v>
      </c>
      <c r="E7" s="59" t="s">
        <v>28</v>
      </c>
      <c r="F7" s="60">
        <v>1</v>
      </c>
      <c r="G7" s="61">
        <v>1187.0999999999999</v>
      </c>
      <c r="H7" s="61">
        <v>1472.36</v>
      </c>
      <c r="I7" s="61">
        <v>1472.36</v>
      </c>
      <c r="J7" s="62">
        <v>3.3952610193960131E-3</v>
      </c>
    </row>
    <row r="8" spans="1:10" s="2" customFormat="1" ht="39" customHeight="1" x14ac:dyDescent="0.25">
      <c r="A8" s="57" t="s">
        <v>30</v>
      </c>
      <c r="B8" s="58" t="s">
        <v>31</v>
      </c>
      <c r="C8" s="58" t="s">
        <v>25</v>
      </c>
      <c r="D8" s="58" t="s">
        <v>32</v>
      </c>
      <c r="E8" s="59" t="s">
        <v>29</v>
      </c>
      <c r="F8" s="60">
        <v>440</v>
      </c>
      <c r="G8" s="61">
        <v>2.79</v>
      </c>
      <c r="H8" s="61">
        <v>3.46</v>
      </c>
      <c r="I8" s="61">
        <v>1522.4</v>
      </c>
      <c r="J8" s="62">
        <v>3.5106532206311569E-3</v>
      </c>
    </row>
    <row r="9" spans="1:10" ht="24" customHeight="1" x14ac:dyDescent="0.25">
      <c r="A9" s="46" t="s">
        <v>35</v>
      </c>
      <c r="B9" s="7" t="s">
        <v>880</v>
      </c>
      <c r="C9" s="7"/>
      <c r="D9" s="7" t="s">
        <v>36</v>
      </c>
      <c r="E9" s="8"/>
      <c r="F9" s="9">
        <v>1</v>
      </c>
      <c r="G9" s="9" t="s">
        <v>835</v>
      </c>
      <c r="H9" s="10">
        <v>20501.66</v>
      </c>
      <c r="I9" s="10">
        <v>20501.66</v>
      </c>
      <c r="J9" s="47">
        <v>4.7276812077827753E-2</v>
      </c>
    </row>
    <row r="10" spans="1:10" s="2" customFormat="1" ht="25.95" customHeight="1" x14ac:dyDescent="0.25">
      <c r="A10" s="57" t="s">
        <v>37</v>
      </c>
      <c r="B10" s="58" t="s">
        <v>38</v>
      </c>
      <c r="C10" s="58" t="s">
        <v>39</v>
      </c>
      <c r="D10" s="58" t="s">
        <v>40</v>
      </c>
      <c r="E10" s="59" t="s">
        <v>42</v>
      </c>
      <c r="F10" s="60">
        <v>1</v>
      </c>
      <c r="G10" s="61">
        <v>16529.599999999999</v>
      </c>
      <c r="H10" s="61">
        <v>20501.66</v>
      </c>
      <c r="I10" s="61">
        <v>20501.66</v>
      </c>
      <c r="J10" s="62">
        <v>4.7276812077827753E-2</v>
      </c>
    </row>
    <row r="11" spans="1:10" ht="24" customHeight="1" x14ac:dyDescent="0.25">
      <c r="A11" s="46" t="s">
        <v>44</v>
      </c>
      <c r="B11" s="7" t="s">
        <v>880</v>
      </c>
      <c r="C11" s="7"/>
      <c r="D11" s="7" t="s">
        <v>45</v>
      </c>
      <c r="E11" s="8"/>
      <c r="F11" s="9">
        <v>1</v>
      </c>
      <c r="G11" s="9" t="s">
        <v>835</v>
      </c>
      <c r="H11" s="10">
        <v>6442.1</v>
      </c>
      <c r="I11" s="10">
        <v>6442.1</v>
      </c>
      <c r="J11" s="47">
        <v>1.4855477609450852E-2</v>
      </c>
    </row>
    <row r="12" spans="1:10" s="2" customFormat="1" ht="39" customHeight="1" x14ac:dyDescent="0.25">
      <c r="A12" s="57" t="s">
        <v>46</v>
      </c>
      <c r="B12" s="58" t="s">
        <v>47</v>
      </c>
      <c r="C12" s="58" t="s">
        <v>25</v>
      </c>
      <c r="D12" s="58" t="s">
        <v>48</v>
      </c>
      <c r="E12" s="59" t="s">
        <v>29</v>
      </c>
      <c r="F12" s="60">
        <v>70</v>
      </c>
      <c r="G12" s="61">
        <v>74.2</v>
      </c>
      <c r="H12" s="61">
        <v>92.03</v>
      </c>
      <c r="I12" s="61">
        <v>6442.1</v>
      </c>
      <c r="J12" s="62">
        <v>1.4855477609450852E-2</v>
      </c>
    </row>
    <row r="13" spans="1:10" ht="24" customHeight="1" x14ac:dyDescent="0.25">
      <c r="A13" s="46" t="s">
        <v>49</v>
      </c>
      <c r="B13" s="7" t="s">
        <v>880</v>
      </c>
      <c r="C13" s="7"/>
      <c r="D13" s="7" t="s">
        <v>50</v>
      </c>
      <c r="E13" s="8"/>
      <c r="F13" s="9">
        <v>1</v>
      </c>
      <c r="G13" s="9" t="s">
        <v>835</v>
      </c>
      <c r="H13" s="10">
        <v>190764.89</v>
      </c>
      <c r="I13" s="10">
        <v>190764.89</v>
      </c>
      <c r="J13" s="47">
        <v>0.43990368855875489</v>
      </c>
    </row>
    <row r="14" spans="1:10" ht="24" customHeight="1" x14ac:dyDescent="0.25">
      <c r="A14" s="46" t="s">
        <v>51</v>
      </c>
      <c r="B14" s="7" t="s">
        <v>880</v>
      </c>
      <c r="C14" s="7"/>
      <c r="D14" s="7" t="s">
        <v>52</v>
      </c>
      <c r="E14" s="8"/>
      <c r="F14" s="9">
        <v>1</v>
      </c>
      <c r="G14" s="9" t="s">
        <v>835</v>
      </c>
      <c r="H14" s="10">
        <v>47489.46</v>
      </c>
      <c r="I14" s="10">
        <v>47489.46</v>
      </c>
      <c r="J14" s="47">
        <v>0.10951065797098956</v>
      </c>
    </row>
    <row r="15" spans="1:10" s="2" customFormat="1" ht="25.95" customHeight="1" x14ac:dyDescent="0.25">
      <c r="A15" s="57" t="s">
        <v>53</v>
      </c>
      <c r="B15" s="58" t="s">
        <v>54</v>
      </c>
      <c r="C15" s="58" t="s">
        <v>25</v>
      </c>
      <c r="D15" s="58" t="s">
        <v>55</v>
      </c>
      <c r="E15" s="59" t="s">
        <v>29</v>
      </c>
      <c r="F15" s="60">
        <v>161.83000000000001</v>
      </c>
      <c r="G15" s="61">
        <v>25.31</v>
      </c>
      <c r="H15" s="61">
        <v>31.39</v>
      </c>
      <c r="I15" s="61">
        <v>5079.84</v>
      </c>
      <c r="J15" s="62">
        <v>1.1714107104762859E-2</v>
      </c>
    </row>
    <row r="16" spans="1:10" s="2" customFormat="1" ht="25.95" customHeight="1" x14ac:dyDescent="0.25">
      <c r="A16" s="57" t="s">
        <v>58</v>
      </c>
      <c r="B16" s="58" t="s">
        <v>59</v>
      </c>
      <c r="C16" s="58" t="s">
        <v>25</v>
      </c>
      <c r="D16" s="58" t="s">
        <v>60</v>
      </c>
      <c r="E16" s="59" t="s">
        <v>29</v>
      </c>
      <c r="F16" s="60">
        <v>161.83000000000001</v>
      </c>
      <c r="G16" s="61">
        <v>47.84</v>
      </c>
      <c r="H16" s="61">
        <v>59.34</v>
      </c>
      <c r="I16" s="61">
        <v>9602.99</v>
      </c>
      <c r="J16" s="62">
        <v>2.2144487500780869E-2</v>
      </c>
    </row>
    <row r="17" spans="1:10" s="2" customFormat="1" ht="64.95" customHeight="1" x14ac:dyDescent="0.25">
      <c r="A17" s="57" t="s">
        <v>61</v>
      </c>
      <c r="B17" s="58" t="s">
        <v>62</v>
      </c>
      <c r="C17" s="58" t="s">
        <v>25</v>
      </c>
      <c r="D17" s="58" t="s">
        <v>63</v>
      </c>
      <c r="E17" s="59" t="s">
        <v>29</v>
      </c>
      <c r="F17" s="60">
        <v>161.83000000000001</v>
      </c>
      <c r="G17" s="61">
        <v>92.37</v>
      </c>
      <c r="H17" s="61">
        <v>114.57</v>
      </c>
      <c r="I17" s="61">
        <v>18540.86</v>
      </c>
      <c r="J17" s="62">
        <v>4.2755208796815158E-2</v>
      </c>
    </row>
    <row r="18" spans="1:10" s="2" customFormat="1" ht="24" customHeight="1" x14ac:dyDescent="0.25">
      <c r="A18" s="57" t="s">
        <v>65</v>
      </c>
      <c r="B18" s="58" t="s">
        <v>66</v>
      </c>
      <c r="C18" s="58" t="s">
        <v>25</v>
      </c>
      <c r="D18" s="58" t="s">
        <v>67</v>
      </c>
      <c r="E18" s="59" t="s">
        <v>29</v>
      </c>
      <c r="F18" s="60">
        <v>3.1</v>
      </c>
      <c r="G18" s="61">
        <v>384.22</v>
      </c>
      <c r="H18" s="61">
        <v>476.55</v>
      </c>
      <c r="I18" s="61">
        <v>1477.31</v>
      </c>
      <c r="J18" s="62">
        <v>3.4066757155613602E-3</v>
      </c>
    </row>
    <row r="19" spans="1:10" s="2" customFormat="1" ht="39" customHeight="1" x14ac:dyDescent="0.25">
      <c r="A19" s="57" t="s">
        <v>68</v>
      </c>
      <c r="B19" s="58" t="s">
        <v>69</v>
      </c>
      <c r="C19" s="58" t="s">
        <v>25</v>
      </c>
      <c r="D19" s="58" t="s">
        <v>70</v>
      </c>
      <c r="E19" s="59" t="s">
        <v>71</v>
      </c>
      <c r="F19" s="60">
        <v>102.44</v>
      </c>
      <c r="G19" s="61">
        <v>42.59</v>
      </c>
      <c r="H19" s="61">
        <v>52.82</v>
      </c>
      <c r="I19" s="61">
        <v>5410.88</v>
      </c>
      <c r="J19" s="62">
        <v>1.247748508831366E-2</v>
      </c>
    </row>
    <row r="20" spans="1:10" s="2" customFormat="1" ht="25.95" customHeight="1" x14ac:dyDescent="0.25">
      <c r="A20" s="57" t="s">
        <v>73</v>
      </c>
      <c r="B20" s="58" t="s">
        <v>74</v>
      </c>
      <c r="C20" s="58" t="s">
        <v>25</v>
      </c>
      <c r="D20" s="58" t="s">
        <v>75</v>
      </c>
      <c r="E20" s="59" t="s">
        <v>29</v>
      </c>
      <c r="F20" s="60">
        <v>65.5</v>
      </c>
      <c r="G20" s="61">
        <v>83.42</v>
      </c>
      <c r="H20" s="61">
        <v>103.47</v>
      </c>
      <c r="I20" s="61">
        <v>6777.29</v>
      </c>
      <c r="J20" s="62">
        <v>1.562842548978674E-2</v>
      </c>
    </row>
    <row r="21" spans="1:10" s="2" customFormat="1" ht="39" customHeight="1" x14ac:dyDescent="0.25">
      <c r="A21" s="57" t="s">
        <v>76</v>
      </c>
      <c r="B21" s="58" t="s">
        <v>77</v>
      </c>
      <c r="C21" s="58" t="s">
        <v>25</v>
      </c>
      <c r="D21" s="58" t="s">
        <v>78</v>
      </c>
      <c r="E21" s="59" t="s">
        <v>79</v>
      </c>
      <c r="F21" s="60">
        <v>1</v>
      </c>
      <c r="G21" s="61">
        <v>483.99</v>
      </c>
      <c r="H21" s="61">
        <v>600.29</v>
      </c>
      <c r="I21" s="61">
        <v>600.29</v>
      </c>
      <c r="J21" s="62">
        <v>1.3842682749689156E-3</v>
      </c>
    </row>
    <row r="22" spans="1:10" ht="24" customHeight="1" x14ac:dyDescent="0.25">
      <c r="A22" s="46" t="s">
        <v>80</v>
      </c>
      <c r="B22" s="7" t="s">
        <v>880</v>
      </c>
      <c r="C22" s="7"/>
      <c r="D22" s="7" t="s">
        <v>81</v>
      </c>
      <c r="E22" s="8"/>
      <c r="F22" s="9">
        <v>1</v>
      </c>
      <c r="G22" s="9" t="s">
        <v>835</v>
      </c>
      <c r="H22" s="10">
        <v>76655.55</v>
      </c>
      <c r="I22" s="10">
        <v>76655.55</v>
      </c>
      <c r="J22" s="47">
        <v>0.17676763891667938</v>
      </c>
    </row>
    <row r="23" spans="1:10" s="2" customFormat="1" ht="52.05" customHeight="1" x14ac:dyDescent="0.25">
      <c r="A23" s="57" t="s">
        <v>82</v>
      </c>
      <c r="B23" s="58" t="s">
        <v>83</v>
      </c>
      <c r="C23" s="58" t="s">
        <v>43</v>
      </c>
      <c r="D23" s="58" t="s">
        <v>84</v>
      </c>
      <c r="E23" s="59" t="s">
        <v>29</v>
      </c>
      <c r="F23" s="60">
        <v>1028.76</v>
      </c>
      <c r="G23" s="61">
        <v>9.59</v>
      </c>
      <c r="H23" s="61">
        <v>11.89</v>
      </c>
      <c r="I23" s="61">
        <v>12231.96</v>
      </c>
      <c r="J23" s="62">
        <v>2.8206890284177277E-2</v>
      </c>
    </row>
    <row r="24" spans="1:10" s="2" customFormat="1" ht="39" customHeight="1" x14ac:dyDescent="0.25">
      <c r="A24" s="57" t="s">
        <v>87</v>
      </c>
      <c r="B24" s="58" t="s">
        <v>88</v>
      </c>
      <c r="C24" s="58" t="s">
        <v>25</v>
      </c>
      <c r="D24" s="58" t="s">
        <v>89</v>
      </c>
      <c r="E24" s="59" t="s">
        <v>29</v>
      </c>
      <c r="F24" s="60">
        <v>925.54</v>
      </c>
      <c r="G24" s="61">
        <v>40.43</v>
      </c>
      <c r="H24" s="61">
        <v>50.15</v>
      </c>
      <c r="I24" s="61">
        <v>46415.83</v>
      </c>
      <c r="J24" s="62">
        <v>0.10703486802270644</v>
      </c>
    </row>
    <row r="25" spans="1:10" s="2" customFormat="1" ht="25.95" customHeight="1" x14ac:dyDescent="0.25">
      <c r="A25" s="57" t="s">
        <v>91</v>
      </c>
      <c r="B25" s="58" t="s">
        <v>92</v>
      </c>
      <c r="C25" s="58" t="s">
        <v>25</v>
      </c>
      <c r="D25" s="58" t="s">
        <v>93</v>
      </c>
      <c r="E25" s="59" t="s">
        <v>29</v>
      </c>
      <c r="F25" s="60">
        <v>103.22</v>
      </c>
      <c r="G25" s="61">
        <v>38.53</v>
      </c>
      <c r="H25" s="61">
        <v>47.79</v>
      </c>
      <c r="I25" s="61">
        <v>4932.88</v>
      </c>
      <c r="J25" s="62">
        <v>1.1375217458609447E-2</v>
      </c>
    </row>
    <row r="26" spans="1:10" s="2" customFormat="1" ht="39" customHeight="1" x14ac:dyDescent="0.25">
      <c r="A26" s="57" t="s">
        <v>95</v>
      </c>
      <c r="B26" s="58" t="s">
        <v>96</v>
      </c>
      <c r="C26" s="58" t="s">
        <v>25</v>
      </c>
      <c r="D26" s="58" t="s">
        <v>97</v>
      </c>
      <c r="E26" s="59" t="s">
        <v>29</v>
      </c>
      <c r="F26" s="60">
        <v>103.22</v>
      </c>
      <c r="G26" s="61">
        <v>102.13</v>
      </c>
      <c r="H26" s="61">
        <v>126.67</v>
      </c>
      <c r="I26" s="61">
        <v>13074.88</v>
      </c>
      <c r="J26" s="62">
        <v>3.0150663151186221E-2</v>
      </c>
    </row>
    <row r="27" spans="1:10" ht="24" customHeight="1" x14ac:dyDescent="0.25">
      <c r="A27" s="46" t="s">
        <v>98</v>
      </c>
      <c r="B27" s="7" t="s">
        <v>880</v>
      </c>
      <c r="C27" s="7"/>
      <c r="D27" s="7" t="s">
        <v>99</v>
      </c>
      <c r="E27" s="8"/>
      <c r="F27" s="9">
        <v>1</v>
      </c>
      <c r="G27" s="9" t="s">
        <v>835</v>
      </c>
      <c r="H27" s="10">
        <v>8915.2199999999993</v>
      </c>
      <c r="I27" s="10">
        <v>8915.2199999999993</v>
      </c>
      <c r="J27" s="47">
        <v>2.0558490413580731E-2</v>
      </c>
    </row>
    <row r="28" spans="1:10" s="2" customFormat="1" ht="52.05" customHeight="1" x14ac:dyDescent="0.25">
      <c r="A28" s="57" t="s">
        <v>100</v>
      </c>
      <c r="B28" s="58" t="s">
        <v>101</v>
      </c>
      <c r="C28" s="58" t="s">
        <v>43</v>
      </c>
      <c r="D28" s="58" t="s">
        <v>102</v>
      </c>
      <c r="E28" s="59" t="s">
        <v>29</v>
      </c>
      <c r="F28" s="60">
        <v>161.83000000000001</v>
      </c>
      <c r="G28" s="61">
        <v>7.46</v>
      </c>
      <c r="H28" s="61">
        <v>9.25</v>
      </c>
      <c r="I28" s="61">
        <v>1496.93</v>
      </c>
      <c r="J28" s="62">
        <v>3.4519194203621898E-3</v>
      </c>
    </row>
    <row r="29" spans="1:10" s="2" customFormat="1" ht="52.05" customHeight="1" x14ac:dyDescent="0.25">
      <c r="A29" s="57" t="s">
        <v>103</v>
      </c>
      <c r="B29" s="58" t="s">
        <v>104</v>
      </c>
      <c r="C29" s="58" t="s">
        <v>25</v>
      </c>
      <c r="D29" s="58" t="s">
        <v>105</v>
      </c>
      <c r="E29" s="59" t="s">
        <v>29</v>
      </c>
      <c r="F29" s="60">
        <v>161.83000000000001</v>
      </c>
      <c r="G29" s="61">
        <v>36.96</v>
      </c>
      <c r="H29" s="61">
        <v>45.84</v>
      </c>
      <c r="I29" s="61">
        <v>7418.29</v>
      </c>
      <c r="J29" s="62">
        <v>1.710657099321854E-2</v>
      </c>
    </row>
    <row r="30" spans="1:10" ht="24" customHeight="1" x14ac:dyDescent="0.25">
      <c r="A30" s="46" t="s">
        <v>106</v>
      </c>
      <c r="B30" s="7" t="s">
        <v>880</v>
      </c>
      <c r="C30" s="7"/>
      <c r="D30" s="7" t="s">
        <v>107</v>
      </c>
      <c r="E30" s="8"/>
      <c r="F30" s="9">
        <v>1</v>
      </c>
      <c r="G30" s="9" t="s">
        <v>835</v>
      </c>
      <c r="H30" s="10">
        <v>57704.66</v>
      </c>
      <c r="I30" s="10">
        <v>57704.66</v>
      </c>
      <c r="J30" s="47">
        <v>0.1330669012575052</v>
      </c>
    </row>
    <row r="31" spans="1:10" s="2" customFormat="1" ht="39" customHeight="1" x14ac:dyDescent="0.25">
      <c r="A31" s="57" t="s">
        <v>108</v>
      </c>
      <c r="B31" s="58" t="s">
        <v>109</v>
      </c>
      <c r="C31" s="58" t="s">
        <v>25</v>
      </c>
      <c r="D31" s="58" t="s">
        <v>110</v>
      </c>
      <c r="E31" s="59" t="s">
        <v>29</v>
      </c>
      <c r="F31" s="60">
        <v>925.54</v>
      </c>
      <c r="G31" s="61">
        <v>7.87</v>
      </c>
      <c r="H31" s="61">
        <v>9.76</v>
      </c>
      <c r="I31" s="61">
        <v>9033.27</v>
      </c>
      <c r="J31" s="62">
        <v>2.0830713622130067E-2</v>
      </c>
    </row>
    <row r="32" spans="1:10" s="2" customFormat="1" ht="25.95" customHeight="1" x14ac:dyDescent="0.25">
      <c r="A32" s="57" t="s">
        <v>112</v>
      </c>
      <c r="B32" s="58" t="s">
        <v>113</v>
      </c>
      <c r="C32" s="58" t="s">
        <v>25</v>
      </c>
      <c r="D32" s="58" t="s">
        <v>114</v>
      </c>
      <c r="E32" s="59" t="s">
        <v>29</v>
      </c>
      <c r="F32" s="60">
        <v>408.44</v>
      </c>
      <c r="G32" s="61">
        <v>24.81</v>
      </c>
      <c r="H32" s="61">
        <v>30.77</v>
      </c>
      <c r="I32" s="61">
        <v>12567.7</v>
      </c>
      <c r="J32" s="62">
        <v>2.8981106464087095E-2</v>
      </c>
    </row>
    <row r="33" spans="1:10" s="2" customFormat="1" ht="39" customHeight="1" x14ac:dyDescent="0.25">
      <c r="A33" s="57" t="s">
        <v>117</v>
      </c>
      <c r="B33" s="58" t="s">
        <v>118</v>
      </c>
      <c r="C33" s="58" t="s">
        <v>25</v>
      </c>
      <c r="D33" s="58" t="s">
        <v>119</v>
      </c>
      <c r="E33" s="59" t="s">
        <v>29</v>
      </c>
      <c r="F33" s="60">
        <v>925.54</v>
      </c>
      <c r="G33" s="61">
        <v>17.02</v>
      </c>
      <c r="H33" s="61">
        <v>21.11</v>
      </c>
      <c r="I33" s="61">
        <v>19538.150000000001</v>
      </c>
      <c r="J33" s="62">
        <v>4.5054958764237152E-2</v>
      </c>
    </row>
    <row r="34" spans="1:10" s="2" customFormat="1" ht="39" customHeight="1" x14ac:dyDescent="0.25">
      <c r="A34" s="57" t="s">
        <v>120</v>
      </c>
      <c r="B34" s="58" t="s">
        <v>121</v>
      </c>
      <c r="C34" s="58" t="s">
        <v>25</v>
      </c>
      <c r="D34" s="58" t="s">
        <v>122</v>
      </c>
      <c r="E34" s="59" t="s">
        <v>29</v>
      </c>
      <c r="F34" s="60">
        <v>161.83000000000001</v>
      </c>
      <c r="G34" s="61">
        <v>9.91</v>
      </c>
      <c r="H34" s="61">
        <v>12.29</v>
      </c>
      <c r="I34" s="61">
        <v>1988.89</v>
      </c>
      <c r="J34" s="62">
        <v>4.5863787992519063E-3</v>
      </c>
    </row>
    <row r="35" spans="1:10" s="2" customFormat="1" ht="25.95" customHeight="1" x14ac:dyDescent="0.25">
      <c r="A35" s="57" t="s">
        <v>123</v>
      </c>
      <c r="B35" s="58" t="s">
        <v>124</v>
      </c>
      <c r="C35" s="58" t="s">
        <v>25</v>
      </c>
      <c r="D35" s="58" t="s">
        <v>125</v>
      </c>
      <c r="E35" s="59" t="s">
        <v>29</v>
      </c>
      <c r="F35" s="60">
        <v>161.83000000000001</v>
      </c>
      <c r="G35" s="61">
        <v>39.159999999999997</v>
      </c>
      <c r="H35" s="61">
        <v>48.57</v>
      </c>
      <c r="I35" s="61">
        <v>7860.08</v>
      </c>
      <c r="J35" s="62">
        <v>1.8125338390973821E-2</v>
      </c>
    </row>
    <row r="36" spans="1:10" s="2" customFormat="1" ht="39" customHeight="1" x14ac:dyDescent="0.25">
      <c r="A36" s="57" t="s">
        <v>126</v>
      </c>
      <c r="B36" s="58" t="s">
        <v>127</v>
      </c>
      <c r="C36" s="58" t="s">
        <v>25</v>
      </c>
      <c r="D36" s="58" t="s">
        <v>128</v>
      </c>
      <c r="E36" s="59" t="s">
        <v>29</v>
      </c>
      <c r="F36" s="60">
        <v>161.83000000000001</v>
      </c>
      <c r="G36" s="61">
        <v>18.940000000000001</v>
      </c>
      <c r="H36" s="61">
        <v>23.49</v>
      </c>
      <c r="I36" s="61">
        <v>3801.39</v>
      </c>
      <c r="J36" s="62">
        <v>8.7660023951491549E-3</v>
      </c>
    </row>
    <row r="37" spans="1:10" s="2" customFormat="1" ht="39" customHeight="1" x14ac:dyDescent="0.25">
      <c r="A37" s="57" t="s">
        <v>129</v>
      </c>
      <c r="B37" s="58" t="s">
        <v>130</v>
      </c>
      <c r="C37" s="58" t="s">
        <v>25</v>
      </c>
      <c r="D37" s="58" t="s">
        <v>131</v>
      </c>
      <c r="E37" s="59" t="s">
        <v>29</v>
      </c>
      <c r="F37" s="60">
        <v>35.5</v>
      </c>
      <c r="G37" s="61">
        <v>35.92</v>
      </c>
      <c r="H37" s="61">
        <v>44.55</v>
      </c>
      <c r="I37" s="61">
        <v>1581.53</v>
      </c>
      <c r="J37" s="62">
        <v>3.6470069548244837E-3</v>
      </c>
    </row>
    <row r="38" spans="1:10" s="2" customFormat="1" ht="39" customHeight="1" x14ac:dyDescent="0.25">
      <c r="A38" s="57" t="s">
        <v>132</v>
      </c>
      <c r="B38" s="58" t="s">
        <v>133</v>
      </c>
      <c r="C38" s="58" t="s">
        <v>25</v>
      </c>
      <c r="D38" s="58" t="s">
        <v>134</v>
      </c>
      <c r="E38" s="59" t="s">
        <v>29</v>
      </c>
      <c r="F38" s="60">
        <v>30.4</v>
      </c>
      <c r="G38" s="61">
        <v>35.369999999999997</v>
      </c>
      <c r="H38" s="61">
        <v>43.87</v>
      </c>
      <c r="I38" s="61">
        <v>1333.65</v>
      </c>
      <c r="J38" s="62">
        <v>3.0753958668515123E-3</v>
      </c>
    </row>
    <row r="39" spans="1:10" ht="24" customHeight="1" x14ac:dyDescent="0.25">
      <c r="A39" s="46" t="s">
        <v>136</v>
      </c>
      <c r="B39" s="7" t="s">
        <v>880</v>
      </c>
      <c r="C39" s="7"/>
      <c r="D39" s="7" t="s">
        <v>137</v>
      </c>
      <c r="E39" s="8"/>
      <c r="F39" s="9">
        <v>1</v>
      </c>
      <c r="G39" s="9" t="s">
        <v>835</v>
      </c>
      <c r="H39" s="10">
        <v>63257.62</v>
      </c>
      <c r="I39" s="10">
        <v>63257.62</v>
      </c>
      <c r="J39" s="47">
        <v>0.1458720227157527</v>
      </c>
    </row>
    <row r="40" spans="1:10" s="2" customFormat="1" ht="39" customHeight="1" x14ac:dyDescent="0.25">
      <c r="A40" s="57" t="s">
        <v>138</v>
      </c>
      <c r="B40" s="58" t="s">
        <v>139</v>
      </c>
      <c r="C40" s="58" t="s">
        <v>43</v>
      </c>
      <c r="D40" s="58" t="s">
        <v>140</v>
      </c>
      <c r="E40" s="59" t="s">
        <v>29</v>
      </c>
      <c r="F40" s="60">
        <v>20.399999999999999</v>
      </c>
      <c r="G40" s="61">
        <v>498.08</v>
      </c>
      <c r="H40" s="61">
        <v>617.77</v>
      </c>
      <c r="I40" s="61">
        <v>12602.51</v>
      </c>
      <c r="J40" s="62">
        <v>2.9061378297120573E-2</v>
      </c>
    </row>
    <row r="41" spans="1:10" s="2" customFormat="1" ht="25.95" customHeight="1" x14ac:dyDescent="0.25">
      <c r="A41" s="57" t="s">
        <v>144</v>
      </c>
      <c r="B41" s="58" t="s">
        <v>145</v>
      </c>
      <c r="C41" s="58" t="s">
        <v>25</v>
      </c>
      <c r="D41" s="58" t="s">
        <v>146</v>
      </c>
      <c r="E41" s="59" t="s">
        <v>79</v>
      </c>
      <c r="F41" s="60">
        <v>1</v>
      </c>
      <c r="G41" s="61">
        <v>514.36</v>
      </c>
      <c r="H41" s="61">
        <v>637.96</v>
      </c>
      <c r="I41" s="61">
        <v>637.96</v>
      </c>
      <c r="J41" s="62">
        <v>1.4711352657868187E-3</v>
      </c>
    </row>
    <row r="42" spans="1:10" s="2" customFormat="1" ht="25.95" customHeight="1" x14ac:dyDescent="0.25">
      <c r="A42" s="57" t="s">
        <v>147</v>
      </c>
      <c r="B42" s="58" t="s">
        <v>148</v>
      </c>
      <c r="C42" s="58" t="s">
        <v>25</v>
      </c>
      <c r="D42" s="58" t="s">
        <v>149</v>
      </c>
      <c r="E42" s="59" t="s">
        <v>79</v>
      </c>
      <c r="F42" s="60">
        <v>2</v>
      </c>
      <c r="G42" s="61">
        <v>618.09</v>
      </c>
      <c r="H42" s="61">
        <v>766.62</v>
      </c>
      <c r="I42" s="61">
        <v>1533.24</v>
      </c>
      <c r="J42" s="62">
        <v>3.5356502522336541E-3</v>
      </c>
    </row>
    <row r="43" spans="1:10" s="2" customFormat="1" ht="25.95" customHeight="1" x14ac:dyDescent="0.25">
      <c r="A43" s="57" t="s">
        <v>150</v>
      </c>
      <c r="B43" s="58" t="s">
        <v>151</v>
      </c>
      <c r="C43" s="58" t="s">
        <v>25</v>
      </c>
      <c r="D43" s="58" t="s">
        <v>152</v>
      </c>
      <c r="E43" s="59" t="s">
        <v>79</v>
      </c>
      <c r="F43" s="60">
        <v>10</v>
      </c>
      <c r="G43" s="61">
        <v>357.71</v>
      </c>
      <c r="H43" s="61">
        <v>443.67</v>
      </c>
      <c r="I43" s="61">
        <v>4436.7</v>
      </c>
      <c r="J43" s="62">
        <v>1.0231026762988869E-2</v>
      </c>
    </row>
    <row r="44" spans="1:10" s="2" customFormat="1" ht="52.05" customHeight="1" x14ac:dyDescent="0.25">
      <c r="A44" s="57" t="s">
        <v>153</v>
      </c>
      <c r="B44" s="58" t="s">
        <v>154</v>
      </c>
      <c r="C44" s="58" t="s">
        <v>25</v>
      </c>
      <c r="D44" s="58" t="s">
        <v>155</v>
      </c>
      <c r="E44" s="59" t="s">
        <v>79</v>
      </c>
      <c r="F44" s="60">
        <v>10</v>
      </c>
      <c r="G44" s="61">
        <v>1173.67</v>
      </c>
      <c r="H44" s="61">
        <v>1455.7</v>
      </c>
      <c r="I44" s="61">
        <v>14557</v>
      </c>
      <c r="J44" s="62">
        <v>3.3568430723021382E-2</v>
      </c>
    </row>
    <row r="45" spans="1:10" s="2" customFormat="1" ht="25.95" customHeight="1" x14ac:dyDescent="0.25">
      <c r="A45" s="57" t="s">
        <v>156</v>
      </c>
      <c r="B45" s="58" t="s">
        <v>151</v>
      </c>
      <c r="C45" s="58" t="s">
        <v>25</v>
      </c>
      <c r="D45" s="58" t="s">
        <v>152</v>
      </c>
      <c r="E45" s="59" t="s">
        <v>79</v>
      </c>
      <c r="F45" s="60">
        <v>1</v>
      </c>
      <c r="G45" s="61">
        <v>357.71</v>
      </c>
      <c r="H45" s="61">
        <v>443.67</v>
      </c>
      <c r="I45" s="61">
        <v>443.67</v>
      </c>
      <c r="J45" s="62">
        <v>1.023102676298887E-3</v>
      </c>
    </row>
    <row r="46" spans="1:10" s="2" customFormat="1" ht="52.05" customHeight="1" x14ac:dyDescent="0.25">
      <c r="A46" s="57" t="s">
        <v>157</v>
      </c>
      <c r="B46" s="58" t="s">
        <v>158</v>
      </c>
      <c r="C46" s="58" t="s">
        <v>25</v>
      </c>
      <c r="D46" s="58" t="s">
        <v>159</v>
      </c>
      <c r="E46" s="59" t="s">
        <v>79</v>
      </c>
      <c r="F46" s="60">
        <v>1</v>
      </c>
      <c r="G46" s="61">
        <v>919.06</v>
      </c>
      <c r="H46" s="61">
        <v>1139.9100000000001</v>
      </c>
      <c r="I46" s="61">
        <v>1139.9100000000001</v>
      </c>
      <c r="J46" s="62">
        <v>2.6286315769375079E-3</v>
      </c>
    </row>
    <row r="47" spans="1:10" s="2" customFormat="1" ht="25.95" customHeight="1" x14ac:dyDescent="0.25">
      <c r="A47" s="57" t="s">
        <v>160</v>
      </c>
      <c r="B47" s="58" t="s">
        <v>161</v>
      </c>
      <c r="C47" s="58" t="s">
        <v>25</v>
      </c>
      <c r="D47" s="58" t="s">
        <v>162</v>
      </c>
      <c r="E47" s="59" t="s">
        <v>163</v>
      </c>
      <c r="F47" s="60">
        <v>11</v>
      </c>
      <c r="G47" s="61">
        <v>101.48</v>
      </c>
      <c r="H47" s="61">
        <v>125.87</v>
      </c>
      <c r="I47" s="61">
        <v>1384.57</v>
      </c>
      <c r="J47" s="62">
        <v>3.1928173474049405E-3</v>
      </c>
    </row>
    <row r="48" spans="1:10" s="2" customFormat="1" ht="78" customHeight="1" x14ac:dyDescent="0.25">
      <c r="A48" s="57" t="s">
        <v>164</v>
      </c>
      <c r="B48" s="58" t="s">
        <v>165</v>
      </c>
      <c r="C48" s="58" t="s">
        <v>43</v>
      </c>
      <c r="D48" s="58" t="s">
        <v>166</v>
      </c>
      <c r="E48" s="59" t="s">
        <v>29</v>
      </c>
      <c r="F48" s="60">
        <v>3.2</v>
      </c>
      <c r="G48" s="61">
        <v>605.49</v>
      </c>
      <c r="H48" s="61">
        <v>750.99</v>
      </c>
      <c r="I48" s="61">
        <v>2403.17</v>
      </c>
      <c r="J48" s="62">
        <v>5.5417081583185616E-3</v>
      </c>
    </row>
    <row r="49" spans="1:10" s="2" customFormat="1" ht="91.05" customHeight="1" x14ac:dyDescent="0.25">
      <c r="A49" s="57" t="s">
        <v>168</v>
      </c>
      <c r="B49" s="58" t="s">
        <v>169</v>
      </c>
      <c r="C49" s="58" t="s">
        <v>43</v>
      </c>
      <c r="D49" s="58" t="s">
        <v>170</v>
      </c>
      <c r="E49" s="59" t="s">
        <v>29</v>
      </c>
      <c r="F49" s="60">
        <v>15.2</v>
      </c>
      <c r="G49" s="61">
        <v>354.3</v>
      </c>
      <c r="H49" s="61">
        <v>439.44</v>
      </c>
      <c r="I49" s="61">
        <v>6679.49</v>
      </c>
      <c r="J49" s="62">
        <v>1.5402898765550189E-2</v>
      </c>
    </row>
    <row r="50" spans="1:10" s="2" customFormat="1" ht="25.95" customHeight="1" x14ac:dyDescent="0.25">
      <c r="A50" s="57" t="s">
        <v>171</v>
      </c>
      <c r="B50" s="58" t="s">
        <v>172</v>
      </c>
      <c r="C50" s="58" t="s">
        <v>25</v>
      </c>
      <c r="D50" s="58" t="s">
        <v>173</v>
      </c>
      <c r="E50" s="59" t="s">
        <v>79</v>
      </c>
      <c r="F50" s="60">
        <v>11</v>
      </c>
      <c r="G50" s="61">
        <v>1278.24</v>
      </c>
      <c r="H50" s="61">
        <v>1585.4</v>
      </c>
      <c r="I50" s="61">
        <v>17439.400000000001</v>
      </c>
      <c r="J50" s="62">
        <v>4.0215242890091304E-2</v>
      </c>
    </row>
    <row r="51" spans="1:10" ht="24" customHeight="1" x14ac:dyDescent="0.25">
      <c r="A51" s="46" t="s">
        <v>174</v>
      </c>
      <c r="B51" s="7" t="s">
        <v>880</v>
      </c>
      <c r="C51" s="7"/>
      <c r="D51" s="7" t="s">
        <v>175</v>
      </c>
      <c r="E51" s="8"/>
      <c r="F51" s="9">
        <v>1</v>
      </c>
      <c r="G51" s="9" t="s">
        <v>835</v>
      </c>
      <c r="H51" s="10">
        <v>45451.75</v>
      </c>
      <c r="I51" s="10">
        <v>45451.75</v>
      </c>
      <c r="J51" s="47">
        <v>0.1048117002895574</v>
      </c>
    </row>
    <row r="52" spans="1:10" ht="24" customHeight="1" x14ac:dyDescent="0.25">
      <c r="A52" s="46" t="s">
        <v>176</v>
      </c>
      <c r="B52" s="7" t="s">
        <v>880</v>
      </c>
      <c r="C52" s="7"/>
      <c r="D52" s="7" t="s">
        <v>177</v>
      </c>
      <c r="E52" s="8"/>
      <c r="F52" s="9">
        <v>1</v>
      </c>
      <c r="G52" s="9" t="s">
        <v>835</v>
      </c>
      <c r="H52" s="10">
        <v>1432.94</v>
      </c>
      <c r="I52" s="10">
        <v>1432.94</v>
      </c>
      <c r="J52" s="47">
        <v>3.3043585299337955E-3</v>
      </c>
    </row>
    <row r="53" spans="1:10" ht="24" customHeight="1" x14ac:dyDescent="0.25">
      <c r="A53" s="46" t="s">
        <v>178</v>
      </c>
      <c r="B53" s="7" t="s">
        <v>880</v>
      </c>
      <c r="C53" s="7"/>
      <c r="D53" s="7" t="s">
        <v>179</v>
      </c>
      <c r="E53" s="8"/>
      <c r="F53" s="9">
        <v>1</v>
      </c>
      <c r="G53" s="9" t="s">
        <v>835</v>
      </c>
      <c r="H53" s="10">
        <v>1303.94</v>
      </c>
      <c r="I53" s="10">
        <v>1303.94</v>
      </c>
      <c r="J53" s="47">
        <v>3.0068846298671775E-3</v>
      </c>
    </row>
    <row r="54" spans="1:10" s="2" customFormat="1" ht="25.95" customHeight="1" x14ac:dyDescent="0.25">
      <c r="A54" s="57" t="s">
        <v>180</v>
      </c>
      <c r="B54" s="58" t="s">
        <v>181</v>
      </c>
      <c r="C54" s="58" t="s">
        <v>25</v>
      </c>
      <c r="D54" s="58" t="s">
        <v>182</v>
      </c>
      <c r="E54" s="59" t="s">
        <v>28</v>
      </c>
      <c r="F54" s="60">
        <v>11</v>
      </c>
      <c r="G54" s="61">
        <v>95.57</v>
      </c>
      <c r="H54" s="61">
        <v>118.54</v>
      </c>
      <c r="I54" s="61">
        <v>1303.94</v>
      </c>
      <c r="J54" s="62">
        <v>3.0068846298671775E-3</v>
      </c>
    </row>
    <row r="55" spans="1:10" ht="24" customHeight="1" x14ac:dyDescent="0.25">
      <c r="A55" s="46" t="s">
        <v>184</v>
      </c>
      <c r="B55" s="7" t="s">
        <v>880</v>
      </c>
      <c r="C55" s="7"/>
      <c r="D55" s="7" t="s">
        <v>185</v>
      </c>
      <c r="E55" s="8"/>
      <c r="F55" s="9">
        <v>1</v>
      </c>
      <c r="G55" s="9" t="s">
        <v>835</v>
      </c>
      <c r="H55" s="10">
        <v>129</v>
      </c>
      <c r="I55" s="10">
        <v>129</v>
      </c>
      <c r="J55" s="47">
        <v>2.97473900066618E-4</v>
      </c>
    </row>
    <row r="56" spans="1:10" s="2" customFormat="1" ht="25.95" customHeight="1" x14ac:dyDescent="0.25">
      <c r="A56" s="57" t="s">
        <v>186</v>
      </c>
      <c r="B56" s="58" t="s">
        <v>187</v>
      </c>
      <c r="C56" s="58" t="s">
        <v>25</v>
      </c>
      <c r="D56" s="58" t="s">
        <v>188</v>
      </c>
      <c r="E56" s="59" t="s">
        <v>79</v>
      </c>
      <c r="F56" s="60">
        <v>4</v>
      </c>
      <c r="G56" s="61">
        <v>26</v>
      </c>
      <c r="H56" s="61">
        <v>32.25</v>
      </c>
      <c r="I56" s="61">
        <v>129</v>
      </c>
      <c r="J56" s="62">
        <v>2.97473900066618E-4</v>
      </c>
    </row>
    <row r="57" spans="1:10" ht="24" customHeight="1" x14ac:dyDescent="0.25">
      <c r="A57" s="46" t="s">
        <v>189</v>
      </c>
      <c r="B57" s="7" t="s">
        <v>880</v>
      </c>
      <c r="C57" s="7"/>
      <c r="D57" s="7" t="s">
        <v>190</v>
      </c>
      <c r="E57" s="8"/>
      <c r="F57" s="9">
        <v>1</v>
      </c>
      <c r="G57" s="9" t="s">
        <v>835</v>
      </c>
      <c r="H57" s="10">
        <v>44018.81</v>
      </c>
      <c r="I57" s="10">
        <v>44018.81</v>
      </c>
      <c r="J57" s="47">
        <v>0.10150734175962361</v>
      </c>
    </row>
    <row r="58" spans="1:10" ht="24" customHeight="1" x14ac:dyDescent="0.25">
      <c r="A58" s="46" t="s">
        <v>191</v>
      </c>
      <c r="B58" s="7" t="s">
        <v>880</v>
      </c>
      <c r="C58" s="7"/>
      <c r="D58" s="7" t="s">
        <v>192</v>
      </c>
      <c r="E58" s="8"/>
      <c r="F58" s="9">
        <v>1</v>
      </c>
      <c r="G58" s="9" t="s">
        <v>835</v>
      </c>
      <c r="H58" s="10">
        <v>10700.83</v>
      </c>
      <c r="I58" s="10">
        <v>10700.83</v>
      </c>
      <c r="J58" s="47">
        <v>2.4676105690309053E-2</v>
      </c>
    </row>
    <row r="59" spans="1:10" s="2" customFormat="1" ht="52.05" customHeight="1" x14ac:dyDescent="0.25">
      <c r="A59" s="57" t="s">
        <v>193</v>
      </c>
      <c r="B59" s="58" t="s">
        <v>194</v>
      </c>
      <c r="C59" s="58" t="s">
        <v>25</v>
      </c>
      <c r="D59" s="58" t="s">
        <v>195</v>
      </c>
      <c r="E59" s="59" t="s">
        <v>28</v>
      </c>
      <c r="F59" s="60">
        <v>1</v>
      </c>
      <c r="G59" s="61">
        <v>442.16</v>
      </c>
      <c r="H59" s="61">
        <v>548.41</v>
      </c>
      <c r="I59" s="61">
        <v>548.41</v>
      </c>
      <c r="J59" s="62">
        <v>1.2646330351591781E-3</v>
      </c>
    </row>
    <row r="60" spans="1:10" s="2" customFormat="1" ht="52.05" customHeight="1" x14ac:dyDescent="0.25">
      <c r="A60" s="57" t="s">
        <v>196</v>
      </c>
      <c r="B60" s="58" t="s">
        <v>197</v>
      </c>
      <c r="C60" s="58" t="s">
        <v>25</v>
      </c>
      <c r="D60" s="58" t="s">
        <v>198</v>
      </c>
      <c r="E60" s="59" t="s">
        <v>28</v>
      </c>
      <c r="F60" s="60">
        <v>1</v>
      </c>
      <c r="G60" s="61">
        <v>1933.79</v>
      </c>
      <c r="H60" s="61">
        <v>2398.48</v>
      </c>
      <c r="I60" s="61">
        <v>2398.48</v>
      </c>
      <c r="J60" s="62">
        <v>5.5308930219517983E-3</v>
      </c>
    </row>
    <row r="61" spans="1:10" s="2" customFormat="1" ht="78" customHeight="1" x14ac:dyDescent="0.25">
      <c r="A61" s="57" t="s">
        <v>199</v>
      </c>
      <c r="B61" s="58" t="s">
        <v>200</v>
      </c>
      <c r="C61" s="58" t="s">
        <v>25</v>
      </c>
      <c r="D61" s="58" t="s">
        <v>201</v>
      </c>
      <c r="E61" s="59" t="s">
        <v>28</v>
      </c>
      <c r="F61" s="60">
        <v>23</v>
      </c>
      <c r="G61" s="61">
        <v>152.9</v>
      </c>
      <c r="H61" s="61">
        <v>189.64</v>
      </c>
      <c r="I61" s="61">
        <v>4361.72</v>
      </c>
      <c r="J61" s="62">
        <v>1.005812294107418E-2</v>
      </c>
    </row>
    <row r="62" spans="1:10" s="2" customFormat="1" ht="39" customHeight="1" x14ac:dyDescent="0.25">
      <c r="A62" s="57" t="s">
        <v>203</v>
      </c>
      <c r="B62" s="58" t="s">
        <v>204</v>
      </c>
      <c r="C62" s="58" t="s">
        <v>25</v>
      </c>
      <c r="D62" s="58" t="s">
        <v>205</v>
      </c>
      <c r="E62" s="59" t="s">
        <v>71</v>
      </c>
      <c r="F62" s="60">
        <v>6</v>
      </c>
      <c r="G62" s="61">
        <v>34.17</v>
      </c>
      <c r="H62" s="61">
        <v>42.38</v>
      </c>
      <c r="I62" s="61">
        <v>254.28</v>
      </c>
      <c r="J62" s="62">
        <v>5.8636948301503584E-4</v>
      </c>
    </row>
    <row r="63" spans="1:10" s="2" customFormat="1" ht="39" customHeight="1" x14ac:dyDescent="0.25">
      <c r="A63" s="57" t="s">
        <v>207</v>
      </c>
      <c r="B63" s="58" t="s">
        <v>208</v>
      </c>
      <c r="C63" s="58" t="s">
        <v>25</v>
      </c>
      <c r="D63" s="58" t="s">
        <v>209</v>
      </c>
      <c r="E63" s="59" t="s">
        <v>71</v>
      </c>
      <c r="F63" s="60">
        <v>36</v>
      </c>
      <c r="G63" s="61">
        <v>41.07</v>
      </c>
      <c r="H63" s="61">
        <v>50.94</v>
      </c>
      <c r="I63" s="61">
        <v>1833.84</v>
      </c>
      <c r="J63" s="62">
        <v>4.2288336193656339E-3</v>
      </c>
    </row>
    <row r="64" spans="1:10" s="2" customFormat="1" ht="39" customHeight="1" x14ac:dyDescent="0.25">
      <c r="A64" s="57" t="s">
        <v>211</v>
      </c>
      <c r="B64" s="58" t="s">
        <v>212</v>
      </c>
      <c r="C64" s="58" t="s">
        <v>25</v>
      </c>
      <c r="D64" s="58" t="s">
        <v>213</v>
      </c>
      <c r="E64" s="59" t="s">
        <v>71</v>
      </c>
      <c r="F64" s="60">
        <v>18</v>
      </c>
      <c r="G64" s="61">
        <v>58.41</v>
      </c>
      <c r="H64" s="61">
        <v>72.45</v>
      </c>
      <c r="I64" s="61">
        <v>1304.0999999999999</v>
      </c>
      <c r="J64" s="62">
        <v>3.0072535897432292E-3</v>
      </c>
    </row>
    <row r="65" spans="1:10" ht="24" customHeight="1" x14ac:dyDescent="0.25">
      <c r="A65" s="46" t="s">
        <v>215</v>
      </c>
      <c r="B65" s="7" t="s">
        <v>880</v>
      </c>
      <c r="C65" s="7"/>
      <c r="D65" s="7" t="s">
        <v>216</v>
      </c>
      <c r="E65" s="8"/>
      <c r="F65" s="9">
        <v>1</v>
      </c>
      <c r="G65" s="9" t="s">
        <v>835</v>
      </c>
      <c r="H65" s="10">
        <v>5411.38</v>
      </c>
      <c r="I65" s="10">
        <v>5411.38</v>
      </c>
      <c r="J65" s="47">
        <v>1.2478638087926321E-2</v>
      </c>
    </row>
    <row r="66" spans="1:10" s="2" customFormat="1" ht="39" customHeight="1" x14ac:dyDescent="0.25">
      <c r="A66" s="57" t="s">
        <v>217</v>
      </c>
      <c r="B66" s="58" t="s">
        <v>218</v>
      </c>
      <c r="C66" s="58" t="s">
        <v>25</v>
      </c>
      <c r="D66" s="58" t="s">
        <v>219</v>
      </c>
      <c r="E66" s="59" t="s">
        <v>28</v>
      </c>
      <c r="F66" s="60">
        <v>3</v>
      </c>
      <c r="G66" s="61">
        <v>96.1</v>
      </c>
      <c r="H66" s="61">
        <v>119.19</v>
      </c>
      <c r="I66" s="61">
        <v>357.57</v>
      </c>
      <c r="J66" s="62">
        <v>8.2455614299860932E-4</v>
      </c>
    </row>
    <row r="67" spans="1:10" s="2" customFormat="1" ht="39" customHeight="1" x14ac:dyDescent="0.25">
      <c r="A67" s="57" t="s">
        <v>220</v>
      </c>
      <c r="B67" s="58" t="s">
        <v>221</v>
      </c>
      <c r="C67" s="58" t="s">
        <v>25</v>
      </c>
      <c r="D67" s="58" t="s">
        <v>222</v>
      </c>
      <c r="E67" s="59" t="s">
        <v>28</v>
      </c>
      <c r="F67" s="60">
        <v>1</v>
      </c>
      <c r="G67" s="61">
        <v>122.16</v>
      </c>
      <c r="H67" s="61">
        <v>151.52000000000001</v>
      </c>
      <c r="I67" s="61">
        <v>151.52000000000001</v>
      </c>
      <c r="J67" s="62">
        <v>3.4940500262088344E-4</v>
      </c>
    </row>
    <row r="68" spans="1:10" s="2" customFormat="1" ht="52.05" customHeight="1" x14ac:dyDescent="0.25">
      <c r="A68" s="57" t="s">
        <v>224</v>
      </c>
      <c r="B68" s="58" t="s">
        <v>225</v>
      </c>
      <c r="C68" s="58" t="s">
        <v>25</v>
      </c>
      <c r="D68" s="58" t="s">
        <v>226</v>
      </c>
      <c r="E68" s="59" t="s">
        <v>28</v>
      </c>
      <c r="F68" s="60">
        <v>10</v>
      </c>
      <c r="G68" s="61">
        <v>337.85</v>
      </c>
      <c r="H68" s="61">
        <v>419.04</v>
      </c>
      <c r="I68" s="61">
        <v>4190.3999999999996</v>
      </c>
      <c r="J68" s="62">
        <v>9.6630591537919079E-3</v>
      </c>
    </row>
    <row r="69" spans="1:10" s="2" customFormat="1" ht="52.05" customHeight="1" x14ac:dyDescent="0.25">
      <c r="A69" s="57" t="s">
        <v>227</v>
      </c>
      <c r="B69" s="58" t="s">
        <v>228</v>
      </c>
      <c r="C69" s="58" t="s">
        <v>25</v>
      </c>
      <c r="D69" s="58" t="s">
        <v>229</v>
      </c>
      <c r="E69" s="59" t="s">
        <v>28</v>
      </c>
      <c r="F69" s="60">
        <v>3</v>
      </c>
      <c r="G69" s="61">
        <v>142.69</v>
      </c>
      <c r="H69" s="61">
        <v>176.98</v>
      </c>
      <c r="I69" s="61">
        <v>530.94000000000005</v>
      </c>
      <c r="J69" s="62">
        <v>1.2243472286927919E-3</v>
      </c>
    </row>
    <row r="70" spans="1:10" s="2" customFormat="1" ht="39" customHeight="1" x14ac:dyDescent="0.25">
      <c r="A70" s="57" t="s">
        <v>230</v>
      </c>
      <c r="B70" s="58" t="s">
        <v>231</v>
      </c>
      <c r="C70" s="58" t="s">
        <v>25</v>
      </c>
      <c r="D70" s="58" t="s">
        <v>232</v>
      </c>
      <c r="E70" s="59" t="s">
        <v>28</v>
      </c>
      <c r="F70" s="60">
        <v>1</v>
      </c>
      <c r="G70" s="61">
        <v>57.24</v>
      </c>
      <c r="H70" s="61">
        <v>70.989999999999995</v>
      </c>
      <c r="I70" s="61">
        <v>70.989999999999995</v>
      </c>
      <c r="J70" s="62">
        <v>1.637028850056528E-4</v>
      </c>
    </row>
    <row r="71" spans="1:10" s="2" customFormat="1" ht="25.95" customHeight="1" x14ac:dyDescent="0.25">
      <c r="A71" s="57" t="s">
        <v>233</v>
      </c>
      <c r="B71" s="58" t="s">
        <v>234</v>
      </c>
      <c r="C71" s="58" t="s">
        <v>25</v>
      </c>
      <c r="D71" s="58" t="s">
        <v>235</v>
      </c>
      <c r="E71" s="59" t="s">
        <v>28</v>
      </c>
      <c r="F71" s="60">
        <v>1</v>
      </c>
      <c r="G71" s="61">
        <v>88.66</v>
      </c>
      <c r="H71" s="61">
        <v>109.96</v>
      </c>
      <c r="I71" s="61">
        <v>109.96</v>
      </c>
      <c r="J71" s="62">
        <v>2.5356767481647533E-4</v>
      </c>
    </row>
    <row r="72" spans="1:10" ht="24" customHeight="1" x14ac:dyDescent="0.25">
      <c r="A72" s="46" t="s">
        <v>236</v>
      </c>
      <c r="B72" s="7" t="s">
        <v>880</v>
      </c>
      <c r="C72" s="7"/>
      <c r="D72" s="7" t="s">
        <v>237</v>
      </c>
      <c r="E72" s="8"/>
      <c r="F72" s="9">
        <v>1</v>
      </c>
      <c r="G72" s="9" t="s">
        <v>835</v>
      </c>
      <c r="H72" s="10">
        <v>12638.63</v>
      </c>
      <c r="I72" s="10">
        <v>12638.63</v>
      </c>
      <c r="J72" s="47">
        <v>2.9144670989139226E-2</v>
      </c>
    </row>
    <row r="73" spans="1:10" s="2" customFormat="1" ht="64.95" customHeight="1" x14ac:dyDescent="0.25">
      <c r="A73" s="57" t="s">
        <v>238</v>
      </c>
      <c r="B73" s="58" t="s">
        <v>239</v>
      </c>
      <c r="C73" s="58" t="s">
        <v>25</v>
      </c>
      <c r="D73" s="58" t="s">
        <v>240</v>
      </c>
      <c r="E73" s="59" t="s">
        <v>79</v>
      </c>
      <c r="F73" s="60">
        <v>1</v>
      </c>
      <c r="G73" s="61">
        <v>712.32</v>
      </c>
      <c r="H73" s="61">
        <v>883.49</v>
      </c>
      <c r="I73" s="61">
        <v>883.49</v>
      </c>
      <c r="J73" s="62">
        <v>2.0373272555802816E-3</v>
      </c>
    </row>
    <row r="74" spans="1:10" s="2" customFormat="1" ht="52.05" customHeight="1" x14ac:dyDescent="0.25">
      <c r="A74" s="57" t="s">
        <v>241</v>
      </c>
      <c r="B74" s="58" t="s">
        <v>242</v>
      </c>
      <c r="C74" s="58" t="s">
        <v>25</v>
      </c>
      <c r="D74" s="58" t="s">
        <v>243</v>
      </c>
      <c r="E74" s="59" t="s">
        <v>28</v>
      </c>
      <c r="F74" s="60">
        <v>3</v>
      </c>
      <c r="G74" s="61">
        <v>571.37</v>
      </c>
      <c r="H74" s="61">
        <v>708.67</v>
      </c>
      <c r="I74" s="61">
        <v>2126.0100000000002</v>
      </c>
      <c r="J74" s="62">
        <v>4.9025774130281438E-3</v>
      </c>
    </row>
    <row r="75" spans="1:10" s="2" customFormat="1" ht="52.05" customHeight="1" x14ac:dyDescent="0.25">
      <c r="A75" s="57" t="s">
        <v>244</v>
      </c>
      <c r="B75" s="58" t="s">
        <v>245</v>
      </c>
      <c r="C75" s="58" t="s">
        <v>25</v>
      </c>
      <c r="D75" s="58" t="s">
        <v>246</v>
      </c>
      <c r="E75" s="59" t="s">
        <v>28</v>
      </c>
      <c r="F75" s="60">
        <v>3</v>
      </c>
      <c r="G75" s="61">
        <v>409.64</v>
      </c>
      <c r="H75" s="61">
        <v>508.08</v>
      </c>
      <c r="I75" s="61">
        <v>1524.24</v>
      </c>
      <c r="J75" s="62">
        <v>3.5148962592057506E-3</v>
      </c>
    </row>
    <row r="76" spans="1:10" s="2" customFormat="1" ht="78" customHeight="1" x14ac:dyDescent="0.25">
      <c r="A76" s="57" t="s">
        <v>248</v>
      </c>
      <c r="B76" s="58" t="s">
        <v>249</v>
      </c>
      <c r="C76" s="58" t="s">
        <v>25</v>
      </c>
      <c r="D76" s="58" t="s">
        <v>250</v>
      </c>
      <c r="E76" s="59" t="s">
        <v>28</v>
      </c>
      <c r="F76" s="60">
        <v>11</v>
      </c>
      <c r="G76" s="61">
        <v>451.6</v>
      </c>
      <c r="H76" s="61">
        <v>560.12</v>
      </c>
      <c r="I76" s="61">
        <v>6161.32</v>
      </c>
      <c r="J76" s="62">
        <v>1.4207999146964767E-2</v>
      </c>
    </row>
    <row r="77" spans="1:10" s="2" customFormat="1" ht="78" customHeight="1" x14ac:dyDescent="0.25">
      <c r="A77" s="57" t="s">
        <v>252</v>
      </c>
      <c r="B77" s="58" t="s">
        <v>253</v>
      </c>
      <c r="C77" s="58" t="s">
        <v>25</v>
      </c>
      <c r="D77" s="58" t="s">
        <v>254</v>
      </c>
      <c r="E77" s="59" t="s">
        <v>28</v>
      </c>
      <c r="F77" s="60">
        <v>1</v>
      </c>
      <c r="G77" s="61">
        <v>527.48</v>
      </c>
      <c r="H77" s="61">
        <v>654.23</v>
      </c>
      <c r="I77" s="61">
        <v>654.23</v>
      </c>
      <c r="J77" s="62">
        <v>1.5086538731828179E-3</v>
      </c>
    </row>
    <row r="78" spans="1:10" s="2" customFormat="1" ht="24" customHeight="1" x14ac:dyDescent="0.25">
      <c r="A78" s="57" t="s">
        <v>255</v>
      </c>
      <c r="B78" s="58" t="s">
        <v>256</v>
      </c>
      <c r="C78" s="58" t="s">
        <v>25</v>
      </c>
      <c r="D78" s="58" t="s">
        <v>257</v>
      </c>
      <c r="E78" s="59" t="s">
        <v>79</v>
      </c>
      <c r="F78" s="60">
        <v>1</v>
      </c>
      <c r="G78" s="61">
        <v>1039.54</v>
      </c>
      <c r="H78" s="61">
        <v>1289.3399999999999</v>
      </c>
      <c r="I78" s="61">
        <v>1289.3399999999999</v>
      </c>
      <c r="J78" s="62">
        <v>2.973217041177467E-3</v>
      </c>
    </row>
    <row r="79" spans="1:10" ht="24" customHeight="1" x14ac:dyDescent="0.25">
      <c r="A79" s="46" t="s">
        <v>258</v>
      </c>
      <c r="B79" s="7" t="s">
        <v>880</v>
      </c>
      <c r="C79" s="7"/>
      <c r="D79" s="7" t="s">
        <v>259</v>
      </c>
      <c r="E79" s="8"/>
      <c r="F79" s="9">
        <v>1</v>
      </c>
      <c r="G79" s="9" t="s">
        <v>835</v>
      </c>
      <c r="H79" s="10">
        <v>15267.97</v>
      </c>
      <c r="I79" s="10">
        <v>15267.97</v>
      </c>
      <c r="J79" s="47">
        <v>3.5207926992249006E-2</v>
      </c>
    </row>
    <row r="80" spans="1:10" s="2" customFormat="1" ht="64.95" customHeight="1" x14ac:dyDescent="0.25">
      <c r="A80" s="57" t="s">
        <v>260</v>
      </c>
      <c r="B80" s="58" t="s">
        <v>261</v>
      </c>
      <c r="C80" s="58" t="s">
        <v>25</v>
      </c>
      <c r="D80" s="58" t="s">
        <v>262</v>
      </c>
      <c r="E80" s="59" t="s">
        <v>29</v>
      </c>
      <c r="F80" s="60">
        <v>14.5</v>
      </c>
      <c r="G80" s="61">
        <v>435.15</v>
      </c>
      <c r="H80" s="61">
        <v>539.72</v>
      </c>
      <c r="I80" s="61">
        <v>7825.94</v>
      </c>
      <c r="J80" s="62">
        <v>1.8046611577421306E-2</v>
      </c>
    </row>
    <row r="81" spans="1:10" s="2" customFormat="1" ht="39" customHeight="1" x14ac:dyDescent="0.25">
      <c r="A81" s="57" t="s">
        <v>263</v>
      </c>
      <c r="B81" s="58" t="s">
        <v>264</v>
      </c>
      <c r="C81" s="58" t="s">
        <v>25</v>
      </c>
      <c r="D81" s="58" t="s">
        <v>265</v>
      </c>
      <c r="E81" s="59" t="s">
        <v>71</v>
      </c>
      <c r="F81" s="60">
        <v>25.5</v>
      </c>
      <c r="G81" s="61">
        <v>59.8</v>
      </c>
      <c r="H81" s="61">
        <v>74.17</v>
      </c>
      <c r="I81" s="61">
        <v>1891.34</v>
      </c>
      <c r="J81" s="62">
        <v>4.3614285748216847E-3</v>
      </c>
    </row>
    <row r="82" spans="1:10" s="2" customFormat="1" ht="39" customHeight="1" x14ac:dyDescent="0.25">
      <c r="A82" s="57" t="s">
        <v>267</v>
      </c>
      <c r="B82" s="58" t="s">
        <v>268</v>
      </c>
      <c r="C82" s="58" t="s">
        <v>25</v>
      </c>
      <c r="D82" s="58" t="s">
        <v>269</v>
      </c>
      <c r="E82" s="59" t="s">
        <v>71</v>
      </c>
      <c r="F82" s="60">
        <v>5.5</v>
      </c>
      <c r="G82" s="61">
        <v>49.93</v>
      </c>
      <c r="H82" s="61">
        <v>61.93</v>
      </c>
      <c r="I82" s="61">
        <v>340.62</v>
      </c>
      <c r="J82" s="62">
        <v>7.8546945612939089E-4</v>
      </c>
    </row>
    <row r="83" spans="1:10" s="2" customFormat="1" ht="24" customHeight="1" x14ac:dyDescent="0.25">
      <c r="A83" s="57" t="s">
        <v>270</v>
      </c>
      <c r="B83" s="58" t="s">
        <v>271</v>
      </c>
      <c r="C83" s="58" t="s">
        <v>25</v>
      </c>
      <c r="D83" s="58" t="s">
        <v>272</v>
      </c>
      <c r="E83" s="59" t="s">
        <v>79</v>
      </c>
      <c r="F83" s="60">
        <v>3</v>
      </c>
      <c r="G83" s="61">
        <v>280.92</v>
      </c>
      <c r="H83" s="61">
        <v>348.43</v>
      </c>
      <c r="I83" s="61">
        <v>1045.29</v>
      </c>
      <c r="J83" s="62">
        <v>2.4104379302374817E-3</v>
      </c>
    </row>
    <row r="84" spans="1:10" s="2" customFormat="1" ht="39" customHeight="1" x14ac:dyDescent="0.25">
      <c r="A84" s="57" t="s">
        <v>273</v>
      </c>
      <c r="B84" s="58" t="s">
        <v>274</v>
      </c>
      <c r="C84" s="58" t="s">
        <v>25</v>
      </c>
      <c r="D84" s="58" t="s">
        <v>275</v>
      </c>
      <c r="E84" s="59" t="s">
        <v>28</v>
      </c>
      <c r="F84" s="60">
        <v>3</v>
      </c>
      <c r="G84" s="61">
        <v>157.19</v>
      </c>
      <c r="H84" s="61">
        <v>194.96</v>
      </c>
      <c r="I84" s="61">
        <v>584.88</v>
      </c>
      <c r="J84" s="62">
        <v>1.3487328269066942E-3</v>
      </c>
    </row>
    <row r="85" spans="1:10" s="2" customFormat="1" ht="64.95" customHeight="1" x14ac:dyDescent="0.25">
      <c r="A85" s="57" t="s">
        <v>276</v>
      </c>
      <c r="B85" s="58" t="s">
        <v>277</v>
      </c>
      <c r="C85" s="58" t="s">
        <v>25</v>
      </c>
      <c r="D85" s="58" t="s">
        <v>278</v>
      </c>
      <c r="E85" s="59" t="s">
        <v>28</v>
      </c>
      <c r="F85" s="60">
        <v>2</v>
      </c>
      <c r="G85" s="61">
        <v>285.44</v>
      </c>
      <c r="H85" s="61">
        <v>354.03</v>
      </c>
      <c r="I85" s="61">
        <v>708.06</v>
      </c>
      <c r="J85" s="62">
        <v>1.6327858114819345E-3</v>
      </c>
    </row>
    <row r="86" spans="1:10" s="2" customFormat="1" ht="25.95" customHeight="1" x14ac:dyDescent="0.25">
      <c r="A86" s="57" t="s">
        <v>280</v>
      </c>
      <c r="B86" s="58" t="s">
        <v>281</v>
      </c>
      <c r="C86" s="58" t="s">
        <v>25</v>
      </c>
      <c r="D86" s="58" t="s">
        <v>282</v>
      </c>
      <c r="E86" s="59" t="s">
        <v>79</v>
      </c>
      <c r="F86" s="60">
        <v>12</v>
      </c>
      <c r="G86" s="61">
        <v>53.65</v>
      </c>
      <c r="H86" s="61">
        <v>66.540000000000006</v>
      </c>
      <c r="I86" s="61">
        <v>798.48</v>
      </c>
      <c r="J86" s="62">
        <v>1.8412942614356058E-3</v>
      </c>
    </row>
    <row r="87" spans="1:10" s="2" customFormat="1" ht="24" customHeight="1" x14ac:dyDescent="0.25">
      <c r="A87" s="57" t="s">
        <v>283</v>
      </c>
      <c r="B87" s="58" t="s">
        <v>284</v>
      </c>
      <c r="C87" s="58" t="s">
        <v>25</v>
      </c>
      <c r="D87" s="58" t="s">
        <v>285</v>
      </c>
      <c r="E87" s="59" t="s">
        <v>79</v>
      </c>
      <c r="F87" s="60">
        <v>8</v>
      </c>
      <c r="G87" s="61">
        <v>63.63</v>
      </c>
      <c r="H87" s="61">
        <v>78.92</v>
      </c>
      <c r="I87" s="61">
        <v>631.36</v>
      </c>
      <c r="J87" s="62">
        <v>1.4559156708996894E-3</v>
      </c>
    </row>
    <row r="88" spans="1:10" s="2" customFormat="1" ht="25.95" customHeight="1" x14ac:dyDescent="0.25">
      <c r="A88" s="57" t="s">
        <v>287</v>
      </c>
      <c r="B88" s="58" t="s">
        <v>288</v>
      </c>
      <c r="C88" s="58" t="s">
        <v>25</v>
      </c>
      <c r="D88" s="58" t="s">
        <v>289</v>
      </c>
      <c r="E88" s="59" t="s">
        <v>79</v>
      </c>
      <c r="F88" s="60">
        <v>8</v>
      </c>
      <c r="G88" s="61">
        <v>74.67</v>
      </c>
      <c r="H88" s="61">
        <v>92.61</v>
      </c>
      <c r="I88" s="61">
        <v>740.88</v>
      </c>
      <c r="J88" s="62">
        <v>1.7084687060570228E-3</v>
      </c>
    </row>
    <row r="89" spans="1:10" s="2" customFormat="1" ht="25.95" customHeight="1" x14ac:dyDescent="0.25">
      <c r="A89" s="57" t="s">
        <v>290</v>
      </c>
      <c r="B89" s="58" t="s">
        <v>291</v>
      </c>
      <c r="C89" s="58" t="s">
        <v>25</v>
      </c>
      <c r="D89" s="58" t="s">
        <v>292</v>
      </c>
      <c r="E89" s="59" t="s">
        <v>79</v>
      </c>
      <c r="F89" s="60">
        <v>8</v>
      </c>
      <c r="G89" s="61">
        <v>70.66</v>
      </c>
      <c r="H89" s="61">
        <v>87.64</v>
      </c>
      <c r="I89" s="61">
        <v>701.12</v>
      </c>
      <c r="J89" s="62">
        <v>1.6167821768581956E-3</v>
      </c>
    </row>
    <row r="90" spans="1:10" ht="24" customHeight="1" x14ac:dyDescent="0.25">
      <c r="A90" s="46" t="s">
        <v>293</v>
      </c>
      <c r="B90" s="7" t="s">
        <v>880</v>
      </c>
      <c r="C90" s="7"/>
      <c r="D90" s="7" t="s">
        <v>294</v>
      </c>
      <c r="E90" s="8"/>
      <c r="F90" s="9">
        <v>1</v>
      </c>
      <c r="G90" s="9" t="s">
        <v>835</v>
      </c>
      <c r="H90" s="10">
        <v>34423.980000000003</v>
      </c>
      <c r="I90" s="10">
        <v>34423.980000000003</v>
      </c>
      <c r="J90" s="47">
        <v>7.9381671212521376E-2</v>
      </c>
    </row>
    <row r="91" spans="1:10" ht="24" customHeight="1" x14ac:dyDescent="0.25">
      <c r="A91" s="46" t="s">
        <v>295</v>
      </c>
      <c r="B91" s="7" t="s">
        <v>880</v>
      </c>
      <c r="C91" s="7"/>
      <c r="D91" s="7" t="s">
        <v>296</v>
      </c>
      <c r="E91" s="8"/>
      <c r="F91" s="9">
        <v>1</v>
      </c>
      <c r="G91" s="9" t="s">
        <v>835</v>
      </c>
      <c r="H91" s="10">
        <v>5610.2</v>
      </c>
      <c r="I91" s="10">
        <v>5610.2</v>
      </c>
      <c r="J91" s="47">
        <v>1.2937116853904964E-2</v>
      </c>
    </row>
    <row r="92" spans="1:10" s="2" customFormat="1" ht="64.95" customHeight="1" x14ac:dyDescent="0.25">
      <c r="A92" s="57" t="s">
        <v>297</v>
      </c>
      <c r="B92" s="58" t="s">
        <v>298</v>
      </c>
      <c r="C92" s="58" t="s">
        <v>25</v>
      </c>
      <c r="D92" s="58" t="s">
        <v>299</v>
      </c>
      <c r="E92" s="59" t="s">
        <v>28</v>
      </c>
      <c r="F92" s="60">
        <v>1</v>
      </c>
      <c r="G92" s="61">
        <v>2992.07</v>
      </c>
      <c r="H92" s="61">
        <v>3711.06</v>
      </c>
      <c r="I92" s="61">
        <v>3711.06</v>
      </c>
      <c r="J92" s="62">
        <v>8.5577014851257634E-3</v>
      </c>
    </row>
    <row r="93" spans="1:10" s="2" customFormat="1" ht="25.95" customHeight="1" x14ac:dyDescent="0.25">
      <c r="A93" s="57" t="s">
        <v>300</v>
      </c>
      <c r="B93" s="58" t="s">
        <v>301</v>
      </c>
      <c r="C93" s="58" t="s">
        <v>25</v>
      </c>
      <c r="D93" s="58" t="s">
        <v>302</v>
      </c>
      <c r="E93" s="59" t="s">
        <v>79</v>
      </c>
      <c r="F93" s="60">
        <v>3</v>
      </c>
      <c r="G93" s="61">
        <v>183.75</v>
      </c>
      <c r="H93" s="61">
        <v>227.91</v>
      </c>
      <c r="I93" s="61">
        <v>683.73</v>
      </c>
      <c r="J93" s="62">
        <v>1.5766808503298352E-3</v>
      </c>
    </row>
    <row r="94" spans="1:10" s="2" customFormat="1" ht="52.05" customHeight="1" x14ac:dyDescent="0.25">
      <c r="A94" s="57" t="s">
        <v>303</v>
      </c>
      <c r="B94" s="58" t="s">
        <v>304</v>
      </c>
      <c r="C94" s="58" t="s">
        <v>43</v>
      </c>
      <c r="D94" s="58" t="s">
        <v>305</v>
      </c>
      <c r="E94" s="59" t="s">
        <v>142</v>
      </c>
      <c r="F94" s="60">
        <v>1</v>
      </c>
      <c r="G94" s="61">
        <v>619.71</v>
      </c>
      <c r="H94" s="61">
        <v>768.63</v>
      </c>
      <c r="I94" s="61">
        <v>768.63</v>
      </c>
      <c r="J94" s="62">
        <v>1.7724601845597256E-3</v>
      </c>
    </row>
    <row r="95" spans="1:10" s="2" customFormat="1" ht="25.95" customHeight="1" x14ac:dyDescent="0.25">
      <c r="A95" s="57" t="s">
        <v>307</v>
      </c>
      <c r="B95" s="58" t="s">
        <v>308</v>
      </c>
      <c r="C95" s="58" t="s">
        <v>25</v>
      </c>
      <c r="D95" s="58" t="s">
        <v>309</v>
      </c>
      <c r="E95" s="59" t="s">
        <v>28</v>
      </c>
      <c r="F95" s="60">
        <v>1</v>
      </c>
      <c r="G95" s="61">
        <v>92.98</v>
      </c>
      <c r="H95" s="61">
        <v>115.32</v>
      </c>
      <c r="I95" s="61">
        <v>115.32</v>
      </c>
      <c r="J95" s="62">
        <v>2.6592783066420458E-4</v>
      </c>
    </row>
    <row r="96" spans="1:10" s="2" customFormat="1" ht="25.95" customHeight="1" x14ac:dyDescent="0.25">
      <c r="A96" s="57" t="s">
        <v>312</v>
      </c>
      <c r="B96" s="58" t="s">
        <v>313</v>
      </c>
      <c r="C96" s="58" t="s">
        <v>25</v>
      </c>
      <c r="D96" s="58" t="s">
        <v>314</v>
      </c>
      <c r="E96" s="59" t="s">
        <v>28</v>
      </c>
      <c r="F96" s="60">
        <v>2</v>
      </c>
      <c r="G96" s="61">
        <v>133.62</v>
      </c>
      <c r="H96" s="61">
        <v>165.73</v>
      </c>
      <c r="I96" s="61">
        <v>331.46</v>
      </c>
      <c r="J96" s="62">
        <v>7.6434650322543566E-4</v>
      </c>
    </row>
    <row r="97" spans="1:10" ht="24" customHeight="1" x14ac:dyDescent="0.25">
      <c r="A97" s="46" t="s">
        <v>315</v>
      </c>
      <c r="B97" s="7" t="s">
        <v>880</v>
      </c>
      <c r="C97" s="7"/>
      <c r="D97" s="7" t="s">
        <v>316</v>
      </c>
      <c r="E97" s="8"/>
      <c r="F97" s="9">
        <v>1</v>
      </c>
      <c r="G97" s="9" t="s">
        <v>835</v>
      </c>
      <c r="H97" s="10">
        <v>1209.4000000000001</v>
      </c>
      <c r="I97" s="10">
        <v>1209.4000000000001</v>
      </c>
      <c r="J97" s="47">
        <v>2.7888754631051767E-3</v>
      </c>
    </row>
    <row r="98" spans="1:10" s="2" customFormat="1" ht="39" customHeight="1" x14ac:dyDescent="0.25">
      <c r="A98" s="57" t="s">
        <v>317</v>
      </c>
      <c r="B98" s="58" t="s">
        <v>318</v>
      </c>
      <c r="C98" s="58" t="s">
        <v>25</v>
      </c>
      <c r="D98" s="58" t="s">
        <v>319</v>
      </c>
      <c r="E98" s="59" t="s">
        <v>28</v>
      </c>
      <c r="F98" s="60">
        <v>1</v>
      </c>
      <c r="G98" s="61">
        <v>16.52</v>
      </c>
      <c r="H98" s="61">
        <v>20.49</v>
      </c>
      <c r="I98" s="61">
        <v>20.49</v>
      </c>
      <c r="J98" s="62">
        <v>4.7249924126860486E-5</v>
      </c>
    </row>
    <row r="99" spans="1:10" s="2" customFormat="1" ht="25.95" customHeight="1" x14ac:dyDescent="0.25">
      <c r="A99" s="57" t="s">
        <v>321</v>
      </c>
      <c r="B99" s="58" t="s">
        <v>322</v>
      </c>
      <c r="C99" s="58" t="s">
        <v>43</v>
      </c>
      <c r="D99" s="58" t="s">
        <v>323</v>
      </c>
      <c r="E99" s="59" t="s">
        <v>142</v>
      </c>
      <c r="F99" s="60">
        <v>1</v>
      </c>
      <c r="G99" s="61">
        <v>16.77</v>
      </c>
      <c r="H99" s="61">
        <v>20.8</v>
      </c>
      <c r="I99" s="61">
        <v>20.8</v>
      </c>
      <c r="J99" s="62">
        <v>4.7964783886710504E-5</v>
      </c>
    </row>
    <row r="100" spans="1:10" s="2" customFormat="1" ht="39" customHeight="1" x14ac:dyDescent="0.25">
      <c r="A100" s="57" t="s">
        <v>324</v>
      </c>
      <c r="B100" s="58" t="s">
        <v>325</v>
      </c>
      <c r="C100" s="58" t="s">
        <v>25</v>
      </c>
      <c r="D100" s="58" t="s">
        <v>326</v>
      </c>
      <c r="E100" s="59" t="s">
        <v>28</v>
      </c>
      <c r="F100" s="60">
        <v>1</v>
      </c>
      <c r="G100" s="61">
        <v>19.559999999999999</v>
      </c>
      <c r="H100" s="61">
        <v>24.26</v>
      </c>
      <c r="I100" s="61">
        <v>24.26</v>
      </c>
      <c r="J100" s="62">
        <v>5.5943541206326766E-5</v>
      </c>
    </row>
    <row r="101" spans="1:10" s="2" customFormat="1" ht="25.95" customHeight="1" x14ac:dyDescent="0.25">
      <c r="A101" s="57" t="s">
        <v>327</v>
      </c>
      <c r="B101" s="58" t="s">
        <v>328</v>
      </c>
      <c r="C101" s="58" t="s">
        <v>43</v>
      </c>
      <c r="D101" s="58" t="s">
        <v>329</v>
      </c>
      <c r="E101" s="59" t="s">
        <v>142</v>
      </c>
      <c r="F101" s="60">
        <v>6</v>
      </c>
      <c r="G101" s="61">
        <v>71.16</v>
      </c>
      <c r="H101" s="61">
        <v>88.26</v>
      </c>
      <c r="I101" s="61">
        <v>529.55999999999995</v>
      </c>
      <c r="J101" s="62">
        <v>1.2211649497618467E-3</v>
      </c>
    </row>
    <row r="102" spans="1:10" s="2" customFormat="1" ht="25.95" customHeight="1" x14ac:dyDescent="0.25">
      <c r="A102" s="57" t="s">
        <v>330</v>
      </c>
      <c r="B102" s="58" t="s">
        <v>331</v>
      </c>
      <c r="C102" s="58" t="s">
        <v>43</v>
      </c>
      <c r="D102" s="58" t="s">
        <v>332</v>
      </c>
      <c r="E102" s="59" t="s">
        <v>142</v>
      </c>
      <c r="F102" s="60">
        <v>1</v>
      </c>
      <c r="G102" s="61">
        <v>214</v>
      </c>
      <c r="H102" s="61">
        <v>265.42</v>
      </c>
      <c r="I102" s="61">
        <v>265.42</v>
      </c>
      <c r="J102" s="62">
        <v>6.1205831438512987E-4</v>
      </c>
    </row>
    <row r="103" spans="1:10" s="2" customFormat="1" ht="25.95" customHeight="1" x14ac:dyDescent="0.25">
      <c r="A103" s="57" t="s">
        <v>333</v>
      </c>
      <c r="B103" s="58" t="s">
        <v>334</v>
      </c>
      <c r="C103" s="58" t="s">
        <v>43</v>
      </c>
      <c r="D103" s="58" t="s">
        <v>335</v>
      </c>
      <c r="E103" s="59" t="s">
        <v>142</v>
      </c>
      <c r="F103" s="60">
        <v>3</v>
      </c>
      <c r="G103" s="61">
        <v>93.76</v>
      </c>
      <c r="H103" s="61">
        <v>116.29</v>
      </c>
      <c r="I103" s="61">
        <v>348.87</v>
      </c>
      <c r="J103" s="62">
        <v>8.0449394973830253E-4</v>
      </c>
    </row>
    <row r="104" spans="1:10" ht="24" customHeight="1" x14ac:dyDescent="0.25">
      <c r="A104" s="46" t="s">
        <v>336</v>
      </c>
      <c r="B104" s="7" t="s">
        <v>880</v>
      </c>
      <c r="C104" s="7"/>
      <c r="D104" s="7" t="s">
        <v>337</v>
      </c>
      <c r="E104" s="8"/>
      <c r="F104" s="9">
        <v>1</v>
      </c>
      <c r="G104" s="9" t="s">
        <v>835</v>
      </c>
      <c r="H104" s="10">
        <v>22573.49</v>
      </c>
      <c r="I104" s="10">
        <v>22573.49</v>
      </c>
      <c r="J104" s="47">
        <v>5.2054450452827916E-2</v>
      </c>
    </row>
    <row r="105" spans="1:10" s="2" customFormat="1" ht="103.95" customHeight="1" x14ac:dyDescent="0.25">
      <c r="A105" s="57" t="s">
        <v>338</v>
      </c>
      <c r="B105" s="58" t="s">
        <v>339</v>
      </c>
      <c r="C105" s="58" t="s">
        <v>25</v>
      </c>
      <c r="D105" s="58" t="s">
        <v>340</v>
      </c>
      <c r="E105" s="59" t="s">
        <v>28</v>
      </c>
      <c r="F105" s="60">
        <v>31</v>
      </c>
      <c r="G105" s="61">
        <v>118.09</v>
      </c>
      <c r="H105" s="61">
        <v>146.47</v>
      </c>
      <c r="I105" s="61">
        <v>4540.57</v>
      </c>
      <c r="J105" s="62">
        <v>1.0470550902523129E-2</v>
      </c>
    </row>
    <row r="106" spans="1:10" s="2" customFormat="1" ht="130.05000000000001" customHeight="1" x14ac:dyDescent="0.25">
      <c r="A106" s="57" t="s">
        <v>342</v>
      </c>
      <c r="B106" s="58" t="s">
        <v>343</v>
      </c>
      <c r="C106" s="58" t="s">
        <v>25</v>
      </c>
      <c r="D106" s="58" t="s">
        <v>344</v>
      </c>
      <c r="E106" s="59" t="s">
        <v>28</v>
      </c>
      <c r="F106" s="60">
        <v>20</v>
      </c>
      <c r="G106" s="61">
        <v>311.41000000000003</v>
      </c>
      <c r="H106" s="61">
        <v>386.24</v>
      </c>
      <c r="I106" s="61">
        <v>7724.8</v>
      </c>
      <c r="J106" s="62">
        <v>1.7813382815772178E-2</v>
      </c>
    </row>
    <row r="107" spans="1:10" s="2" customFormat="1" ht="39" customHeight="1" x14ac:dyDescent="0.25">
      <c r="A107" s="57" t="s">
        <v>345</v>
      </c>
      <c r="B107" s="58" t="s">
        <v>346</v>
      </c>
      <c r="C107" s="58" t="s">
        <v>43</v>
      </c>
      <c r="D107" s="58" t="s">
        <v>347</v>
      </c>
      <c r="E107" s="59" t="s">
        <v>142</v>
      </c>
      <c r="F107" s="60">
        <v>15</v>
      </c>
      <c r="G107" s="61">
        <v>53.67</v>
      </c>
      <c r="H107" s="61">
        <v>66.569999999999993</v>
      </c>
      <c r="I107" s="61">
        <v>998.55</v>
      </c>
      <c r="J107" s="62">
        <v>2.3026555264459023E-3</v>
      </c>
    </row>
    <row r="108" spans="1:10" s="2" customFormat="1" ht="39" customHeight="1" x14ac:dyDescent="0.25">
      <c r="A108" s="57" t="s">
        <v>349</v>
      </c>
      <c r="B108" s="58" t="s">
        <v>350</v>
      </c>
      <c r="C108" s="58" t="s">
        <v>43</v>
      </c>
      <c r="D108" s="58" t="s">
        <v>351</v>
      </c>
      <c r="E108" s="59" t="s">
        <v>142</v>
      </c>
      <c r="F108" s="60">
        <v>12</v>
      </c>
      <c r="G108" s="61">
        <v>60.64</v>
      </c>
      <c r="H108" s="61">
        <v>75.209999999999994</v>
      </c>
      <c r="I108" s="61">
        <v>902.52</v>
      </c>
      <c r="J108" s="62">
        <v>2.0812104208381712E-3</v>
      </c>
    </row>
    <row r="109" spans="1:10" s="2" customFormat="1" ht="39" customHeight="1" x14ac:dyDescent="0.25">
      <c r="A109" s="57" t="s">
        <v>352</v>
      </c>
      <c r="B109" s="58" t="s">
        <v>353</v>
      </c>
      <c r="C109" s="58" t="s">
        <v>43</v>
      </c>
      <c r="D109" s="58" t="s">
        <v>354</v>
      </c>
      <c r="E109" s="59" t="s">
        <v>143</v>
      </c>
      <c r="F109" s="60">
        <v>12</v>
      </c>
      <c r="G109" s="61">
        <v>23.83</v>
      </c>
      <c r="H109" s="61">
        <v>29.56</v>
      </c>
      <c r="I109" s="61">
        <v>354.72</v>
      </c>
      <c r="J109" s="62">
        <v>8.1798404520643984E-4</v>
      </c>
    </row>
    <row r="110" spans="1:10" s="2" customFormat="1" ht="39" customHeight="1" x14ac:dyDescent="0.25">
      <c r="A110" s="57" t="s">
        <v>355</v>
      </c>
      <c r="B110" s="58" t="s">
        <v>356</v>
      </c>
      <c r="C110" s="58" t="s">
        <v>25</v>
      </c>
      <c r="D110" s="58" t="s">
        <v>357</v>
      </c>
      <c r="E110" s="59" t="s">
        <v>71</v>
      </c>
      <c r="F110" s="60">
        <v>16</v>
      </c>
      <c r="G110" s="61">
        <v>7.15</v>
      </c>
      <c r="H110" s="61">
        <v>8.8699999999999992</v>
      </c>
      <c r="I110" s="61">
        <v>141.91999999999999</v>
      </c>
      <c r="J110" s="62">
        <v>3.2726741005778624E-4</v>
      </c>
    </row>
    <row r="111" spans="1:10" s="2" customFormat="1" ht="39" customHeight="1" x14ac:dyDescent="0.25">
      <c r="A111" s="57" t="s">
        <v>358</v>
      </c>
      <c r="B111" s="58" t="s">
        <v>359</v>
      </c>
      <c r="C111" s="58" t="s">
        <v>25</v>
      </c>
      <c r="D111" s="58" t="s">
        <v>360</v>
      </c>
      <c r="E111" s="59" t="s">
        <v>71</v>
      </c>
      <c r="F111" s="60">
        <v>36</v>
      </c>
      <c r="G111" s="61">
        <v>21.52</v>
      </c>
      <c r="H111" s="61">
        <v>26.69</v>
      </c>
      <c r="I111" s="61">
        <v>960.84</v>
      </c>
      <c r="J111" s="62">
        <v>2.2156962956589865E-3</v>
      </c>
    </row>
    <row r="112" spans="1:10" s="2" customFormat="1" ht="39" customHeight="1" x14ac:dyDescent="0.25">
      <c r="A112" s="57" t="s">
        <v>362</v>
      </c>
      <c r="B112" s="58" t="s">
        <v>363</v>
      </c>
      <c r="C112" s="58" t="s">
        <v>25</v>
      </c>
      <c r="D112" s="58" t="s">
        <v>364</v>
      </c>
      <c r="E112" s="59" t="s">
        <v>71</v>
      </c>
      <c r="F112" s="60">
        <v>150</v>
      </c>
      <c r="G112" s="61">
        <v>6.45</v>
      </c>
      <c r="H112" s="61">
        <v>8</v>
      </c>
      <c r="I112" s="61">
        <v>1200</v>
      </c>
      <c r="J112" s="62">
        <v>2.7671990703871442E-3</v>
      </c>
    </row>
    <row r="113" spans="1:10" s="2" customFormat="1" ht="25.95" customHeight="1" x14ac:dyDescent="0.25">
      <c r="A113" s="57" t="s">
        <v>365</v>
      </c>
      <c r="B113" s="58" t="s">
        <v>366</v>
      </c>
      <c r="C113" s="58" t="s">
        <v>25</v>
      </c>
      <c r="D113" s="58" t="s">
        <v>367</v>
      </c>
      <c r="E113" s="59" t="s">
        <v>71</v>
      </c>
      <c r="F113" s="60">
        <v>50</v>
      </c>
      <c r="G113" s="61">
        <v>13.56</v>
      </c>
      <c r="H113" s="61">
        <v>16.82</v>
      </c>
      <c r="I113" s="61">
        <v>841</v>
      </c>
      <c r="J113" s="62">
        <v>1.9393453484963237E-3</v>
      </c>
    </row>
    <row r="114" spans="1:10" s="2" customFormat="1" ht="52.05" customHeight="1" x14ac:dyDescent="0.25">
      <c r="A114" s="57" t="s">
        <v>368</v>
      </c>
      <c r="B114" s="58" t="s">
        <v>369</v>
      </c>
      <c r="C114" s="58" t="s">
        <v>25</v>
      </c>
      <c r="D114" s="58" t="s">
        <v>370</v>
      </c>
      <c r="E114" s="59" t="s">
        <v>28</v>
      </c>
      <c r="F114" s="60">
        <v>6</v>
      </c>
      <c r="G114" s="61">
        <v>62.9</v>
      </c>
      <c r="H114" s="61">
        <v>78.010000000000005</v>
      </c>
      <c r="I114" s="61">
        <v>468.06</v>
      </c>
      <c r="J114" s="62">
        <v>1.0793459974045056E-3</v>
      </c>
    </row>
    <row r="115" spans="1:10" s="2" customFormat="1" ht="39" customHeight="1" x14ac:dyDescent="0.25">
      <c r="A115" s="57" t="s">
        <v>371</v>
      </c>
      <c r="B115" s="58" t="s">
        <v>372</v>
      </c>
      <c r="C115" s="58" t="s">
        <v>43</v>
      </c>
      <c r="D115" s="58" t="s">
        <v>373</v>
      </c>
      <c r="E115" s="59" t="s">
        <v>142</v>
      </c>
      <c r="F115" s="60">
        <v>11</v>
      </c>
      <c r="G115" s="61">
        <v>122.01</v>
      </c>
      <c r="H115" s="61">
        <v>151.33000000000001</v>
      </c>
      <c r="I115" s="61">
        <v>1664.63</v>
      </c>
      <c r="J115" s="62">
        <v>3.8386354904487935E-3</v>
      </c>
    </row>
    <row r="116" spans="1:10" s="2" customFormat="1" ht="39" customHeight="1" x14ac:dyDescent="0.25">
      <c r="A116" s="57" t="s">
        <v>375</v>
      </c>
      <c r="B116" s="58" t="s">
        <v>376</v>
      </c>
      <c r="C116" s="58" t="s">
        <v>43</v>
      </c>
      <c r="D116" s="58" t="s">
        <v>377</v>
      </c>
      <c r="E116" s="59" t="s">
        <v>142</v>
      </c>
      <c r="F116" s="60">
        <v>12</v>
      </c>
      <c r="G116" s="61">
        <v>133.05000000000001</v>
      </c>
      <c r="H116" s="61">
        <v>165.02</v>
      </c>
      <c r="I116" s="61">
        <v>1980.24</v>
      </c>
      <c r="J116" s="62">
        <v>4.5664319059528658E-3</v>
      </c>
    </row>
    <row r="117" spans="1:10" s="2" customFormat="1" ht="25.95" customHeight="1" x14ac:dyDescent="0.25">
      <c r="A117" s="57" t="s">
        <v>378</v>
      </c>
      <c r="B117" s="58" t="s">
        <v>379</v>
      </c>
      <c r="C117" s="58" t="s">
        <v>25</v>
      </c>
      <c r="D117" s="58" t="s">
        <v>380</v>
      </c>
      <c r="E117" s="59" t="s">
        <v>28</v>
      </c>
      <c r="F117" s="60">
        <v>1</v>
      </c>
      <c r="G117" s="61">
        <v>167.07</v>
      </c>
      <c r="H117" s="61">
        <v>207.22</v>
      </c>
      <c r="I117" s="61">
        <v>207.22</v>
      </c>
      <c r="J117" s="62">
        <v>4.7784915947135336E-4</v>
      </c>
    </row>
    <row r="118" spans="1:10" s="2" customFormat="1" ht="39" customHeight="1" x14ac:dyDescent="0.25">
      <c r="A118" s="57" t="s">
        <v>381</v>
      </c>
      <c r="B118" s="58" t="s">
        <v>382</v>
      </c>
      <c r="C118" s="58" t="s">
        <v>25</v>
      </c>
      <c r="D118" s="58" t="s">
        <v>383</v>
      </c>
      <c r="E118" s="59" t="s">
        <v>28</v>
      </c>
      <c r="F118" s="60">
        <v>3</v>
      </c>
      <c r="G118" s="61">
        <v>158.13999999999999</v>
      </c>
      <c r="H118" s="61">
        <v>196.14</v>
      </c>
      <c r="I118" s="61">
        <v>588.41999999999996</v>
      </c>
      <c r="J118" s="62">
        <v>1.3568960641643362E-3</v>
      </c>
    </row>
    <row r="119" spans="1:10" ht="24" customHeight="1" x14ac:dyDescent="0.25">
      <c r="A119" s="46" t="s">
        <v>384</v>
      </c>
      <c r="B119" s="7" t="s">
        <v>880</v>
      </c>
      <c r="C119" s="7"/>
      <c r="D119" s="7" t="s">
        <v>385</v>
      </c>
      <c r="E119" s="8"/>
      <c r="F119" s="9">
        <v>1</v>
      </c>
      <c r="G119" s="9" t="s">
        <v>835</v>
      </c>
      <c r="H119" s="10">
        <v>5030.8900000000003</v>
      </c>
      <c r="I119" s="10">
        <v>5030.8900000000003</v>
      </c>
      <c r="J119" s="47">
        <v>1.1601228442683317E-2</v>
      </c>
    </row>
    <row r="120" spans="1:10" s="2" customFormat="1" ht="52.05" customHeight="1" x14ac:dyDescent="0.25">
      <c r="A120" s="57" t="s">
        <v>386</v>
      </c>
      <c r="B120" s="58" t="s">
        <v>387</v>
      </c>
      <c r="C120" s="58" t="s">
        <v>25</v>
      </c>
      <c r="D120" s="58" t="s">
        <v>388</v>
      </c>
      <c r="E120" s="59" t="s">
        <v>28</v>
      </c>
      <c r="F120" s="60">
        <v>1</v>
      </c>
      <c r="G120" s="61">
        <v>173.89</v>
      </c>
      <c r="H120" s="61">
        <v>215.68</v>
      </c>
      <c r="I120" s="61">
        <v>215.68</v>
      </c>
      <c r="J120" s="62">
        <v>4.973579129175827E-4</v>
      </c>
    </row>
    <row r="121" spans="1:10" s="2" customFormat="1" ht="25.95" customHeight="1" x14ac:dyDescent="0.25">
      <c r="A121" s="57" t="s">
        <v>389</v>
      </c>
      <c r="B121" s="58" t="s">
        <v>308</v>
      </c>
      <c r="C121" s="58" t="s">
        <v>25</v>
      </c>
      <c r="D121" s="58" t="s">
        <v>309</v>
      </c>
      <c r="E121" s="59" t="s">
        <v>28</v>
      </c>
      <c r="F121" s="60">
        <v>1</v>
      </c>
      <c r="G121" s="61">
        <v>92.98</v>
      </c>
      <c r="H121" s="61">
        <v>115.32</v>
      </c>
      <c r="I121" s="61">
        <v>115.32</v>
      </c>
      <c r="J121" s="62">
        <v>2.6592783066420458E-4</v>
      </c>
    </row>
    <row r="122" spans="1:10" s="2" customFormat="1" ht="52.05" customHeight="1" x14ac:dyDescent="0.25">
      <c r="A122" s="57" t="s">
        <v>390</v>
      </c>
      <c r="B122" s="58" t="s">
        <v>391</v>
      </c>
      <c r="C122" s="58" t="s">
        <v>25</v>
      </c>
      <c r="D122" s="58" t="s">
        <v>392</v>
      </c>
      <c r="E122" s="59" t="s">
        <v>71</v>
      </c>
      <c r="F122" s="60">
        <v>10</v>
      </c>
      <c r="G122" s="61">
        <v>35.200000000000003</v>
      </c>
      <c r="H122" s="61">
        <v>43.66</v>
      </c>
      <c r="I122" s="61">
        <v>436.6</v>
      </c>
      <c r="J122" s="62">
        <v>1.006799261775856E-3</v>
      </c>
    </row>
    <row r="123" spans="1:10" s="2" customFormat="1" ht="103.95" customHeight="1" x14ac:dyDescent="0.25">
      <c r="A123" s="57" t="s">
        <v>393</v>
      </c>
      <c r="B123" s="58" t="s">
        <v>394</v>
      </c>
      <c r="C123" s="58" t="s">
        <v>25</v>
      </c>
      <c r="D123" s="58" t="s">
        <v>395</v>
      </c>
      <c r="E123" s="59" t="s">
        <v>28</v>
      </c>
      <c r="F123" s="60">
        <v>8</v>
      </c>
      <c r="G123" s="61">
        <v>172.19</v>
      </c>
      <c r="H123" s="61">
        <v>213.57</v>
      </c>
      <c r="I123" s="61">
        <v>1708.56</v>
      </c>
      <c r="J123" s="62">
        <v>3.9399380364172161E-3</v>
      </c>
    </row>
    <row r="124" spans="1:10" s="2" customFormat="1" ht="52.05" customHeight="1" x14ac:dyDescent="0.25">
      <c r="A124" s="57" t="s">
        <v>396</v>
      </c>
      <c r="B124" s="58" t="s">
        <v>397</v>
      </c>
      <c r="C124" s="58" t="s">
        <v>25</v>
      </c>
      <c r="D124" s="58" t="s">
        <v>398</v>
      </c>
      <c r="E124" s="59" t="s">
        <v>28</v>
      </c>
      <c r="F124" s="60">
        <v>8</v>
      </c>
      <c r="G124" s="61">
        <v>167.86</v>
      </c>
      <c r="H124" s="61">
        <v>208.2</v>
      </c>
      <c r="I124" s="61">
        <v>1665.6</v>
      </c>
      <c r="J124" s="62">
        <v>3.8408723096973563E-3</v>
      </c>
    </row>
    <row r="125" spans="1:10" s="2" customFormat="1" ht="130.05000000000001" customHeight="1" x14ac:dyDescent="0.25">
      <c r="A125" s="57" t="s">
        <v>399</v>
      </c>
      <c r="B125" s="58" t="s">
        <v>400</v>
      </c>
      <c r="C125" s="58" t="s">
        <v>25</v>
      </c>
      <c r="D125" s="58" t="s">
        <v>401</v>
      </c>
      <c r="E125" s="59" t="s">
        <v>28</v>
      </c>
      <c r="F125" s="60">
        <v>1</v>
      </c>
      <c r="G125" s="61">
        <v>211.1</v>
      </c>
      <c r="H125" s="61">
        <v>261.83</v>
      </c>
      <c r="I125" s="61">
        <v>261.83</v>
      </c>
      <c r="J125" s="62">
        <v>6.0377977716622171E-4</v>
      </c>
    </row>
    <row r="126" spans="1:10" s="2" customFormat="1" ht="52.05" customHeight="1" x14ac:dyDescent="0.25">
      <c r="A126" s="57" t="s">
        <v>402</v>
      </c>
      <c r="B126" s="58" t="s">
        <v>403</v>
      </c>
      <c r="C126" s="58" t="s">
        <v>25</v>
      </c>
      <c r="D126" s="58" t="s">
        <v>404</v>
      </c>
      <c r="E126" s="59" t="s">
        <v>71</v>
      </c>
      <c r="F126" s="60">
        <v>40</v>
      </c>
      <c r="G126" s="61">
        <v>6.34</v>
      </c>
      <c r="H126" s="61">
        <v>7.86</v>
      </c>
      <c r="I126" s="61">
        <v>314.39999999999998</v>
      </c>
      <c r="J126" s="62">
        <v>7.2500615644143179E-4</v>
      </c>
    </row>
    <row r="127" spans="1:10" s="2" customFormat="1" ht="24" customHeight="1" x14ac:dyDescent="0.25">
      <c r="A127" s="57" t="s">
        <v>405</v>
      </c>
      <c r="B127" s="58" t="s">
        <v>406</v>
      </c>
      <c r="C127" s="58" t="s">
        <v>25</v>
      </c>
      <c r="D127" s="58" t="s">
        <v>407</v>
      </c>
      <c r="E127" s="59" t="s">
        <v>71</v>
      </c>
      <c r="F127" s="60">
        <v>10</v>
      </c>
      <c r="G127" s="61">
        <v>25.23</v>
      </c>
      <c r="H127" s="61">
        <v>31.29</v>
      </c>
      <c r="I127" s="61">
        <v>312.89999999999998</v>
      </c>
      <c r="J127" s="62">
        <v>7.2154715760344788E-4</v>
      </c>
    </row>
    <row r="128" spans="1:10" ht="24" customHeight="1" x14ac:dyDescent="0.25">
      <c r="A128" s="46" t="s">
        <v>408</v>
      </c>
      <c r="B128" s="7" t="s">
        <v>880</v>
      </c>
      <c r="C128" s="7"/>
      <c r="D128" s="7" t="s">
        <v>409</v>
      </c>
      <c r="E128" s="8"/>
      <c r="F128" s="9">
        <v>1</v>
      </c>
      <c r="G128" s="9" t="s">
        <v>835</v>
      </c>
      <c r="H128" s="10">
        <v>40000.42</v>
      </c>
      <c r="I128" s="10">
        <v>40000.42</v>
      </c>
      <c r="J128" s="47">
        <v>9.2240937532579448E-2</v>
      </c>
    </row>
    <row r="129" spans="1:10" s="2" customFormat="1" ht="64.95" customHeight="1" x14ac:dyDescent="0.25">
      <c r="A129" s="57" t="s">
        <v>410</v>
      </c>
      <c r="B129" s="58" t="s">
        <v>411</v>
      </c>
      <c r="C129" s="58" t="s">
        <v>25</v>
      </c>
      <c r="D129" s="58" t="s">
        <v>412</v>
      </c>
      <c r="E129" s="59" t="s">
        <v>56</v>
      </c>
      <c r="F129" s="60">
        <v>395.35</v>
      </c>
      <c r="G129" s="61">
        <v>25.45</v>
      </c>
      <c r="H129" s="61">
        <v>31.57</v>
      </c>
      <c r="I129" s="61">
        <v>12481.2</v>
      </c>
      <c r="J129" s="62">
        <v>2.8781637531096686E-2</v>
      </c>
    </row>
    <row r="130" spans="1:10" s="2" customFormat="1" ht="52.05" customHeight="1" x14ac:dyDescent="0.25">
      <c r="A130" s="57" t="s">
        <v>415</v>
      </c>
      <c r="B130" s="58" t="s">
        <v>416</v>
      </c>
      <c r="C130" s="58" t="s">
        <v>25</v>
      </c>
      <c r="D130" s="58" t="s">
        <v>417</v>
      </c>
      <c r="E130" s="59" t="s">
        <v>29</v>
      </c>
      <c r="F130" s="60">
        <v>158.13999999999999</v>
      </c>
      <c r="G130" s="61">
        <v>95.33</v>
      </c>
      <c r="H130" s="61">
        <v>118.24</v>
      </c>
      <c r="I130" s="61">
        <v>18698.47</v>
      </c>
      <c r="J130" s="62">
        <v>4.3118657334718258E-2</v>
      </c>
    </row>
    <row r="131" spans="1:10" s="2" customFormat="1" ht="39" customHeight="1" x14ac:dyDescent="0.25">
      <c r="A131" s="57" t="s">
        <v>419</v>
      </c>
      <c r="B131" s="58" t="s">
        <v>420</v>
      </c>
      <c r="C131" s="58" t="s">
        <v>25</v>
      </c>
      <c r="D131" s="58" t="s">
        <v>421</v>
      </c>
      <c r="E131" s="59" t="s">
        <v>71</v>
      </c>
      <c r="F131" s="60">
        <v>15</v>
      </c>
      <c r="G131" s="61">
        <v>44.01</v>
      </c>
      <c r="H131" s="61">
        <v>54.59</v>
      </c>
      <c r="I131" s="61">
        <v>818.85</v>
      </c>
      <c r="J131" s="62">
        <v>1.8882674656554275E-3</v>
      </c>
    </row>
    <row r="132" spans="1:10" s="2" customFormat="1" ht="39" customHeight="1" x14ac:dyDescent="0.25">
      <c r="A132" s="57" t="s">
        <v>423</v>
      </c>
      <c r="B132" s="58" t="s">
        <v>424</v>
      </c>
      <c r="C132" s="58" t="s">
        <v>25</v>
      </c>
      <c r="D132" s="58" t="s">
        <v>425</v>
      </c>
      <c r="E132" s="59" t="s">
        <v>71</v>
      </c>
      <c r="F132" s="60">
        <v>75.3</v>
      </c>
      <c r="G132" s="61">
        <v>33.99</v>
      </c>
      <c r="H132" s="61">
        <v>42.16</v>
      </c>
      <c r="I132" s="61">
        <v>3174.65</v>
      </c>
      <c r="J132" s="62">
        <v>7.3207404406704568E-3</v>
      </c>
    </row>
    <row r="133" spans="1:10" s="2" customFormat="1" ht="25.95" customHeight="1" x14ac:dyDescent="0.25">
      <c r="A133" s="57" t="s">
        <v>426</v>
      </c>
      <c r="B133" s="58" t="s">
        <v>427</v>
      </c>
      <c r="C133" s="58" t="s">
        <v>25</v>
      </c>
      <c r="D133" s="58" t="s">
        <v>428</v>
      </c>
      <c r="E133" s="59" t="s">
        <v>71</v>
      </c>
      <c r="F133" s="60">
        <v>32</v>
      </c>
      <c r="G133" s="61">
        <v>105.81</v>
      </c>
      <c r="H133" s="61">
        <v>131.24</v>
      </c>
      <c r="I133" s="61">
        <v>4199.68</v>
      </c>
      <c r="J133" s="62">
        <v>9.6844588266029024E-3</v>
      </c>
    </row>
    <row r="134" spans="1:10" s="2" customFormat="1" ht="24" customHeight="1" x14ac:dyDescent="0.25">
      <c r="A134" s="57" t="s">
        <v>429</v>
      </c>
      <c r="B134" s="58" t="s">
        <v>430</v>
      </c>
      <c r="C134" s="58" t="s">
        <v>25</v>
      </c>
      <c r="D134" s="58" t="s">
        <v>431</v>
      </c>
      <c r="E134" s="59" t="s">
        <v>29</v>
      </c>
      <c r="F134" s="60">
        <v>15.01</v>
      </c>
      <c r="G134" s="61">
        <v>33.71</v>
      </c>
      <c r="H134" s="61">
        <v>41.81</v>
      </c>
      <c r="I134" s="61">
        <v>627.57000000000005</v>
      </c>
      <c r="J134" s="62">
        <v>1.4471759338357169E-3</v>
      </c>
    </row>
    <row r="135" spans="1:10" ht="24" customHeight="1" x14ac:dyDescent="0.25">
      <c r="A135" s="46" t="s">
        <v>433</v>
      </c>
      <c r="B135" s="7" t="s">
        <v>880</v>
      </c>
      <c r="C135" s="7"/>
      <c r="D135" s="7" t="s">
        <v>434</v>
      </c>
      <c r="E135" s="8"/>
      <c r="F135" s="9">
        <v>1</v>
      </c>
      <c r="G135" s="9" t="s">
        <v>835</v>
      </c>
      <c r="H135" s="10">
        <v>29814.31</v>
      </c>
      <c r="I135" s="10">
        <v>29814.31</v>
      </c>
      <c r="J135" s="47">
        <v>6.875177576352845E-2</v>
      </c>
    </row>
    <row r="136" spans="1:10" s="2" customFormat="1" ht="78" customHeight="1" x14ac:dyDescent="0.25">
      <c r="A136" s="57" t="s">
        <v>435</v>
      </c>
      <c r="B136" s="58" t="s">
        <v>436</v>
      </c>
      <c r="C136" s="58" t="s">
        <v>25</v>
      </c>
      <c r="D136" s="58" t="s">
        <v>437</v>
      </c>
      <c r="E136" s="59" t="s">
        <v>71</v>
      </c>
      <c r="F136" s="60">
        <v>35.07</v>
      </c>
      <c r="G136" s="61">
        <v>517.51</v>
      </c>
      <c r="H136" s="61">
        <v>641.87</v>
      </c>
      <c r="I136" s="61">
        <v>22510.38</v>
      </c>
      <c r="J136" s="62">
        <v>5.1908918841717805E-2</v>
      </c>
    </row>
    <row r="137" spans="1:10" s="2" customFormat="1" ht="25.95" customHeight="1" x14ac:dyDescent="0.25">
      <c r="A137" s="57" t="s">
        <v>439</v>
      </c>
      <c r="B137" s="58" t="s">
        <v>74</v>
      </c>
      <c r="C137" s="58" t="s">
        <v>25</v>
      </c>
      <c r="D137" s="58" t="s">
        <v>75</v>
      </c>
      <c r="E137" s="59" t="s">
        <v>29</v>
      </c>
      <c r="F137" s="60">
        <v>18</v>
      </c>
      <c r="G137" s="61">
        <v>83.42</v>
      </c>
      <c r="H137" s="61">
        <v>103.47</v>
      </c>
      <c r="I137" s="61">
        <v>1862.46</v>
      </c>
      <c r="J137" s="62">
        <v>4.2948313171943669E-3</v>
      </c>
    </row>
    <row r="138" spans="1:10" s="2" customFormat="1" ht="25.95" customHeight="1" x14ac:dyDescent="0.25">
      <c r="A138" s="57" t="s">
        <v>440</v>
      </c>
      <c r="B138" s="58" t="s">
        <v>441</v>
      </c>
      <c r="C138" s="58" t="s">
        <v>25</v>
      </c>
      <c r="D138" s="58" t="s">
        <v>442</v>
      </c>
      <c r="E138" s="59" t="s">
        <v>29</v>
      </c>
      <c r="F138" s="60">
        <v>100</v>
      </c>
      <c r="G138" s="61">
        <v>26.66</v>
      </c>
      <c r="H138" s="61">
        <v>33.07</v>
      </c>
      <c r="I138" s="61">
        <v>3307</v>
      </c>
      <c r="J138" s="62">
        <v>7.6259394381419056E-3</v>
      </c>
    </row>
    <row r="139" spans="1:10" s="2" customFormat="1" ht="52.05" customHeight="1" x14ac:dyDescent="0.25">
      <c r="A139" s="57" t="s">
        <v>444</v>
      </c>
      <c r="B139" s="58" t="s">
        <v>445</v>
      </c>
      <c r="C139" s="58" t="s">
        <v>25</v>
      </c>
      <c r="D139" s="58" t="s">
        <v>446</v>
      </c>
      <c r="E139" s="59" t="s">
        <v>79</v>
      </c>
      <c r="F139" s="60">
        <v>1</v>
      </c>
      <c r="G139" s="61">
        <v>447.98</v>
      </c>
      <c r="H139" s="61">
        <v>555.63</v>
      </c>
      <c r="I139" s="61">
        <v>555.63</v>
      </c>
      <c r="J139" s="62">
        <v>1.2812823495660076E-3</v>
      </c>
    </row>
    <row r="140" spans="1:10" s="2" customFormat="1" ht="25.95" customHeight="1" x14ac:dyDescent="0.25">
      <c r="A140" s="57" t="s">
        <v>447</v>
      </c>
      <c r="B140" s="58" t="s">
        <v>448</v>
      </c>
      <c r="C140" s="58" t="s">
        <v>25</v>
      </c>
      <c r="D140" s="58" t="s">
        <v>449</v>
      </c>
      <c r="E140" s="59" t="s">
        <v>79</v>
      </c>
      <c r="F140" s="60">
        <v>1</v>
      </c>
      <c r="G140" s="61">
        <v>1272.95</v>
      </c>
      <c r="H140" s="61">
        <v>1578.84</v>
      </c>
      <c r="I140" s="61">
        <v>1578.84</v>
      </c>
      <c r="J140" s="62">
        <v>3.6408038169083658E-3</v>
      </c>
    </row>
    <row r="141" spans="1:10" x14ac:dyDescent="0.25">
      <c r="A141" s="48"/>
      <c r="B141" s="49"/>
      <c r="C141" s="49"/>
      <c r="D141" s="49"/>
      <c r="E141" s="49"/>
      <c r="F141" s="49"/>
      <c r="G141" s="49"/>
      <c r="H141" s="49"/>
      <c r="I141" s="49"/>
      <c r="J141" s="50"/>
    </row>
    <row r="142" spans="1:10" x14ac:dyDescent="0.25">
      <c r="A142" s="51"/>
      <c r="B142" s="52"/>
      <c r="C142" s="52"/>
      <c r="D142" s="53"/>
      <c r="E142" s="54"/>
      <c r="F142" s="42" t="s">
        <v>13</v>
      </c>
      <c r="G142" s="52"/>
      <c r="H142" s="55">
        <v>349633.94</v>
      </c>
      <c r="I142" s="52"/>
      <c r="J142" s="56"/>
    </row>
    <row r="143" spans="1:10" x14ac:dyDescent="0.25">
      <c r="A143" s="51"/>
      <c r="B143" s="52"/>
      <c r="C143" s="52"/>
      <c r="D143" s="53"/>
      <c r="E143" s="54"/>
      <c r="F143" s="42" t="s">
        <v>14</v>
      </c>
      <c r="G143" s="52"/>
      <c r="H143" s="55">
        <v>84017.55</v>
      </c>
      <c r="I143" s="52"/>
      <c r="J143" s="56"/>
    </row>
    <row r="144" spans="1:10" ht="14.4" thickBot="1" x14ac:dyDescent="0.3">
      <c r="A144" s="51"/>
      <c r="B144" s="52"/>
      <c r="C144" s="52"/>
      <c r="D144" s="53"/>
      <c r="E144" s="54"/>
      <c r="F144" s="42" t="s">
        <v>15</v>
      </c>
      <c r="G144" s="52"/>
      <c r="H144" s="55">
        <v>433651.49</v>
      </c>
      <c r="I144" s="52"/>
      <c r="J144" s="56"/>
    </row>
    <row r="145" spans="1:10" ht="60" customHeight="1" x14ac:dyDescent="0.25">
      <c r="A145" s="76"/>
      <c r="B145" s="77"/>
      <c r="C145" s="77"/>
      <c r="D145" s="77"/>
      <c r="E145" s="77"/>
      <c r="F145" s="77"/>
      <c r="G145" s="77"/>
      <c r="H145" s="77"/>
      <c r="I145" s="77"/>
      <c r="J145" s="78"/>
    </row>
    <row r="146" spans="1:10" ht="70.05" customHeight="1" thickBot="1" x14ac:dyDescent="0.3">
      <c r="A146" s="79" t="s">
        <v>883</v>
      </c>
      <c r="B146" s="80"/>
      <c r="C146" s="80"/>
      <c r="D146" s="80"/>
      <c r="E146" s="80"/>
      <c r="F146" s="80"/>
      <c r="G146" s="80"/>
      <c r="H146" s="80"/>
      <c r="I146" s="80"/>
      <c r="J146" s="81"/>
    </row>
  </sheetData>
  <autoFilter ref="A5:J146" xr:uid="{3BD54FE3-6CAC-456C-96FD-4C9789D50CC5}"/>
  <mergeCells count="20">
    <mergeCell ref="A144:C144"/>
    <mergeCell ref="F144:G144"/>
    <mergeCell ref="H144:J144"/>
    <mergeCell ref="A146:J146"/>
    <mergeCell ref="A1:J1"/>
    <mergeCell ref="A3:D3"/>
    <mergeCell ref="A2:D2"/>
    <mergeCell ref="A4:J4"/>
    <mergeCell ref="A142:C142"/>
    <mergeCell ref="F142:G142"/>
    <mergeCell ref="H142:J142"/>
    <mergeCell ref="A143:C143"/>
    <mergeCell ref="F143:G143"/>
    <mergeCell ref="H143:J143"/>
    <mergeCell ref="E2:F2"/>
    <mergeCell ref="G2:H2"/>
    <mergeCell ref="I2:J2"/>
    <mergeCell ref="E3:F3"/>
    <mergeCell ref="G3:H3"/>
    <mergeCell ref="I3:J3"/>
  </mergeCells>
  <pageMargins left="0.5" right="0.5" top="1" bottom="1" header="0.5" footer="0.5"/>
  <pageSetup paperSize="9" fitToHeight="0" orientation="landscape"/>
  <headerFooter>
    <oddHeader>&amp;L &amp;C &amp;R</oddHeader>
    <oddFooter>&amp;L &amp;C &amp;R</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21"/>
  <sheetViews>
    <sheetView showWhiteSpace="0" topLeftCell="A12" workbookViewId="0">
      <selection activeCell="A21" sqref="A21:G21"/>
    </sheetView>
  </sheetViews>
  <sheetFormatPr defaultRowHeight="13.8" x14ac:dyDescent="0.25"/>
  <cols>
    <col min="1" max="1" width="20" bestFit="1" customWidth="1"/>
    <col min="2" max="2" width="60" bestFit="1" customWidth="1"/>
    <col min="3" max="3" width="20" bestFit="1" customWidth="1"/>
    <col min="4" max="30" width="12" bestFit="1" customWidth="1"/>
  </cols>
  <sheetData>
    <row r="1" spans="1:12" s="6" customFormat="1" ht="74.400000000000006" customHeight="1" thickBot="1" x14ac:dyDescent="0.35">
      <c r="A1" s="3" t="s">
        <v>881</v>
      </c>
      <c r="B1" s="4"/>
      <c r="C1" s="4"/>
      <c r="D1" s="4"/>
      <c r="E1" s="4"/>
      <c r="F1" s="4"/>
      <c r="G1" s="5"/>
      <c r="H1" s="11"/>
      <c r="I1" s="11"/>
      <c r="J1" s="11"/>
      <c r="K1" s="11"/>
      <c r="L1" s="12"/>
    </row>
    <row r="2" spans="1:12" x14ac:dyDescent="0.25">
      <c r="A2" s="82"/>
      <c r="B2" s="83" t="s">
        <v>0</v>
      </c>
      <c r="C2" s="83" t="s">
        <v>1</v>
      </c>
      <c r="D2" s="84" t="s">
        <v>2</v>
      </c>
      <c r="E2" s="84"/>
      <c r="F2" s="84" t="s">
        <v>3</v>
      </c>
      <c r="G2" s="85"/>
    </row>
    <row r="3" spans="1:12" ht="94.95" customHeight="1" x14ac:dyDescent="0.25">
      <c r="A3" s="86"/>
      <c r="B3" s="87" t="s">
        <v>4</v>
      </c>
      <c r="C3" s="87" t="s">
        <v>5</v>
      </c>
      <c r="D3" s="88" t="s">
        <v>6</v>
      </c>
      <c r="E3" s="88"/>
      <c r="F3" s="88" t="s">
        <v>7</v>
      </c>
      <c r="G3" s="89"/>
    </row>
    <row r="4" spans="1:12" x14ac:dyDescent="0.25">
      <c r="A4" s="90" t="s">
        <v>828</v>
      </c>
      <c r="B4" s="44"/>
      <c r="C4" s="44"/>
      <c r="D4" s="44"/>
      <c r="E4" s="44"/>
      <c r="F4" s="44"/>
      <c r="G4" s="45"/>
    </row>
    <row r="5" spans="1:12" x14ac:dyDescent="0.25">
      <c r="A5" s="91" t="s">
        <v>8</v>
      </c>
      <c r="B5" s="92" t="s">
        <v>9</v>
      </c>
      <c r="C5" s="93" t="s">
        <v>829</v>
      </c>
      <c r="D5" s="93" t="s">
        <v>830</v>
      </c>
      <c r="E5" s="93" t="s">
        <v>831</v>
      </c>
      <c r="F5" s="93" t="s">
        <v>832</v>
      </c>
      <c r="G5" s="94" t="s">
        <v>833</v>
      </c>
    </row>
    <row r="6" spans="1:12" s="2" customFormat="1" ht="27" thickBot="1" x14ac:dyDescent="0.3">
      <c r="A6" s="101" t="s">
        <v>16</v>
      </c>
      <c r="B6" s="102" t="s">
        <v>17</v>
      </c>
      <c r="C6" s="103" t="s">
        <v>834</v>
      </c>
      <c r="D6" s="104" t="s">
        <v>834</v>
      </c>
      <c r="E6" s="103" t="s">
        <v>835</v>
      </c>
      <c r="F6" s="103" t="s">
        <v>835</v>
      </c>
      <c r="G6" s="105" t="s">
        <v>835</v>
      </c>
    </row>
    <row r="7" spans="1:12" s="2" customFormat="1" ht="27.6" thickTop="1" thickBot="1" x14ac:dyDescent="0.3">
      <c r="A7" s="101" t="s">
        <v>35</v>
      </c>
      <c r="B7" s="102" t="s">
        <v>36</v>
      </c>
      <c r="C7" s="103" t="s">
        <v>836</v>
      </c>
      <c r="D7" s="104" t="s">
        <v>837</v>
      </c>
      <c r="E7" s="104" t="s">
        <v>838</v>
      </c>
      <c r="F7" s="104" t="s">
        <v>839</v>
      </c>
      <c r="G7" s="106" t="s">
        <v>840</v>
      </c>
    </row>
    <row r="8" spans="1:12" s="2" customFormat="1" ht="27.6" thickTop="1" thickBot="1" x14ac:dyDescent="0.3">
      <c r="A8" s="101" t="s">
        <v>44</v>
      </c>
      <c r="B8" s="102" t="s">
        <v>45</v>
      </c>
      <c r="C8" s="103" t="s">
        <v>841</v>
      </c>
      <c r="D8" s="104" t="s">
        <v>841</v>
      </c>
      <c r="E8" s="103" t="s">
        <v>835</v>
      </c>
      <c r="F8" s="103" t="s">
        <v>835</v>
      </c>
      <c r="G8" s="105" t="s">
        <v>835</v>
      </c>
    </row>
    <row r="9" spans="1:12" s="2" customFormat="1" ht="27.6" thickTop="1" thickBot="1" x14ac:dyDescent="0.3">
      <c r="A9" s="101" t="s">
        <v>49</v>
      </c>
      <c r="B9" s="102" t="s">
        <v>50</v>
      </c>
      <c r="C9" s="103" t="s">
        <v>842</v>
      </c>
      <c r="D9" s="103" t="s">
        <v>835</v>
      </c>
      <c r="E9" s="104" t="s">
        <v>843</v>
      </c>
      <c r="F9" s="104" t="s">
        <v>844</v>
      </c>
      <c r="G9" s="106" t="s">
        <v>845</v>
      </c>
    </row>
    <row r="10" spans="1:12" s="2" customFormat="1" ht="27.6" thickTop="1" thickBot="1" x14ac:dyDescent="0.3">
      <c r="A10" s="101" t="s">
        <v>136</v>
      </c>
      <c r="B10" s="102" t="s">
        <v>137</v>
      </c>
      <c r="C10" s="103" t="s">
        <v>846</v>
      </c>
      <c r="D10" s="103" t="s">
        <v>835</v>
      </c>
      <c r="E10" s="104" t="s">
        <v>847</v>
      </c>
      <c r="F10" s="104" t="s">
        <v>847</v>
      </c>
      <c r="G10" s="105" t="s">
        <v>835</v>
      </c>
    </row>
    <row r="11" spans="1:12" s="2" customFormat="1" ht="27.6" thickTop="1" thickBot="1" x14ac:dyDescent="0.3">
      <c r="A11" s="101" t="s">
        <v>174</v>
      </c>
      <c r="B11" s="102" t="s">
        <v>175</v>
      </c>
      <c r="C11" s="103" t="s">
        <v>848</v>
      </c>
      <c r="D11" s="104" t="s">
        <v>849</v>
      </c>
      <c r="E11" s="104" t="s">
        <v>850</v>
      </c>
      <c r="F11" s="104" t="s">
        <v>849</v>
      </c>
      <c r="G11" s="105" t="s">
        <v>835</v>
      </c>
    </row>
    <row r="12" spans="1:12" s="2" customFormat="1" ht="27.6" thickTop="1" thickBot="1" x14ac:dyDescent="0.3">
      <c r="A12" s="101" t="s">
        <v>293</v>
      </c>
      <c r="B12" s="102" t="s">
        <v>294</v>
      </c>
      <c r="C12" s="103" t="s">
        <v>851</v>
      </c>
      <c r="D12" s="104" t="s">
        <v>852</v>
      </c>
      <c r="E12" s="104" t="s">
        <v>853</v>
      </c>
      <c r="F12" s="104" t="s">
        <v>854</v>
      </c>
      <c r="G12" s="105" t="s">
        <v>835</v>
      </c>
    </row>
    <row r="13" spans="1:12" s="2" customFormat="1" ht="27.6" thickTop="1" thickBot="1" x14ac:dyDescent="0.3">
      <c r="A13" s="101" t="s">
        <v>408</v>
      </c>
      <c r="B13" s="102" t="s">
        <v>409</v>
      </c>
      <c r="C13" s="103" t="s">
        <v>855</v>
      </c>
      <c r="D13" s="103" t="s">
        <v>835</v>
      </c>
      <c r="E13" s="104" t="s">
        <v>856</v>
      </c>
      <c r="F13" s="104" t="s">
        <v>856</v>
      </c>
      <c r="G13" s="105" t="s">
        <v>835</v>
      </c>
    </row>
    <row r="14" spans="1:12" s="2" customFormat="1" ht="27.6" thickTop="1" thickBot="1" x14ac:dyDescent="0.3">
      <c r="A14" s="101" t="s">
        <v>433</v>
      </c>
      <c r="B14" s="102" t="s">
        <v>434</v>
      </c>
      <c r="C14" s="103" t="s">
        <v>857</v>
      </c>
      <c r="D14" s="104" t="s">
        <v>858</v>
      </c>
      <c r="E14" s="103" t="s">
        <v>835</v>
      </c>
      <c r="F14" s="103" t="s">
        <v>835</v>
      </c>
      <c r="G14" s="106" t="s">
        <v>859</v>
      </c>
    </row>
    <row r="15" spans="1:12" ht="14.4" thickTop="1" x14ac:dyDescent="0.25">
      <c r="A15" s="95" t="s">
        <v>860</v>
      </c>
      <c r="B15" s="88"/>
      <c r="C15" s="87"/>
      <c r="D15" s="96" t="s">
        <v>861</v>
      </c>
      <c r="E15" s="96" t="s">
        <v>862</v>
      </c>
      <c r="F15" s="96" t="s">
        <v>863</v>
      </c>
      <c r="G15" s="97" t="s">
        <v>864</v>
      </c>
    </row>
    <row r="16" spans="1:12" x14ac:dyDescent="0.25">
      <c r="A16" s="95" t="s">
        <v>865</v>
      </c>
      <c r="B16" s="88"/>
      <c r="C16" s="87"/>
      <c r="D16" s="96" t="s">
        <v>866</v>
      </c>
      <c r="E16" s="96" t="s">
        <v>867</v>
      </c>
      <c r="F16" s="96" t="s">
        <v>868</v>
      </c>
      <c r="G16" s="97" t="s">
        <v>869</v>
      </c>
    </row>
    <row r="17" spans="1:7" x14ac:dyDescent="0.25">
      <c r="A17" s="95" t="s">
        <v>870</v>
      </c>
      <c r="B17" s="88"/>
      <c r="C17" s="87"/>
      <c r="D17" s="96" t="s">
        <v>861</v>
      </c>
      <c r="E17" s="96" t="s">
        <v>871</v>
      </c>
      <c r="F17" s="96" t="s">
        <v>872</v>
      </c>
      <c r="G17" s="97" t="s">
        <v>873</v>
      </c>
    </row>
    <row r="18" spans="1:7" x14ac:dyDescent="0.25">
      <c r="A18" s="95" t="s">
        <v>874</v>
      </c>
      <c r="B18" s="88"/>
      <c r="C18" s="87"/>
      <c r="D18" s="96" t="s">
        <v>866</v>
      </c>
      <c r="E18" s="96" t="s">
        <v>875</v>
      </c>
      <c r="F18" s="96" t="s">
        <v>876</v>
      </c>
      <c r="G18" s="97" t="s">
        <v>877</v>
      </c>
    </row>
    <row r="19" spans="1:7" ht="14.4" thickBot="1" x14ac:dyDescent="0.3">
      <c r="A19" s="98"/>
      <c r="B19" s="99"/>
      <c r="C19" s="99"/>
      <c r="D19" s="99"/>
      <c r="E19" s="99"/>
      <c r="F19" s="99"/>
      <c r="G19" s="100"/>
    </row>
    <row r="20" spans="1:7" ht="60" customHeight="1" x14ac:dyDescent="0.25">
      <c r="A20" s="107"/>
      <c r="B20" s="108"/>
      <c r="C20" s="108"/>
      <c r="D20" s="108"/>
      <c r="E20" s="108"/>
      <c r="F20" s="108"/>
      <c r="G20" s="109"/>
    </row>
    <row r="21" spans="1:7" ht="70.05" customHeight="1" thickBot="1" x14ac:dyDescent="0.3">
      <c r="A21" s="110" t="s">
        <v>883</v>
      </c>
      <c r="B21" s="80"/>
      <c r="C21" s="80"/>
      <c r="D21" s="80"/>
      <c r="E21" s="80"/>
      <c r="F21" s="80"/>
      <c r="G21" s="81"/>
    </row>
  </sheetData>
  <mergeCells count="11">
    <mergeCell ref="A1:G1"/>
    <mergeCell ref="A15:B15"/>
    <mergeCell ref="A16:B16"/>
    <mergeCell ref="A17:B17"/>
    <mergeCell ref="A18:B18"/>
    <mergeCell ref="A21:G21"/>
    <mergeCell ref="D2:E2"/>
    <mergeCell ref="F2:G2"/>
    <mergeCell ref="D3:E3"/>
    <mergeCell ref="F3:G3"/>
    <mergeCell ref="A4:G4"/>
  </mergeCells>
  <pageMargins left="0.5" right="0.5" top="1" bottom="1" header="0.5" footer="0.5"/>
  <pageSetup paperSize="8"/>
  <headerFooter>
    <oddHeader>&amp;L &amp;C &amp;R</oddHeader>
    <oddFooter>&amp;L &amp;C &amp;R</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18"/>
  <sheetViews>
    <sheetView showWhiteSpace="0" topLeftCell="A106" workbookViewId="0">
      <selection activeCell="A118" sqref="A118:J118"/>
    </sheetView>
  </sheetViews>
  <sheetFormatPr defaultRowHeight="13.8" x14ac:dyDescent="0.25"/>
  <cols>
    <col min="1" max="2" width="10" style="2" bestFit="1" customWidth="1"/>
    <col min="3" max="3" width="60" style="2" bestFit="1" customWidth="1"/>
    <col min="4" max="4" width="17.5" style="2" customWidth="1"/>
    <col min="5" max="9" width="10" style="2" bestFit="1" customWidth="1"/>
    <col min="10" max="10" width="15" style="2" bestFit="1" customWidth="1"/>
    <col min="11" max="12" width="15" bestFit="1" customWidth="1"/>
  </cols>
  <sheetData>
    <row r="1" spans="1:12" s="6" customFormat="1" ht="74.400000000000006" customHeight="1" thickBot="1" x14ac:dyDescent="0.35">
      <c r="A1" s="3" t="s">
        <v>881</v>
      </c>
      <c r="B1" s="4"/>
      <c r="C1" s="4"/>
      <c r="D1" s="4"/>
      <c r="E1" s="4"/>
      <c r="F1" s="4"/>
      <c r="G1" s="4"/>
      <c r="H1" s="4"/>
      <c r="I1" s="4"/>
      <c r="J1" s="5"/>
      <c r="K1" s="11"/>
      <c r="L1" s="12"/>
    </row>
    <row r="2" spans="1:12" ht="14.4" thickBot="1" x14ac:dyDescent="0.3">
      <c r="A2" s="123" t="s">
        <v>0</v>
      </c>
      <c r="B2" s="124"/>
      <c r="C2" s="124"/>
      <c r="D2" s="125" t="s">
        <v>1</v>
      </c>
      <c r="E2" s="124" t="s">
        <v>2</v>
      </c>
      <c r="F2" s="124"/>
      <c r="G2" s="124"/>
      <c r="H2" s="124" t="s">
        <v>3</v>
      </c>
      <c r="I2" s="124"/>
      <c r="J2" s="70"/>
    </row>
    <row r="3" spans="1:12" ht="79.95" customHeight="1" thickBot="1" x14ac:dyDescent="0.3">
      <c r="A3" s="121" t="s">
        <v>4</v>
      </c>
      <c r="B3" s="122"/>
      <c r="C3" s="122"/>
      <c r="D3" s="14" t="s">
        <v>5</v>
      </c>
      <c r="E3" s="15" t="s">
        <v>6</v>
      </c>
      <c r="F3" s="15"/>
      <c r="G3" s="15"/>
      <c r="H3" s="15" t="s">
        <v>7</v>
      </c>
      <c r="I3" s="15"/>
      <c r="J3" s="13"/>
    </row>
    <row r="4" spans="1:12" ht="14.4" thickBot="1" x14ac:dyDescent="0.3">
      <c r="A4" s="120" t="s">
        <v>450</v>
      </c>
      <c r="B4" s="69"/>
      <c r="C4" s="69"/>
      <c r="D4" s="69"/>
      <c r="E4" s="69"/>
      <c r="F4" s="69"/>
      <c r="G4" s="69"/>
      <c r="H4" s="69"/>
      <c r="I4" s="69"/>
      <c r="J4" s="70"/>
    </row>
    <row r="5" spans="1:12" ht="30" customHeight="1" x14ac:dyDescent="0.25">
      <c r="A5" s="115" t="s">
        <v>19</v>
      </c>
      <c r="B5" s="116" t="s">
        <v>20</v>
      </c>
      <c r="C5" s="116" t="s">
        <v>9</v>
      </c>
      <c r="D5" s="116" t="s">
        <v>21</v>
      </c>
      <c r="E5" s="117" t="s">
        <v>22</v>
      </c>
      <c r="F5" s="118" t="s">
        <v>10</v>
      </c>
      <c r="G5" s="118" t="s">
        <v>23</v>
      </c>
      <c r="H5" s="118" t="s">
        <v>11</v>
      </c>
      <c r="I5" s="118" t="s">
        <v>12</v>
      </c>
      <c r="J5" s="119" t="s">
        <v>451</v>
      </c>
    </row>
    <row r="6" spans="1:12" ht="39" customHeight="1" x14ac:dyDescent="0.25">
      <c r="A6" s="16" t="s">
        <v>88</v>
      </c>
      <c r="B6" s="17" t="s">
        <v>25</v>
      </c>
      <c r="C6" s="17" t="s">
        <v>89</v>
      </c>
      <c r="D6" s="17" t="s">
        <v>27</v>
      </c>
      <c r="E6" s="18" t="s">
        <v>29</v>
      </c>
      <c r="F6" s="19" t="s">
        <v>90</v>
      </c>
      <c r="G6" s="19" t="s">
        <v>452</v>
      </c>
      <c r="H6" s="19" t="s">
        <v>453</v>
      </c>
      <c r="I6" s="19" t="s">
        <v>454</v>
      </c>
      <c r="J6" s="20" t="s">
        <v>454</v>
      </c>
    </row>
    <row r="7" spans="1:12" ht="78" customHeight="1" x14ac:dyDescent="0.25">
      <c r="A7" s="16" t="s">
        <v>436</v>
      </c>
      <c r="B7" s="17" t="s">
        <v>25</v>
      </c>
      <c r="C7" s="17" t="s">
        <v>437</v>
      </c>
      <c r="D7" s="17" t="s">
        <v>27</v>
      </c>
      <c r="E7" s="18" t="s">
        <v>71</v>
      </c>
      <c r="F7" s="19" t="s">
        <v>438</v>
      </c>
      <c r="G7" s="19" t="s">
        <v>455</v>
      </c>
      <c r="H7" s="19" t="s">
        <v>456</v>
      </c>
      <c r="I7" s="19" t="s">
        <v>457</v>
      </c>
      <c r="J7" s="20" t="s">
        <v>458</v>
      </c>
    </row>
    <row r="8" spans="1:12" ht="25.95" customHeight="1" x14ac:dyDescent="0.25">
      <c r="A8" s="16" t="s">
        <v>38</v>
      </c>
      <c r="B8" s="17" t="s">
        <v>39</v>
      </c>
      <c r="C8" s="17" t="s">
        <v>40</v>
      </c>
      <c r="D8" s="17" t="s">
        <v>41</v>
      </c>
      <c r="E8" s="18" t="s">
        <v>42</v>
      </c>
      <c r="F8" s="19" t="s">
        <v>459</v>
      </c>
      <c r="G8" s="19" t="s">
        <v>460</v>
      </c>
      <c r="H8" s="19" t="s">
        <v>460</v>
      </c>
      <c r="I8" s="19" t="s">
        <v>461</v>
      </c>
      <c r="J8" s="20" t="s">
        <v>462</v>
      </c>
    </row>
    <row r="9" spans="1:12" ht="39" customHeight="1" x14ac:dyDescent="0.25">
      <c r="A9" s="16" t="s">
        <v>118</v>
      </c>
      <c r="B9" s="17" t="s">
        <v>25</v>
      </c>
      <c r="C9" s="17" t="s">
        <v>119</v>
      </c>
      <c r="D9" s="17" t="s">
        <v>27</v>
      </c>
      <c r="E9" s="18" t="s">
        <v>29</v>
      </c>
      <c r="F9" s="19" t="s">
        <v>90</v>
      </c>
      <c r="G9" s="19" t="s">
        <v>463</v>
      </c>
      <c r="H9" s="19" t="s">
        <v>464</v>
      </c>
      <c r="I9" s="19" t="s">
        <v>465</v>
      </c>
      <c r="J9" s="20" t="s">
        <v>466</v>
      </c>
    </row>
    <row r="10" spans="1:12" ht="52.05" customHeight="1" x14ac:dyDescent="0.25">
      <c r="A10" s="16" t="s">
        <v>416</v>
      </c>
      <c r="B10" s="17" t="s">
        <v>25</v>
      </c>
      <c r="C10" s="17" t="s">
        <v>417</v>
      </c>
      <c r="D10" s="17" t="s">
        <v>27</v>
      </c>
      <c r="E10" s="18" t="s">
        <v>29</v>
      </c>
      <c r="F10" s="19" t="s">
        <v>418</v>
      </c>
      <c r="G10" s="19" t="s">
        <v>467</v>
      </c>
      <c r="H10" s="19" t="s">
        <v>468</v>
      </c>
      <c r="I10" s="19" t="s">
        <v>469</v>
      </c>
      <c r="J10" s="20" t="s">
        <v>470</v>
      </c>
    </row>
    <row r="11" spans="1:12" ht="64.95" customHeight="1" x14ac:dyDescent="0.25">
      <c r="A11" s="16" t="s">
        <v>62</v>
      </c>
      <c r="B11" s="17" t="s">
        <v>25</v>
      </c>
      <c r="C11" s="17" t="s">
        <v>63</v>
      </c>
      <c r="D11" s="17" t="s">
        <v>27</v>
      </c>
      <c r="E11" s="18" t="s">
        <v>29</v>
      </c>
      <c r="F11" s="19" t="s">
        <v>57</v>
      </c>
      <c r="G11" s="19" t="s">
        <v>471</v>
      </c>
      <c r="H11" s="19" t="s">
        <v>472</v>
      </c>
      <c r="I11" s="19" t="s">
        <v>473</v>
      </c>
      <c r="J11" s="20" t="s">
        <v>341</v>
      </c>
    </row>
    <row r="12" spans="1:12" ht="25.95" customHeight="1" x14ac:dyDescent="0.25">
      <c r="A12" s="16" t="s">
        <v>172</v>
      </c>
      <c r="B12" s="17" t="s">
        <v>25</v>
      </c>
      <c r="C12" s="17" t="s">
        <v>173</v>
      </c>
      <c r="D12" s="17" t="s">
        <v>27</v>
      </c>
      <c r="E12" s="18" t="s">
        <v>79</v>
      </c>
      <c r="F12" s="19" t="s">
        <v>474</v>
      </c>
      <c r="G12" s="19" t="s">
        <v>475</v>
      </c>
      <c r="H12" s="19" t="s">
        <v>476</v>
      </c>
      <c r="I12" s="19" t="s">
        <v>477</v>
      </c>
      <c r="J12" s="20" t="s">
        <v>478</v>
      </c>
    </row>
    <row r="13" spans="1:12" ht="52.05" customHeight="1" x14ac:dyDescent="0.25">
      <c r="A13" s="16" t="s">
        <v>154</v>
      </c>
      <c r="B13" s="17" t="s">
        <v>25</v>
      </c>
      <c r="C13" s="17" t="s">
        <v>155</v>
      </c>
      <c r="D13" s="17" t="s">
        <v>27</v>
      </c>
      <c r="E13" s="18" t="s">
        <v>28</v>
      </c>
      <c r="F13" s="19" t="s">
        <v>479</v>
      </c>
      <c r="G13" s="19" t="s">
        <v>480</v>
      </c>
      <c r="H13" s="19" t="s">
        <v>481</v>
      </c>
      <c r="I13" s="19" t="s">
        <v>482</v>
      </c>
      <c r="J13" s="20" t="s">
        <v>483</v>
      </c>
    </row>
    <row r="14" spans="1:12" ht="39" customHeight="1" x14ac:dyDescent="0.25">
      <c r="A14" s="16" t="s">
        <v>96</v>
      </c>
      <c r="B14" s="17" t="s">
        <v>25</v>
      </c>
      <c r="C14" s="17" t="s">
        <v>97</v>
      </c>
      <c r="D14" s="17" t="s">
        <v>27</v>
      </c>
      <c r="E14" s="18" t="s">
        <v>29</v>
      </c>
      <c r="F14" s="19" t="s">
        <v>94</v>
      </c>
      <c r="G14" s="19" t="s">
        <v>484</v>
      </c>
      <c r="H14" s="19" t="s">
        <v>485</v>
      </c>
      <c r="I14" s="19" t="s">
        <v>202</v>
      </c>
      <c r="J14" s="20" t="s">
        <v>486</v>
      </c>
    </row>
    <row r="15" spans="1:12" ht="39" customHeight="1" x14ac:dyDescent="0.25">
      <c r="A15" s="16" t="s">
        <v>139</v>
      </c>
      <c r="B15" s="17" t="s">
        <v>43</v>
      </c>
      <c r="C15" s="17" t="s">
        <v>140</v>
      </c>
      <c r="D15" s="17" t="s">
        <v>141</v>
      </c>
      <c r="E15" s="18" t="s">
        <v>29</v>
      </c>
      <c r="F15" s="19" t="s">
        <v>487</v>
      </c>
      <c r="G15" s="19" t="s">
        <v>488</v>
      </c>
      <c r="H15" s="19" t="s">
        <v>489</v>
      </c>
      <c r="I15" s="19" t="s">
        <v>490</v>
      </c>
      <c r="J15" s="20" t="s">
        <v>491</v>
      </c>
    </row>
    <row r="16" spans="1:12" ht="25.95" customHeight="1" x14ac:dyDescent="0.25">
      <c r="A16" s="16" t="s">
        <v>113</v>
      </c>
      <c r="B16" s="17" t="s">
        <v>25</v>
      </c>
      <c r="C16" s="17" t="s">
        <v>114</v>
      </c>
      <c r="D16" s="17" t="s">
        <v>27</v>
      </c>
      <c r="E16" s="18" t="s">
        <v>29</v>
      </c>
      <c r="F16" s="19" t="s">
        <v>116</v>
      </c>
      <c r="G16" s="19" t="s">
        <v>492</v>
      </c>
      <c r="H16" s="19" t="s">
        <v>493</v>
      </c>
      <c r="I16" s="19" t="s">
        <v>494</v>
      </c>
      <c r="J16" s="20" t="s">
        <v>495</v>
      </c>
    </row>
    <row r="17" spans="1:10" ht="64.95" customHeight="1" x14ac:dyDescent="0.25">
      <c r="A17" s="16" t="s">
        <v>411</v>
      </c>
      <c r="B17" s="17" t="s">
        <v>25</v>
      </c>
      <c r="C17" s="17" t="s">
        <v>412</v>
      </c>
      <c r="D17" s="17" t="s">
        <v>27</v>
      </c>
      <c r="E17" s="18" t="s">
        <v>56</v>
      </c>
      <c r="F17" s="19" t="s">
        <v>414</v>
      </c>
      <c r="G17" s="19" t="s">
        <v>496</v>
      </c>
      <c r="H17" s="19" t="s">
        <v>497</v>
      </c>
      <c r="I17" s="19" t="s">
        <v>498</v>
      </c>
      <c r="J17" s="20" t="s">
        <v>499</v>
      </c>
    </row>
    <row r="18" spans="1:10" ht="52.05" customHeight="1" x14ac:dyDescent="0.25">
      <c r="A18" s="16" t="s">
        <v>83</v>
      </c>
      <c r="B18" s="17" t="s">
        <v>43</v>
      </c>
      <c r="C18" s="17" t="s">
        <v>84</v>
      </c>
      <c r="D18" s="17" t="s">
        <v>85</v>
      </c>
      <c r="E18" s="18" t="s">
        <v>29</v>
      </c>
      <c r="F18" s="19" t="s">
        <v>86</v>
      </c>
      <c r="G18" s="19" t="s">
        <v>500</v>
      </c>
      <c r="H18" s="19" t="s">
        <v>501</v>
      </c>
      <c r="I18" s="19" t="s">
        <v>502</v>
      </c>
      <c r="J18" s="20" t="s">
        <v>503</v>
      </c>
    </row>
    <row r="19" spans="1:10" ht="39" customHeight="1" x14ac:dyDescent="0.25">
      <c r="A19" s="16" t="s">
        <v>59</v>
      </c>
      <c r="B19" s="17" t="s">
        <v>25</v>
      </c>
      <c r="C19" s="17" t="s">
        <v>60</v>
      </c>
      <c r="D19" s="17" t="s">
        <v>27</v>
      </c>
      <c r="E19" s="18" t="s">
        <v>29</v>
      </c>
      <c r="F19" s="19" t="s">
        <v>57</v>
      </c>
      <c r="G19" s="19" t="s">
        <v>504</v>
      </c>
      <c r="H19" s="19" t="s">
        <v>505</v>
      </c>
      <c r="I19" s="19" t="s">
        <v>506</v>
      </c>
      <c r="J19" s="20" t="s">
        <v>507</v>
      </c>
    </row>
    <row r="20" spans="1:10" ht="39" customHeight="1" x14ac:dyDescent="0.25">
      <c r="A20" s="16" t="s">
        <v>109</v>
      </c>
      <c r="B20" s="17" t="s">
        <v>25</v>
      </c>
      <c r="C20" s="17" t="s">
        <v>110</v>
      </c>
      <c r="D20" s="17" t="s">
        <v>27</v>
      </c>
      <c r="E20" s="18" t="s">
        <v>29</v>
      </c>
      <c r="F20" s="19" t="s">
        <v>90</v>
      </c>
      <c r="G20" s="19" t="s">
        <v>508</v>
      </c>
      <c r="H20" s="19" t="s">
        <v>509</v>
      </c>
      <c r="I20" s="19" t="s">
        <v>510</v>
      </c>
      <c r="J20" s="20" t="s">
        <v>511</v>
      </c>
    </row>
    <row r="21" spans="1:10" ht="25.95" customHeight="1" x14ac:dyDescent="0.25">
      <c r="A21" s="16" t="s">
        <v>74</v>
      </c>
      <c r="B21" s="17" t="s">
        <v>25</v>
      </c>
      <c r="C21" s="17" t="s">
        <v>75</v>
      </c>
      <c r="D21" s="17" t="s">
        <v>27</v>
      </c>
      <c r="E21" s="18" t="s">
        <v>29</v>
      </c>
      <c r="F21" s="19" t="s">
        <v>512</v>
      </c>
      <c r="G21" s="19" t="s">
        <v>513</v>
      </c>
      <c r="H21" s="19" t="s">
        <v>514</v>
      </c>
      <c r="I21" s="19" t="s">
        <v>515</v>
      </c>
      <c r="J21" s="20" t="s">
        <v>516</v>
      </c>
    </row>
    <row r="22" spans="1:10" ht="25.95" customHeight="1" x14ac:dyDescent="0.25">
      <c r="A22" s="16" t="s">
        <v>124</v>
      </c>
      <c r="B22" s="17" t="s">
        <v>25</v>
      </c>
      <c r="C22" s="17" t="s">
        <v>125</v>
      </c>
      <c r="D22" s="17" t="s">
        <v>27</v>
      </c>
      <c r="E22" s="18" t="s">
        <v>29</v>
      </c>
      <c r="F22" s="19" t="s">
        <v>57</v>
      </c>
      <c r="G22" s="19" t="s">
        <v>517</v>
      </c>
      <c r="H22" s="19" t="s">
        <v>518</v>
      </c>
      <c r="I22" s="19" t="s">
        <v>519</v>
      </c>
      <c r="J22" s="20" t="s">
        <v>520</v>
      </c>
    </row>
    <row r="23" spans="1:10" ht="64.95" customHeight="1" x14ac:dyDescent="0.25">
      <c r="A23" s="16" t="s">
        <v>261</v>
      </c>
      <c r="B23" s="17" t="s">
        <v>25</v>
      </c>
      <c r="C23" s="17" t="s">
        <v>262</v>
      </c>
      <c r="D23" s="17" t="s">
        <v>27</v>
      </c>
      <c r="E23" s="18" t="s">
        <v>29</v>
      </c>
      <c r="F23" s="19" t="s">
        <v>521</v>
      </c>
      <c r="G23" s="19" t="s">
        <v>522</v>
      </c>
      <c r="H23" s="19" t="s">
        <v>523</v>
      </c>
      <c r="I23" s="19" t="s">
        <v>64</v>
      </c>
      <c r="J23" s="20" t="s">
        <v>524</v>
      </c>
    </row>
    <row r="24" spans="1:10" ht="130.05000000000001" customHeight="1" x14ac:dyDescent="0.25">
      <c r="A24" s="16" t="s">
        <v>343</v>
      </c>
      <c r="B24" s="17" t="s">
        <v>25</v>
      </c>
      <c r="C24" s="17" t="s">
        <v>344</v>
      </c>
      <c r="D24" s="17" t="s">
        <v>27</v>
      </c>
      <c r="E24" s="18" t="s">
        <v>28</v>
      </c>
      <c r="F24" s="19" t="s">
        <v>525</v>
      </c>
      <c r="G24" s="19" t="s">
        <v>526</v>
      </c>
      <c r="H24" s="19" t="s">
        <v>527</v>
      </c>
      <c r="I24" s="19" t="s">
        <v>528</v>
      </c>
      <c r="J24" s="20" t="s">
        <v>529</v>
      </c>
    </row>
    <row r="25" spans="1:10" ht="52.05" customHeight="1" x14ac:dyDescent="0.25">
      <c r="A25" s="16" t="s">
        <v>104</v>
      </c>
      <c r="B25" s="17" t="s">
        <v>25</v>
      </c>
      <c r="C25" s="17" t="s">
        <v>105</v>
      </c>
      <c r="D25" s="17" t="s">
        <v>27</v>
      </c>
      <c r="E25" s="18" t="s">
        <v>29</v>
      </c>
      <c r="F25" s="19" t="s">
        <v>57</v>
      </c>
      <c r="G25" s="19" t="s">
        <v>530</v>
      </c>
      <c r="H25" s="19" t="s">
        <v>531</v>
      </c>
      <c r="I25" s="19" t="s">
        <v>532</v>
      </c>
      <c r="J25" s="20" t="s">
        <v>533</v>
      </c>
    </row>
    <row r="26" spans="1:10" ht="91.05" customHeight="1" x14ac:dyDescent="0.25">
      <c r="A26" s="16" t="s">
        <v>169</v>
      </c>
      <c r="B26" s="17" t="s">
        <v>43</v>
      </c>
      <c r="C26" s="17" t="s">
        <v>170</v>
      </c>
      <c r="D26" s="17" t="s">
        <v>167</v>
      </c>
      <c r="E26" s="18" t="s">
        <v>29</v>
      </c>
      <c r="F26" s="19" t="s">
        <v>534</v>
      </c>
      <c r="G26" s="19" t="s">
        <v>535</v>
      </c>
      <c r="H26" s="19" t="s">
        <v>536</v>
      </c>
      <c r="I26" s="19" t="s">
        <v>537</v>
      </c>
      <c r="J26" s="20" t="s">
        <v>538</v>
      </c>
    </row>
    <row r="27" spans="1:10" ht="39" customHeight="1" x14ac:dyDescent="0.25">
      <c r="A27" s="16" t="s">
        <v>47</v>
      </c>
      <c r="B27" s="17" t="s">
        <v>25</v>
      </c>
      <c r="C27" s="17" t="s">
        <v>48</v>
      </c>
      <c r="D27" s="17" t="s">
        <v>27</v>
      </c>
      <c r="E27" s="18" t="s">
        <v>29</v>
      </c>
      <c r="F27" s="19" t="s">
        <v>539</v>
      </c>
      <c r="G27" s="19" t="s">
        <v>540</v>
      </c>
      <c r="H27" s="19" t="s">
        <v>541</v>
      </c>
      <c r="I27" s="19" t="s">
        <v>542</v>
      </c>
      <c r="J27" s="20" t="s">
        <v>543</v>
      </c>
    </row>
    <row r="28" spans="1:10" ht="64.95" customHeight="1" x14ac:dyDescent="0.25">
      <c r="A28" s="16" t="s">
        <v>249</v>
      </c>
      <c r="B28" s="17" t="s">
        <v>25</v>
      </c>
      <c r="C28" s="17" t="s">
        <v>250</v>
      </c>
      <c r="D28" s="17" t="s">
        <v>27</v>
      </c>
      <c r="E28" s="18" t="s">
        <v>28</v>
      </c>
      <c r="F28" s="19" t="s">
        <v>474</v>
      </c>
      <c r="G28" s="19" t="s">
        <v>544</v>
      </c>
      <c r="H28" s="19" t="s">
        <v>545</v>
      </c>
      <c r="I28" s="19" t="s">
        <v>546</v>
      </c>
      <c r="J28" s="20" t="s">
        <v>547</v>
      </c>
    </row>
    <row r="29" spans="1:10" ht="52.05" customHeight="1" x14ac:dyDescent="0.25">
      <c r="A29" s="16" t="s">
        <v>69</v>
      </c>
      <c r="B29" s="17" t="s">
        <v>25</v>
      </c>
      <c r="C29" s="17" t="s">
        <v>70</v>
      </c>
      <c r="D29" s="17" t="s">
        <v>27</v>
      </c>
      <c r="E29" s="18" t="s">
        <v>71</v>
      </c>
      <c r="F29" s="19" t="s">
        <v>72</v>
      </c>
      <c r="G29" s="19" t="s">
        <v>548</v>
      </c>
      <c r="H29" s="19" t="s">
        <v>549</v>
      </c>
      <c r="I29" s="19" t="s">
        <v>550</v>
      </c>
      <c r="J29" s="20" t="s">
        <v>551</v>
      </c>
    </row>
    <row r="30" spans="1:10" ht="25.95" customHeight="1" x14ac:dyDescent="0.25">
      <c r="A30" s="16" t="s">
        <v>54</v>
      </c>
      <c r="B30" s="17" t="s">
        <v>25</v>
      </c>
      <c r="C30" s="17" t="s">
        <v>55</v>
      </c>
      <c r="D30" s="17" t="s">
        <v>27</v>
      </c>
      <c r="E30" s="18" t="s">
        <v>29</v>
      </c>
      <c r="F30" s="19" t="s">
        <v>57</v>
      </c>
      <c r="G30" s="19" t="s">
        <v>552</v>
      </c>
      <c r="H30" s="19" t="s">
        <v>553</v>
      </c>
      <c r="I30" s="19" t="s">
        <v>554</v>
      </c>
      <c r="J30" s="20" t="s">
        <v>555</v>
      </c>
    </row>
    <row r="31" spans="1:10" ht="39" customHeight="1" x14ac:dyDescent="0.25">
      <c r="A31" s="16" t="s">
        <v>92</v>
      </c>
      <c r="B31" s="17" t="s">
        <v>25</v>
      </c>
      <c r="C31" s="17" t="s">
        <v>93</v>
      </c>
      <c r="D31" s="17" t="s">
        <v>27</v>
      </c>
      <c r="E31" s="18" t="s">
        <v>29</v>
      </c>
      <c r="F31" s="19" t="s">
        <v>94</v>
      </c>
      <c r="G31" s="19" t="s">
        <v>556</v>
      </c>
      <c r="H31" s="19" t="s">
        <v>557</v>
      </c>
      <c r="I31" s="19" t="s">
        <v>413</v>
      </c>
      <c r="J31" s="20" t="s">
        <v>558</v>
      </c>
    </row>
    <row r="32" spans="1:10" ht="52.05" customHeight="1" x14ac:dyDescent="0.25">
      <c r="A32" s="16" t="s">
        <v>151</v>
      </c>
      <c r="B32" s="17" t="s">
        <v>25</v>
      </c>
      <c r="C32" s="17" t="s">
        <v>152</v>
      </c>
      <c r="D32" s="17" t="s">
        <v>27</v>
      </c>
      <c r="E32" s="18" t="s">
        <v>28</v>
      </c>
      <c r="F32" s="19" t="s">
        <v>474</v>
      </c>
      <c r="G32" s="19" t="s">
        <v>559</v>
      </c>
      <c r="H32" s="19" t="s">
        <v>560</v>
      </c>
      <c r="I32" s="19" t="s">
        <v>561</v>
      </c>
      <c r="J32" s="20" t="s">
        <v>562</v>
      </c>
    </row>
    <row r="33" spans="1:10" ht="103.95" customHeight="1" x14ac:dyDescent="0.25">
      <c r="A33" s="16" t="s">
        <v>339</v>
      </c>
      <c r="B33" s="17" t="s">
        <v>25</v>
      </c>
      <c r="C33" s="17" t="s">
        <v>340</v>
      </c>
      <c r="D33" s="17" t="s">
        <v>27</v>
      </c>
      <c r="E33" s="18" t="s">
        <v>28</v>
      </c>
      <c r="F33" s="19" t="s">
        <v>563</v>
      </c>
      <c r="G33" s="19" t="s">
        <v>564</v>
      </c>
      <c r="H33" s="19" t="s">
        <v>565</v>
      </c>
      <c r="I33" s="19" t="s">
        <v>34</v>
      </c>
      <c r="J33" s="20" t="s">
        <v>566</v>
      </c>
    </row>
    <row r="34" spans="1:10" ht="78" customHeight="1" x14ac:dyDescent="0.25">
      <c r="A34" s="16" t="s">
        <v>200</v>
      </c>
      <c r="B34" s="17" t="s">
        <v>25</v>
      </c>
      <c r="C34" s="17" t="s">
        <v>201</v>
      </c>
      <c r="D34" s="17" t="s">
        <v>27</v>
      </c>
      <c r="E34" s="18" t="s">
        <v>28</v>
      </c>
      <c r="F34" s="19" t="s">
        <v>567</v>
      </c>
      <c r="G34" s="19" t="s">
        <v>568</v>
      </c>
      <c r="H34" s="19" t="s">
        <v>569</v>
      </c>
      <c r="I34" s="19" t="s">
        <v>570</v>
      </c>
      <c r="J34" s="20" t="s">
        <v>571</v>
      </c>
    </row>
    <row r="35" spans="1:10" ht="39" customHeight="1" x14ac:dyDescent="0.25">
      <c r="A35" s="21" t="s">
        <v>427</v>
      </c>
      <c r="B35" s="22" t="s">
        <v>25</v>
      </c>
      <c r="C35" s="22" t="s">
        <v>428</v>
      </c>
      <c r="D35" s="22" t="s">
        <v>27</v>
      </c>
      <c r="E35" s="23" t="s">
        <v>71</v>
      </c>
      <c r="F35" s="24" t="s">
        <v>572</v>
      </c>
      <c r="G35" s="24" t="s">
        <v>573</v>
      </c>
      <c r="H35" s="24" t="s">
        <v>574</v>
      </c>
      <c r="I35" s="24" t="s">
        <v>575</v>
      </c>
      <c r="J35" s="25" t="s">
        <v>576</v>
      </c>
    </row>
    <row r="36" spans="1:10" ht="39" customHeight="1" x14ac:dyDescent="0.25">
      <c r="A36" s="21" t="s">
        <v>225</v>
      </c>
      <c r="B36" s="22" t="s">
        <v>25</v>
      </c>
      <c r="C36" s="22" t="s">
        <v>226</v>
      </c>
      <c r="D36" s="22" t="s">
        <v>27</v>
      </c>
      <c r="E36" s="23" t="s">
        <v>28</v>
      </c>
      <c r="F36" s="24" t="s">
        <v>479</v>
      </c>
      <c r="G36" s="24" t="s">
        <v>577</v>
      </c>
      <c r="H36" s="24" t="s">
        <v>578</v>
      </c>
      <c r="I36" s="24" t="s">
        <v>575</v>
      </c>
      <c r="J36" s="25" t="s">
        <v>579</v>
      </c>
    </row>
    <row r="37" spans="1:10" ht="39" customHeight="1" x14ac:dyDescent="0.25">
      <c r="A37" s="21" t="s">
        <v>127</v>
      </c>
      <c r="B37" s="22" t="s">
        <v>25</v>
      </c>
      <c r="C37" s="22" t="s">
        <v>128</v>
      </c>
      <c r="D37" s="22" t="s">
        <v>27</v>
      </c>
      <c r="E37" s="23" t="s">
        <v>29</v>
      </c>
      <c r="F37" s="24" t="s">
        <v>57</v>
      </c>
      <c r="G37" s="24" t="s">
        <v>580</v>
      </c>
      <c r="H37" s="24" t="s">
        <v>581</v>
      </c>
      <c r="I37" s="24" t="s">
        <v>320</v>
      </c>
      <c r="J37" s="25" t="s">
        <v>582</v>
      </c>
    </row>
    <row r="38" spans="1:10" ht="64.95" customHeight="1" x14ac:dyDescent="0.25">
      <c r="A38" s="21" t="s">
        <v>298</v>
      </c>
      <c r="B38" s="22" t="s">
        <v>25</v>
      </c>
      <c r="C38" s="22" t="s">
        <v>299</v>
      </c>
      <c r="D38" s="22" t="s">
        <v>27</v>
      </c>
      <c r="E38" s="23" t="s">
        <v>28</v>
      </c>
      <c r="F38" s="24" t="s">
        <v>459</v>
      </c>
      <c r="G38" s="24" t="s">
        <v>583</v>
      </c>
      <c r="H38" s="24" t="s">
        <v>583</v>
      </c>
      <c r="I38" s="24" t="s">
        <v>584</v>
      </c>
      <c r="J38" s="25" t="s">
        <v>585</v>
      </c>
    </row>
    <row r="39" spans="1:10" ht="25.95" customHeight="1" x14ac:dyDescent="0.25">
      <c r="A39" s="21" t="s">
        <v>441</v>
      </c>
      <c r="B39" s="22" t="s">
        <v>25</v>
      </c>
      <c r="C39" s="22" t="s">
        <v>442</v>
      </c>
      <c r="D39" s="22" t="s">
        <v>27</v>
      </c>
      <c r="E39" s="23" t="s">
        <v>29</v>
      </c>
      <c r="F39" s="24" t="s">
        <v>586</v>
      </c>
      <c r="G39" s="24" t="s">
        <v>587</v>
      </c>
      <c r="H39" s="24" t="s">
        <v>588</v>
      </c>
      <c r="I39" s="24" t="s">
        <v>589</v>
      </c>
      <c r="J39" s="25" t="s">
        <v>590</v>
      </c>
    </row>
    <row r="40" spans="1:10" ht="39" customHeight="1" x14ac:dyDescent="0.25">
      <c r="A40" s="21" t="s">
        <v>424</v>
      </c>
      <c r="B40" s="22" t="s">
        <v>25</v>
      </c>
      <c r="C40" s="22" t="s">
        <v>425</v>
      </c>
      <c r="D40" s="22" t="s">
        <v>27</v>
      </c>
      <c r="E40" s="23" t="s">
        <v>71</v>
      </c>
      <c r="F40" s="24" t="s">
        <v>591</v>
      </c>
      <c r="G40" s="24" t="s">
        <v>592</v>
      </c>
      <c r="H40" s="24" t="s">
        <v>593</v>
      </c>
      <c r="I40" s="24" t="s">
        <v>266</v>
      </c>
      <c r="J40" s="25" t="s">
        <v>594</v>
      </c>
    </row>
    <row r="41" spans="1:10" ht="78" customHeight="1" x14ac:dyDescent="0.25">
      <c r="A41" s="21" t="s">
        <v>165</v>
      </c>
      <c r="B41" s="22" t="s">
        <v>43</v>
      </c>
      <c r="C41" s="22" t="s">
        <v>166</v>
      </c>
      <c r="D41" s="22" t="s">
        <v>167</v>
      </c>
      <c r="E41" s="23" t="s">
        <v>29</v>
      </c>
      <c r="F41" s="24" t="s">
        <v>595</v>
      </c>
      <c r="G41" s="24" t="s">
        <v>596</v>
      </c>
      <c r="H41" s="24" t="s">
        <v>597</v>
      </c>
      <c r="I41" s="24" t="s">
        <v>598</v>
      </c>
      <c r="J41" s="25" t="s">
        <v>599</v>
      </c>
    </row>
    <row r="42" spans="1:10" ht="52.05" customHeight="1" x14ac:dyDescent="0.25">
      <c r="A42" s="21" t="s">
        <v>197</v>
      </c>
      <c r="B42" s="22" t="s">
        <v>25</v>
      </c>
      <c r="C42" s="22" t="s">
        <v>198</v>
      </c>
      <c r="D42" s="22" t="s">
        <v>27</v>
      </c>
      <c r="E42" s="23" t="s">
        <v>28</v>
      </c>
      <c r="F42" s="24" t="s">
        <v>459</v>
      </c>
      <c r="G42" s="24" t="s">
        <v>600</v>
      </c>
      <c r="H42" s="24" t="s">
        <v>600</v>
      </c>
      <c r="I42" s="24" t="s">
        <v>598</v>
      </c>
      <c r="J42" s="25" t="s">
        <v>601</v>
      </c>
    </row>
    <row r="43" spans="1:10" ht="52.05" customHeight="1" x14ac:dyDescent="0.25">
      <c r="A43" s="21" t="s">
        <v>242</v>
      </c>
      <c r="B43" s="22" t="s">
        <v>25</v>
      </c>
      <c r="C43" s="22" t="s">
        <v>243</v>
      </c>
      <c r="D43" s="22" t="s">
        <v>27</v>
      </c>
      <c r="E43" s="23" t="s">
        <v>28</v>
      </c>
      <c r="F43" s="24" t="s">
        <v>602</v>
      </c>
      <c r="G43" s="24" t="s">
        <v>603</v>
      </c>
      <c r="H43" s="24" t="s">
        <v>604</v>
      </c>
      <c r="I43" s="24" t="s">
        <v>605</v>
      </c>
      <c r="J43" s="25" t="s">
        <v>606</v>
      </c>
    </row>
    <row r="44" spans="1:10" ht="39" customHeight="1" x14ac:dyDescent="0.25">
      <c r="A44" s="21" t="s">
        <v>121</v>
      </c>
      <c r="B44" s="22" t="s">
        <v>25</v>
      </c>
      <c r="C44" s="22" t="s">
        <v>122</v>
      </c>
      <c r="D44" s="22" t="s">
        <v>27</v>
      </c>
      <c r="E44" s="23" t="s">
        <v>29</v>
      </c>
      <c r="F44" s="24" t="s">
        <v>57</v>
      </c>
      <c r="G44" s="24" t="s">
        <v>607</v>
      </c>
      <c r="H44" s="24" t="s">
        <v>608</v>
      </c>
      <c r="I44" s="24" t="s">
        <v>609</v>
      </c>
      <c r="J44" s="25" t="s">
        <v>610</v>
      </c>
    </row>
    <row r="45" spans="1:10" ht="39" customHeight="1" x14ac:dyDescent="0.25">
      <c r="A45" s="21" t="s">
        <v>376</v>
      </c>
      <c r="B45" s="22" t="s">
        <v>43</v>
      </c>
      <c r="C45" s="22" t="s">
        <v>377</v>
      </c>
      <c r="D45" s="22" t="s">
        <v>374</v>
      </c>
      <c r="E45" s="23" t="s">
        <v>142</v>
      </c>
      <c r="F45" s="24" t="s">
        <v>611</v>
      </c>
      <c r="G45" s="24" t="s">
        <v>612</v>
      </c>
      <c r="H45" s="24" t="s">
        <v>613</v>
      </c>
      <c r="I45" s="24" t="s">
        <v>609</v>
      </c>
      <c r="J45" s="25" t="s">
        <v>614</v>
      </c>
    </row>
    <row r="46" spans="1:10" ht="39" customHeight="1" x14ac:dyDescent="0.25">
      <c r="A46" s="21" t="s">
        <v>264</v>
      </c>
      <c r="B46" s="22" t="s">
        <v>25</v>
      </c>
      <c r="C46" s="22" t="s">
        <v>265</v>
      </c>
      <c r="D46" s="22" t="s">
        <v>27</v>
      </c>
      <c r="E46" s="23" t="s">
        <v>71</v>
      </c>
      <c r="F46" s="24" t="s">
        <v>615</v>
      </c>
      <c r="G46" s="24" t="s">
        <v>616</v>
      </c>
      <c r="H46" s="24" t="s">
        <v>617</v>
      </c>
      <c r="I46" s="24" t="s">
        <v>618</v>
      </c>
      <c r="J46" s="25" t="s">
        <v>619</v>
      </c>
    </row>
    <row r="47" spans="1:10" ht="39" customHeight="1" x14ac:dyDescent="0.25">
      <c r="A47" s="21" t="s">
        <v>208</v>
      </c>
      <c r="B47" s="22" t="s">
        <v>25</v>
      </c>
      <c r="C47" s="22" t="s">
        <v>209</v>
      </c>
      <c r="D47" s="22" t="s">
        <v>27</v>
      </c>
      <c r="E47" s="23" t="s">
        <v>71</v>
      </c>
      <c r="F47" s="24" t="s">
        <v>620</v>
      </c>
      <c r="G47" s="24" t="s">
        <v>621</v>
      </c>
      <c r="H47" s="24" t="s">
        <v>622</v>
      </c>
      <c r="I47" s="24" t="s">
        <v>623</v>
      </c>
      <c r="J47" s="25" t="s">
        <v>624</v>
      </c>
    </row>
    <row r="48" spans="1:10" ht="103.95" customHeight="1" x14ac:dyDescent="0.25">
      <c r="A48" s="21" t="s">
        <v>394</v>
      </c>
      <c r="B48" s="22" t="s">
        <v>25</v>
      </c>
      <c r="C48" s="22" t="s">
        <v>395</v>
      </c>
      <c r="D48" s="22" t="s">
        <v>27</v>
      </c>
      <c r="E48" s="23" t="s">
        <v>28</v>
      </c>
      <c r="F48" s="24" t="s">
        <v>625</v>
      </c>
      <c r="G48" s="24" t="s">
        <v>626</v>
      </c>
      <c r="H48" s="24" t="s">
        <v>627</v>
      </c>
      <c r="I48" s="24" t="s">
        <v>628</v>
      </c>
      <c r="J48" s="25" t="s">
        <v>629</v>
      </c>
    </row>
    <row r="49" spans="1:10" ht="52.05" customHeight="1" x14ac:dyDescent="0.25">
      <c r="A49" s="21" t="s">
        <v>397</v>
      </c>
      <c r="B49" s="22" t="s">
        <v>25</v>
      </c>
      <c r="C49" s="22" t="s">
        <v>398</v>
      </c>
      <c r="D49" s="22" t="s">
        <v>27</v>
      </c>
      <c r="E49" s="23" t="s">
        <v>28</v>
      </c>
      <c r="F49" s="24" t="s">
        <v>625</v>
      </c>
      <c r="G49" s="24" t="s">
        <v>630</v>
      </c>
      <c r="H49" s="24" t="s">
        <v>631</v>
      </c>
      <c r="I49" s="24" t="s">
        <v>632</v>
      </c>
      <c r="J49" s="25" t="s">
        <v>633</v>
      </c>
    </row>
    <row r="50" spans="1:10" ht="39" customHeight="1" x14ac:dyDescent="0.25">
      <c r="A50" s="21" t="s">
        <v>372</v>
      </c>
      <c r="B50" s="22" t="s">
        <v>43</v>
      </c>
      <c r="C50" s="22" t="s">
        <v>373</v>
      </c>
      <c r="D50" s="22" t="s">
        <v>374</v>
      </c>
      <c r="E50" s="23" t="s">
        <v>142</v>
      </c>
      <c r="F50" s="24" t="s">
        <v>474</v>
      </c>
      <c r="G50" s="24" t="s">
        <v>634</v>
      </c>
      <c r="H50" s="24" t="s">
        <v>635</v>
      </c>
      <c r="I50" s="24" t="s">
        <v>632</v>
      </c>
      <c r="J50" s="25" t="s">
        <v>636</v>
      </c>
    </row>
    <row r="51" spans="1:10" ht="64.95" customHeight="1" x14ac:dyDescent="0.25">
      <c r="A51" s="21" t="s">
        <v>130</v>
      </c>
      <c r="B51" s="22" t="s">
        <v>25</v>
      </c>
      <c r="C51" s="22" t="s">
        <v>131</v>
      </c>
      <c r="D51" s="22" t="s">
        <v>27</v>
      </c>
      <c r="E51" s="23" t="s">
        <v>29</v>
      </c>
      <c r="F51" s="24" t="s">
        <v>637</v>
      </c>
      <c r="G51" s="24" t="s">
        <v>638</v>
      </c>
      <c r="H51" s="24" t="s">
        <v>639</v>
      </c>
      <c r="I51" s="24" t="s">
        <v>640</v>
      </c>
      <c r="J51" s="25" t="s">
        <v>641</v>
      </c>
    </row>
    <row r="52" spans="1:10" ht="25.95" customHeight="1" x14ac:dyDescent="0.25">
      <c r="A52" s="21" t="s">
        <v>448</v>
      </c>
      <c r="B52" s="22" t="s">
        <v>25</v>
      </c>
      <c r="C52" s="22" t="s">
        <v>449</v>
      </c>
      <c r="D52" s="22" t="s">
        <v>27</v>
      </c>
      <c r="E52" s="23" t="s">
        <v>28</v>
      </c>
      <c r="F52" s="24" t="s">
        <v>459</v>
      </c>
      <c r="G52" s="24" t="s">
        <v>642</v>
      </c>
      <c r="H52" s="24" t="s">
        <v>642</v>
      </c>
      <c r="I52" s="24" t="s">
        <v>640</v>
      </c>
      <c r="J52" s="25" t="s">
        <v>643</v>
      </c>
    </row>
    <row r="53" spans="1:10" ht="52.05" customHeight="1" x14ac:dyDescent="0.25">
      <c r="A53" s="21" t="s">
        <v>148</v>
      </c>
      <c r="B53" s="22" t="s">
        <v>25</v>
      </c>
      <c r="C53" s="22" t="s">
        <v>149</v>
      </c>
      <c r="D53" s="22" t="s">
        <v>27</v>
      </c>
      <c r="E53" s="23" t="s">
        <v>28</v>
      </c>
      <c r="F53" s="24" t="s">
        <v>644</v>
      </c>
      <c r="G53" s="24" t="s">
        <v>645</v>
      </c>
      <c r="H53" s="24" t="s">
        <v>646</v>
      </c>
      <c r="I53" s="24" t="s">
        <v>647</v>
      </c>
      <c r="J53" s="25" t="s">
        <v>648</v>
      </c>
    </row>
    <row r="54" spans="1:10" ht="52.05" customHeight="1" x14ac:dyDescent="0.25">
      <c r="A54" s="21" t="s">
        <v>245</v>
      </c>
      <c r="B54" s="22" t="s">
        <v>25</v>
      </c>
      <c r="C54" s="22" t="s">
        <v>246</v>
      </c>
      <c r="D54" s="22" t="s">
        <v>27</v>
      </c>
      <c r="E54" s="23" t="s">
        <v>28</v>
      </c>
      <c r="F54" s="24" t="s">
        <v>602</v>
      </c>
      <c r="G54" s="24" t="s">
        <v>649</v>
      </c>
      <c r="H54" s="24" t="s">
        <v>650</v>
      </c>
      <c r="I54" s="24" t="s">
        <v>647</v>
      </c>
      <c r="J54" s="25" t="s">
        <v>651</v>
      </c>
    </row>
    <row r="55" spans="1:10" ht="39" customHeight="1" x14ac:dyDescent="0.25">
      <c r="A55" s="21" t="s">
        <v>31</v>
      </c>
      <c r="B55" s="22" t="s">
        <v>25</v>
      </c>
      <c r="C55" s="22" t="s">
        <v>32</v>
      </c>
      <c r="D55" s="22" t="s">
        <v>27</v>
      </c>
      <c r="E55" s="23" t="s">
        <v>29</v>
      </c>
      <c r="F55" s="24" t="s">
        <v>652</v>
      </c>
      <c r="G55" s="24" t="s">
        <v>653</v>
      </c>
      <c r="H55" s="24" t="s">
        <v>654</v>
      </c>
      <c r="I55" s="24" t="s">
        <v>647</v>
      </c>
      <c r="J55" s="25" t="s">
        <v>655</v>
      </c>
    </row>
    <row r="56" spans="1:10" ht="52.05" customHeight="1" x14ac:dyDescent="0.25">
      <c r="A56" s="21" t="s">
        <v>101</v>
      </c>
      <c r="B56" s="22" t="s">
        <v>43</v>
      </c>
      <c r="C56" s="22" t="s">
        <v>102</v>
      </c>
      <c r="D56" s="22" t="s">
        <v>85</v>
      </c>
      <c r="E56" s="23" t="s">
        <v>29</v>
      </c>
      <c r="F56" s="24" t="s">
        <v>57</v>
      </c>
      <c r="G56" s="24" t="s">
        <v>656</v>
      </c>
      <c r="H56" s="24" t="s">
        <v>657</v>
      </c>
      <c r="I56" s="24" t="s">
        <v>647</v>
      </c>
      <c r="J56" s="25" t="s">
        <v>658</v>
      </c>
    </row>
    <row r="57" spans="1:10" ht="39" customHeight="1" x14ac:dyDescent="0.25">
      <c r="A57" s="21" t="s">
        <v>66</v>
      </c>
      <c r="B57" s="22" t="s">
        <v>25</v>
      </c>
      <c r="C57" s="22" t="s">
        <v>67</v>
      </c>
      <c r="D57" s="22" t="s">
        <v>27</v>
      </c>
      <c r="E57" s="23" t="s">
        <v>29</v>
      </c>
      <c r="F57" s="24" t="s">
        <v>659</v>
      </c>
      <c r="G57" s="24" t="s">
        <v>660</v>
      </c>
      <c r="H57" s="24" t="s">
        <v>661</v>
      </c>
      <c r="I57" s="24" t="s">
        <v>251</v>
      </c>
      <c r="J57" s="25" t="s">
        <v>662</v>
      </c>
    </row>
    <row r="58" spans="1:10" ht="78" customHeight="1" x14ac:dyDescent="0.25">
      <c r="A58" s="21" t="s">
        <v>24</v>
      </c>
      <c r="B58" s="22" t="s">
        <v>25</v>
      </c>
      <c r="C58" s="22" t="s">
        <v>26</v>
      </c>
      <c r="D58" s="22" t="s">
        <v>27</v>
      </c>
      <c r="E58" s="23" t="s">
        <v>28</v>
      </c>
      <c r="F58" s="24" t="s">
        <v>459</v>
      </c>
      <c r="G58" s="24" t="s">
        <v>663</v>
      </c>
      <c r="H58" s="24" t="s">
        <v>663</v>
      </c>
      <c r="I58" s="24" t="s">
        <v>251</v>
      </c>
      <c r="J58" s="25" t="s">
        <v>664</v>
      </c>
    </row>
    <row r="59" spans="1:10" ht="52.05" customHeight="1" x14ac:dyDescent="0.25">
      <c r="A59" s="21" t="s">
        <v>161</v>
      </c>
      <c r="B59" s="22" t="s">
        <v>25</v>
      </c>
      <c r="C59" s="22" t="s">
        <v>162</v>
      </c>
      <c r="D59" s="22" t="s">
        <v>27</v>
      </c>
      <c r="E59" s="23" t="s">
        <v>28</v>
      </c>
      <c r="F59" s="24" t="s">
        <v>474</v>
      </c>
      <c r="G59" s="24" t="s">
        <v>665</v>
      </c>
      <c r="H59" s="24" t="s">
        <v>666</v>
      </c>
      <c r="I59" s="24" t="s">
        <v>667</v>
      </c>
      <c r="J59" s="25" t="s">
        <v>668</v>
      </c>
    </row>
    <row r="60" spans="1:10" ht="39" customHeight="1" x14ac:dyDescent="0.25">
      <c r="A60" s="21" t="s">
        <v>133</v>
      </c>
      <c r="B60" s="22" t="s">
        <v>25</v>
      </c>
      <c r="C60" s="22" t="s">
        <v>134</v>
      </c>
      <c r="D60" s="22" t="s">
        <v>27</v>
      </c>
      <c r="E60" s="23" t="s">
        <v>29</v>
      </c>
      <c r="F60" s="24" t="s">
        <v>669</v>
      </c>
      <c r="G60" s="24" t="s">
        <v>670</v>
      </c>
      <c r="H60" s="24" t="s">
        <v>671</v>
      </c>
      <c r="I60" s="24" t="s">
        <v>672</v>
      </c>
      <c r="J60" s="25" t="s">
        <v>673</v>
      </c>
    </row>
    <row r="61" spans="1:10" ht="39" customHeight="1" x14ac:dyDescent="0.25">
      <c r="A61" s="21" t="s">
        <v>212</v>
      </c>
      <c r="B61" s="22" t="s">
        <v>25</v>
      </c>
      <c r="C61" s="22" t="s">
        <v>213</v>
      </c>
      <c r="D61" s="22" t="s">
        <v>27</v>
      </c>
      <c r="E61" s="23" t="s">
        <v>71</v>
      </c>
      <c r="F61" s="24" t="s">
        <v>674</v>
      </c>
      <c r="G61" s="24" t="s">
        <v>675</v>
      </c>
      <c r="H61" s="24" t="s">
        <v>676</v>
      </c>
      <c r="I61" s="24" t="s">
        <v>677</v>
      </c>
      <c r="J61" s="25" t="s">
        <v>678</v>
      </c>
    </row>
    <row r="62" spans="1:10" ht="25.95" customHeight="1" x14ac:dyDescent="0.25">
      <c r="A62" s="21" t="s">
        <v>181</v>
      </c>
      <c r="B62" s="22" t="s">
        <v>25</v>
      </c>
      <c r="C62" s="22" t="s">
        <v>182</v>
      </c>
      <c r="D62" s="22" t="s">
        <v>27</v>
      </c>
      <c r="E62" s="23" t="s">
        <v>28</v>
      </c>
      <c r="F62" s="24" t="s">
        <v>474</v>
      </c>
      <c r="G62" s="24" t="s">
        <v>679</v>
      </c>
      <c r="H62" s="24" t="s">
        <v>680</v>
      </c>
      <c r="I62" s="24" t="s">
        <v>677</v>
      </c>
      <c r="J62" s="25" t="s">
        <v>681</v>
      </c>
    </row>
    <row r="63" spans="1:10" ht="39" customHeight="1" x14ac:dyDescent="0.25">
      <c r="A63" s="21" t="s">
        <v>256</v>
      </c>
      <c r="B63" s="22" t="s">
        <v>25</v>
      </c>
      <c r="C63" s="22" t="s">
        <v>257</v>
      </c>
      <c r="D63" s="22" t="s">
        <v>27</v>
      </c>
      <c r="E63" s="23" t="s">
        <v>28</v>
      </c>
      <c r="F63" s="24" t="s">
        <v>459</v>
      </c>
      <c r="G63" s="24" t="s">
        <v>682</v>
      </c>
      <c r="H63" s="24" t="s">
        <v>682</v>
      </c>
      <c r="I63" s="24" t="s">
        <v>677</v>
      </c>
      <c r="J63" s="25" t="s">
        <v>683</v>
      </c>
    </row>
    <row r="64" spans="1:10" ht="52.05" customHeight="1" x14ac:dyDescent="0.25">
      <c r="A64" s="21" t="s">
        <v>363</v>
      </c>
      <c r="B64" s="22" t="s">
        <v>25</v>
      </c>
      <c r="C64" s="22" t="s">
        <v>364</v>
      </c>
      <c r="D64" s="22" t="s">
        <v>27</v>
      </c>
      <c r="E64" s="23" t="s">
        <v>71</v>
      </c>
      <c r="F64" s="24" t="s">
        <v>684</v>
      </c>
      <c r="G64" s="24" t="s">
        <v>286</v>
      </c>
      <c r="H64" s="24" t="s">
        <v>685</v>
      </c>
      <c r="I64" s="24" t="s">
        <v>310</v>
      </c>
      <c r="J64" s="25" t="s">
        <v>686</v>
      </c>
    </row>
    <row r="65" spans="1:10" ht="78" customHeight="1" x14ac:dyDescent="0.25">
      <c r="A65" s="21" t="s">
        <v>158</v>
      </c>
      <c r="B65" s="22" t="s">
        <v>25</v>
      </c>
      <c r="C65" s="22" t="s">
        <v>159</v>
      </c>
      <c r="D65" s="22" t="s">
        <v>27</v>
      </c>
      <c r="E65" s="23" t="s">
        <v>28</v>
      </c>
      <c r="F65" s="24" t="s">
        <v>459</v>
      </c>
      <c r="G65" s="24" t="s">
        <v>687</v>
      </c>
      <c r="H65" s="24" t="s">
        <v>687</v>
      </c>
      <c r="I65" s="24" t="s">
        <v>688</v>
      </c>
      <c r="J65" s="25" t="s">
        <v>689</v>
      </c>
    </row>
    <row r="66" spans="1:10" ht="39" customHeight="1" x14ac:dyDescent="0.25">
      <c r="A66" s="21" t="s">
        <v>271</v>
      </c>
      <c r="B66" s="22" t="s">
        <v>25</v>
      </c>
      <c r="C66" s="22" t="s">
        <v>272</v>
      </c>
      <c r="D66" s="22" t="s">
        <v>27</v>
      </c>
      <c r="E66" s="23" t="s">
        <v>28</v>
      </c>
      <c r="F66" s="24" t="s">
        <v>602</v>
      </c>
      <c r="G66" s="24" t="s">
        <v>690</v>
      </c>
      <c r="H66" s="24" t="s">
        <v>691</v>
      </c>
      <c r="I66" s="24" t="s">
        <v>692</v>
      </c>
      <c r="J66" s="25" t="s">
        <v>693</v>
      </c>
    </row>
    <row r="67" spans="1:10" ht="39" customHeight="1" x14ac:dyDescent="0.25">
      <c r="A67" s="21" t="s">
        <v>346</v>
      </c>
      <c r="B67" s="22" t="s">
        <v>43</v>
      </c>
      <c r="C67" s="22" t="s">
        <v>347</v>
      </c>
      <c r="D67" s="22" t="s">
        <v>348</v>
      </c>
      <c r="E67" s="23" t="s">
        <v>142</v>
      </c>
      <c r="F67" s="24" t="s">
        <v>694</v>
      </c>
      <c r="G67" s="24" t="s">
        <v>695</v>
      </c>
      <c r="H67" s="24" t="s">
        <v>696</v>
      </c>
      <c r="I67" s="24" t="s">
        <v>697</v>
      </c>
      <c r="J67" s="25" t="s">
        <v>698</v>
      </c>
    </row>
    <row r="68" spans="1:10" ht="52.05" customHeight="1" x14ac:dyDescent="0.25">
      <c r="A68" s="21" t="s">
        <v>359</v>
      </c>
      <c r="B68" s="22" t="s">
        <v>25</v>
      </c>
      <c r="C68" s="22" t="s">
        <v>360</v>
      </c>
      <c r="D68" s="22" t="s">
        <v>27</v>
      </c>
      <c r="E68" s="23" t="s">
        <v>71</v>
      </c>
      <c r="F68" s="24" t="s">
        <v>620</v>
      </c>
      <c r="G68" s="24" t="s">
        <v>699</v>
      </c>
      <c r="H68" s="24" t="s">
        <v>700</v>
      </c>
      <c r="I68" s="24" t="s">
        <v>701</v>
      </c>
      <c r="J68" s="25" t="s">
        <v>702</v>
      </c>
    </row>
    <row r="69" spans="1:10" ht="39" customHeight="1" x14ac:dyDescent="0.25">
      <c r="A69" s="21" t="s">
        <v>350</v>
      </c>
      <c r="B69" s="22" t="s">
        <v>43</v>
      </c>
      <c r="C69" s="22" t="s">
        <v>351</v>
      </c>
      <c r="D69" s="22" t="s">
        <v>348</v>
      </c>
      <c r="E69" s="23" t="s">
        <v>142</v>
      </c>
      <c r="F69" s="24" t="s">
        <v>611</v>
      </c>
      <c r="G69" s="24" t="s">
        <v>703</v>
      </c>
      <c r="H69" s="24" t="s">
        <v>704</v>
      </c>
      <c r="I69" s="24" t="s">
        <v>183</v>
      </c>
      <c r="J69" s="25" t="s">
        <v>705</v>
      </c>
    </row>
    <row r="70" spans="1:10" ht="64.95" customHeight="1" x14ac:dyDescent="0.25">
      <c r="A70" s="21" t="s">
        <v>239</v>
      </c>
      <c r="B70" s="22" t="s">
        <v>25</v>
      </c>
      <c r="C70" s="22" t="s">
        <v>240</v>
      </c>
      <c r="D70" s="22" t="s">
        <v>27</v>
      </c>
      <c r="E70" s="23" t="s">
        <v>28</v>
      </c>
      <c r="F70" s="24" t="s">
        <v>459</v>
      </c>
      <c r="G70" s="24" t="s">
        <v>706</v>
      </c>
      <c r="H70" s="24" t="s">
        <v>706</v>
      </c>
      <c r="I70" s="24" t="s">
        <v>707</v>
      </c>
      <c r="J70" s="25" t="s">
        <v>708</v>
      </c>
    </row>
    <row r="71" spans="1:10" ht="39" customHeight="1" x14ac:dyDescent="0.25">
      <c r="A71" s="26" t="s">
        <v>366</v>
      </c>
      <c r="B71" s="27" t="s">
        <v>25</v>
      </c>
      <c r="C71" s="27" t="s">
        <v>367</v>
      </c>
      <c r="D71" s="27" t="s">
        <v>27</v>
      </c>
      <c r="E71" s="28" t="s">
        <v>71</v>
      </c>
      <c r="F71" s="29" t="s">
        <v>709</v>
      </c>
      <c r="G71" s="29" t="s">
        <v>710</v>
      </c>
      <c r="H71" s="29" t="s">
        <v>711</v>
      </c>
      <c r="I71" s="29" t="s">
        <v>712</v>
      </c>
      <c r="J71" s="30" t="s">
        <v>713</v>
      </c>
    </row>
    <row r="72" spans="1:10" ht="39" customHeight="1" x14ac:dyDescent="0.25">
      <c r="A72" s="26" t="s">
        <v>420</v>
      </c>
      <c r="B72" s="27" t="s">
        <v>25</v>
      </c>
      <c r="C72" s="27" t="s">
        <v>421</v>
      </c>
      <c r="D72" s="27" t="s">
        <v>27</v>
      </c>
      <c r="E72" s="28" t="s">
        <v>71</v>
      </c>
      <c r="F72" s="29" t="s">
        <v>694</v>
      </c>
      <c r="G72" s="29" t="s">
        <v>714</v>
      </c>
      <c r="H72" s="29" t="s">
        <v>715</v>
      </c>
      <c r="I72" s="29" t="s">
        <v>712</v>
      </c>
      <c r="J72" s="30" t="s">
        <v>716</v>
      </c>
    </row>
    <row r="73" spans="1:10" ht="39" customHeight="1" x14ac:dyDescent="0.25">
      <c r="A73" s="26" t="s">
        <v>281</v>
      </c>
      <c r="B73" s="27" t="s">
        <v>25</v>
      </c>
      <c r="C73" s="27" t="s">
        <v>282</v>
      </c>
      <c r="D73" s="27" t="s">
        <v>27</v>
      </c>
      <c r="E73" s="28" t="s">
        <v>28</v>
      </c>
      <c r="F73" s="29" t="s">
        <v>611</v>
      </c>
      <c r="G73" s="29" t="s">
        <v>717</v>
      </c>
      <c r="H73" s="29" t="s">
        <v>718</v>
      </c>
      <c r="I73" s="29" t="s">
        <v>247</v>
      </c>
      <c r="J73" s="30" t="s">
        <v>719</v>
      </c>
    </row>
    <row r="74" spans="1:10" ht="52.05" customHeight="1" x14ac:dyDescent="0.25">
      <c r="A74" s="26" t="s">
        <v>304</v>
      </c>
      <c r="B74" s="27" t="s">
        <v>43</v>
      </c>
      <c r="C74" s="27" t="s">
        <v>305</v>
      </c>
      <c r="D74" s="27" t="s">
        <v>306</v>
      </c>
      <c r="E74" s="28" t="s">
        <v>142</v>
      </c>
      <c r="F74" s="29" t="s">
        <v>459</v>
      </c>
      <c r="G74" s="29" t="s">
        <v>720</v>
      </c>
      <c r="H74" s="29" t="s">
        <v>720</v>
      </c>
      <c r="I74" s="29" t="s">
        <v>247</v>
      </c>
      <c r="J74" s="30" t="s">
        <v>721</v>
      </c>
    </row>
    <row r="75" spans="1:10" ht="39" customHeight="1" x14ac:dyDescent="0.25">
      <c r="A75" s="26" t="s">
        <v>288</v>
      </c>
      <c r="B75" s="27" t="s">
        <v>25</v>
      </c>
      <c r="C75" s="27" t="s">
        <v>289</v>
      </c>
      <c r="D75" s="27" t="s">
        <v>27</v>
      </c>
      <c r="E75" s="28" t="s">
        <v>28</v>
      </c>
      <c r="F75" s="29" t="s">
        <v>625</v>
      </c>
      <c r="G75" s="29" t="s">
        <v>722</v>
      </c>
      <c r="H75" s="29" t="s">
        <v>723</v>
      </c>
      <c r="I75" s="29" t="s">
        <v>33</v>
      </c>
      <c r="J75" s="30" t="s">
        <v>724</v>
      </c>
    </row>
    <row r="76" spans="1:10" ht="52.05" customHeight="1" x14ac:dyDescent="0.25">
      <c r="A76" s="26" t="s">
        <v>277</v>
      </c>
      <c r="B76" s="27" t="s">
        <v>25</v>
      </c>
      <c r="C76" s="27" t="s">
        <v>278</v>
      </c>
      <c r="D76" s="27" t="s">
        <v>27</v>
      </c>
      <c r="E76" s="28" t="s">
        <v>28</v>
      </c>
      <c r="F76" s="29" t="s">
        <v>644</v>
      </c>
      <c r="G76" s="29" t="s">
        <v>725</v>
      </c>
      <c r="H76" s="29" t="s">
        <v>726</v>
      </c>
      <c r="I76" s="29" t="s">
        <v>727</v>
      </c>
      <c r="J76" s="30" t="s">
        <v>728</v>
      </c>
    </row>
    <row r="77" spans="1:10" ht="39" customHeight="1" x14ac:dyDescent="0.25">
      <c r="A77" s="26" t="s">
        <v>291</v>
      </c>
      <c r="B77" s="27" t="s">
        <v>25</v>
      </c>
      <c r="C77" s="27" t="s">
        <v>292</v>
      </c>
      <c r="D77" s="27" t="s">
        <v>27</v>
      </c>
      <c r="E77" s="28" t="s">
        <v>28</v>
      </c>
      <c r="F77" s="29" t="s">
        <v>625</v>
      </c>
      <c r="G77" s="29" t="s">
        <v>729</v>
      </c>
      <c r="H77" s="29" t="s">
        <v>730</v>
      </c>
      <c r="I77" s="29" t="s">
        <v>727</v>
      </c>
      <c r="J77" s="30" t="s">
        <v>731</v>
      </c>
    </row>
    <row r="78" spans="1:10" ht="64.95" customHeight="1" x14ac:dyDescent="0.25">
      <c r="A78" s="26" t="s">
        <v>301</v>
      </c>
      <c r="B78" s="27" t="s">
        <v>25</v>
      </c>
      <c r="C78" s="27" t="s">
        <v>302</v>
      </c>
      <c r="D78" s="27" t="s">
        <v>27</v>
      </c>
      <c r="E78" s="28" t="s">
        <v>28</v>
      </c>
      <c r="F78" s="29" t="s">
        <v>602</v>
      </c>
      <c r="G78" s="29" t="s">
        <v>732</v>
      </c>
      <c r="H78" s="29" t="s">
        <v>733</v>
      </c>
      <c r="I78" s="29" t="s">
        <v>727</v>
      </c>
      <c r="J78" s="30" t="s">
        <v>734</v>
      </c>
    </row>
    <row r="79" spans="1:10" ht="64.95" customHeight="1" x14ac:dyDescent="0.25">
      <c r="A79" s="26" t="s">
        <v>253</v>
      </c>
      <c r="B79" s="27" t="s">
        <v>25</v>
      </c>
      <c r="C79" s="27" t="s">
        <v>254</v>
      </c>
      <c r="D79" s="27" t="s">
        <v>27</v>
      </c>
      <c r="E79" s="28" t="s">
        <v>28</v>
      </c>
      <c r="F79" s="29" t="s">
        <v>459</v>
      </c>
      <c r="G79" s="29" t="s">
        <v>735</v>
      </c>
      <c r="H79" s="29" t="s">
        <v>735</v>
      </c>
      <c r="I79" s="29" t="s">
        <v>223</v>
      </c>
      <c r="J79" s="30" t="s">
        <v>736</v>
      </c>
    </row>
    <row r="80" spans="1:10" ht="52.05" customHeight="1" x14ac:dyDescent="0.25">
      <c r="A80" s="26" t="s">
        <v>145</v>
      </c>
      <c r="B80" s="27" t="s">
        <v>25</v>
      </c>
      <c r="C80" s="27" t="s">
        <v>146</v>
      </c>
      <c r="D80" s="27" t="s">
        <v>27</v>
      </c>
      <c r="E80" s="28" t="s">
        <v>28</v>
      </c>
      <c r="F80" s="29" t="s">
        <v>459</v>
      </c>
      <c r="G80" s="29" t="s">
        <v>737</v>
      </c>
      <c r="H80" s="29" t="s">
        <v>737</v>
      </c>
      <c r="I80" s="29" t="s">
        <v>223</v>
      </c>
      <c r="J80" s="30" t="s">
        <v>738</v>
      </c>
    </row>
    <row r="81" spans="1:10" ht="39" customHeight="1" x14ac:dyDescent="0.25">
      <c r="A81" s="26" t="s">
        <v>284</v>
      </c>
      <c r="B81" s="27" t="s">
        <v>25</v>
      </c>
      <c r="C81" s="27" t="s">
        <v>285</v>
      </c>
      <c r="D81" s="27" t="s">
        <v>27</v>
      </c>
      <c r="E81" s="28" t="s">
        <v>28</v>
      </c>
      <c r="F81" s="29" t="s">
        <v>625</v>
      </c>
      <c r="G81" s="29" t="s">
        <v>739</v>
      </c>
      <c r="H81" s="29" t="s">
        <v>740</v>
      </c>
      <c r="I81" s="29" t="s">
        <v>223</v>
      </c>
      <c r="J81" s="30" t="s">
        <v>741</v>
      </c>
    </row>
    <row r="82" spans="1:10" ht="25.95" customHeight="1" x14ac:dyDescent="0.25">
      <c r="A82" s="26" t="s">
        <v>430</v>
      </c>
      <c r="B82" s="27" t="s">
        <v>25</v>
      </c>
      <c r="C82" s="27" t="s">
        <v>431</v>
      </c>
      <c r="D82" s="27" t="s">
        <v>27</v>
      </c>
      <c r="E82" s="28" t="s">
        <v>29</v>
      </c>
      <c r="F82" s="29" t="s">
        <v>432</v>
      </c>
      <c r="G82" s="29" t="s">
        <v>742</v>
      </c>
      <c r="H82" s="29" t="s">
        <v>743</v>
      </c>
      <c r="I82" s="29" t="s">
        <v>279</v>
      </c>
      <c r="J82" s="30" t="s">
        <v>744</v>
      </c>
    </row>
    <row r="83" spans="1:10" ht="39" customHeight="1" x14ac:dyDescent="0.25">
      <c r="A83" s="26" t="s">
        <v>77</v>
      </c>
      <c r="B83" s="27" t="s">
        <v>25</v>
      </c>
      <c r="C83" s="27" t="s">
        <v>78</v>
      </c>
      <c r="D83" s="27" t="s">
        <v>27</v>
      </c>
      <c r="E83" s="28" t="s">
        <v>79</v>
      </c>
      <c r="F83" s="29" t="s">
        <v>459</v>
      </c>
      <c r="G83" s="29" t="s">
        <v>745</v>
      </c>
      <c r="H83" s="29" t="s">
        <v>745</v>
      </c>
      <c r="I83" s="29" t="s">
        <v>279</v>
      </c>
      <c r="J83" s="30" t="s">
        <v>746</v>
      </c>
    </row>
    <row r="84" spans="1:10" ht="39" customHeight="1" x14ac:dyDescent="0.25">
      <c r="A84" s="26" t="s">
        <v>382</v>
      </c>
      <c r="B84" s="27" t="s">
        <v>25</v>
      </c>
      <c r="C84" s="27" t="s">
        <v>383</v>
      </c>
      <c r="D84" s="27" t="s">
        <v>27</v>
      </c>
      <c r="E84" s="28" t="s">
        <v>28</v>
      </c>
      <c r="F84" s="29" t="s">
        <v>602</v>
      </c>
      <c r="G84" s="29" t="s">
        <v>747</v>
      </c>
      <c r="H84" s="29" t="s">
        <v>748</v>
      </c>
      <c r="I84" s="29" t="s">
        <v>279</v>
      </c>
      <c r="J84" s="30" t="s">
        <v>749</v>
      </c>
    </row>
    <row r="85" spans="1:10" ht="39" customHeight="1" x14ac:dyDescent="0.25">
      <c r="A85" s="26" t="s">
        <v>274</v>
      </c>
      <c r="B85" s="27" t="s">
        <v>25</v>
      </c>
      <c r="C85" s="27" t="s">
        <v>275</v>
      </c>
      <c r="D85" s="27" t="s">
        <v>27</v>
      </c>
      <c r="E85" s="28" t="s">
        <v>28</v>
      </c>
      <c r="F85" s="29" t="s">
        <v>602</v>
      </c>
      <c r="G85" s="29" t="s">
        <v>750</v>
      </c>
      <c r="H85" s="29" t="s">
        <v>751</v>
      </c>
      <c r="I85" s="29" t="s">
        <v>311</v>
      </c>
      <c r="J85" s="30" t="s">
        <v>752</v>
      </c>
    </row>
    <row r="86" spans="1:10" ht="52.05" customHeight="1" x14ac:dyDescent="0.25">
      <c r="A86" s="26" t="s">
        <v>445</v>
      </c>
      <c r="B86" s="27" t="s">
        <v>25</v>
      </c>
      <c r="C86" s="27" t="s">
        <v>446</v>
      </c>
      <c r="D86" s="27" t="s">
        <v>27</v>
      </c>
      <c r="E86" s="28" t="s">
        <v>28</v>
      </c>
      <c r="F86" s="29" t="s">
        <v>459</v>
      </c>
      <c r="G86" s="29" t="s">
        <v>753</v>
      </c>
      <c r="H86" s="29" t="s">
        <v>753</v>
      </c>
      <c r="I86" s="29" t="s">
        <v>311</v>
      </c>
      <c r="J86" s="30" t="s">
        <v>754</v>
      </c>
    </row>
    <row r="87" spans="1:10" ht="52.05" customHeight="1" x14ac:dyDescent="0.25">
      <c r="A87" s="26" t="s">
        <v>194</v>
      </c>
      <c r="B87" s="27" t="s">
        <v>25</v>
      </c>
      <c r="C87" s="27" t="s">
        <v>195</v>
      </c>
      <c r="D87" s="27" t="s">
        <v>27</v>
      </c>
      <c r="E87" s="28" t="s">
        <v>28</v>
      </c>
      <c r="F87" s="29" t="s">
        <v>459</v>
      </c>
      <c r="G87" s="29" t="s">
        <v>755</v>
      </c>
      <c r="H87" s="29" t="s">
        <v>755</v>
      </c>
      <c r="I87" s="29" t="s">
        <v>311</v>
      </c>
      <c r="J87" s="30" t="s">
        <v>756</v>
      </c>
    </row>
    <row r="88" spans="1:10" ht="39" customHeight="1" x14ac:dyDescent="0.25">
      <c r="A88" s="26" t="s">
        <v>228</v>
      </c>
      <c r="B88" s="27" t="s">
        <v>25</v>
      </c>
      <c r="C88" s="27" t="s">
        <v>229</v>
      </c>
      <c r="D88" s="27" t="s">
        <v>27</v>
      </c>
      <c r="E88" s="28" t="s">
        <v>28</v>
      </c>
      <c r="F88" s="29" t="s">
        <v>602</v>
      </c>
      <c r="G88" s="29" t="s">
        <v>757</v>
      </c>
      <c r="H88" s="29" t="s">
        <v>758</v>
      </c>
      <c r="I88" s="29" t="s">
        <v>206</v>
      </c>
      <c r="J88" s="30" t="s">
        <v>759</v>
      </c>
    </row>
    <row r="89" spans="1:10" ht="25.95" customHeight="1" x14ac:dyDescent="0.25">
      <c r="A89" s="26" t="s">
        <v>328</v>
      </c>
      <c r="B89" s="27" t="s">
        <v>43</v>
      </c>
      <c r="C89" s="27" t="s">
        <v>329</v>
      </c>
      <c r="D89" s="27" t="s">
        <v>306</v>
      </c>
      <c r="E89" s="28" t="s">
        <v>142</v>
      </c>
      <c r="F89" s="29" t="s">
        <v>760</v>
      </c>
      <c r="G89" s="29" t="s">
        <v>761</v>
      </c>
      <c r="H89" s="29" t="s">
        <v>762</v>
      </c>
      <c r="I89" s="29" t="s">
        <v>206</v>
      </c>
      <c r="J89" s="30" t="s">
        <v>763</v>
      </c>
    </row>
    <row r="90" spans="1:10" ht="52.05" customHeight="1" x14ac:dyDescent="0.25">
      <c r="A90" s="26" t="s">
        <v>369</v>
      </c>
      <c r="B90" s="27" t="s">
        <v>25</v>
      </c>
      <c r="C90" s="27" t="s">
        <v>370</v>
      </c>
      <c r="D90" s="27" t="s">
        <v>27</v>
      </c>
      <c r="E90" s="28" t="s">
        <v>28</v>
      </c>
      <c r="F90" s="29" t="s">
        <v>760</v>
      </c>
      <c r="G90" s="29" t="s">
        <v>764</v>
      </c>
      <c r="H90" s="29" t="s">
        <v>765</v>
      </c>
      <c r="I90" s="29" t="s">
        <v>422</v>
      </c>
      <c r="J90" s="30" t="s">
        <v>766</v>
      </c>
    </row>
    <row r="91" spans="1:10" ht="52.05" customHeight="1" x14ac:dyDescent="0.25">
      <c r="A91" s="26" t="s">
        <v>391</v>
      </c>
      <c r="B91" s="27" t="s">
        <v>25</v>
      </c>
      <c r="C91" s="27" t="s">
        <v>392</v>
      </c>
      <c r="D91" s="27" t="s">
        <v>27</v>
      </c>
      <c r="E91" s="28" t="s">
        <v>71</v>
      </c>
      <c r="F91" s="29" t="s">
        <v>479</v>
      </c>
      <c r="G91" s="29" t="s">
        <v>767</v>
      </c>
      <c r="H91" s="29" t="s">
        <v>768</v>
      </c>
      <c r="I91" s="29" t="s">
        <v>135</v>
      </c>
      <c r="J91" s="30" t="s">
        <v>769</v>
      </c>
    </row>
    <row r="92" spans="1:10" ht="39" customHeight="1" x14ac:dyDescent="0.25">
      <c r="A92" s="26" t="s">
        <v>218</v>
      </c>
      <c r="B92" s="27" t="s">
        <v>25</v>
      </c>
      <c r="C92" s="27" t="s">
        <v>219</v>
      </c>
      <c r="D92" s="27" t="s">
        <v>27</v>
      </c>
      <c r="E92" s="28" t="s">
        <v>28</v>
      </c>
      <c r="F92" s="29" t="s">
        <v>602</v>
      </c>
      <c r="G92" s="29" t="s">
        <v>770</v>
      </c>
      <c r="H92" s="29" t="s">
        <v>771</v>
      </c>
      <c r="I92" s="29" t="s">
        <v>115</v>
      </c>
      <c r="J92" s="30" t="s">
        <v>772</v>
      </c>
    </row>
    <row r="93" spans="1:10" ht="39" customHeight="1" x14ac:dyDescent="0.25">
      <c r="A93" s="26" t="s">
        <v>353</v>
      </c>
      <c r="B93" s="27" t="s">
        <v>43</v>
      </c>
      <c r="C93" s="27" t="s">
        <v>354</v>
      </c>
      <c r="D93" s="27" t="s">
        <v>348</v>
      </c>
      <c r="E93" s="28" t="s">
        <v>143</v>
      </c>
      <c r="F93" s="29" t="s">
        <v>611</v>
      </c>
      <c r="G93" s="29" t="s">
        <v>773</v>
      </c>
      <c r="H93" s="29" t="s">
        <v>774</v>
      </c>
      <c r="I93" s="29" t="s">
        <v>115</v>
      </c>
      <c r="J93" s="30" t="s">
        <v>775</v>
      </c>
    </row>
    <row r="94" spans="1:10" ht="25.95" customHeight="1" x14ac:dyDescent="0.25">
      <c r="A94" s="26" t="s">
        <v>334</v>
      </c>
      <c r="B94" s="27" t="s">
        <v>43</v>
      </c>
      <c r="C94" s="27" t="s">
        <v>335</v>
      </c>
      <c r="D94" s="27" t="s">
        <v>306</v>
      </c>
      <c r="E94" s="28" t="s">
        <v>142</v>
      </c>
      <c r="F94" s="29" t="s">
        <v>602</v>
      </c>
      <c r="G94" s="29" t="s">
        <v>776</v>
      </c>
      <c r="H94" s="29" t="s">
        <v>777</v>
      </c>
      <c r="I94" s="29" t="s">
        <v>115</v>
      </c>
      <c r="J94" s="30" t="s">
        <v>778</v>
      </c>
    </row>
    <row r="95" spans="1:10" ht="39" customHeight="1" x14ac:dyDescent="0.25">
      <c r="A95" s="26" t="s">
        <v>268</v>
      </c>
      <c r="B95" s="27" t="s">
        <v>25</v>
      </c>
      <c r="C95" s="27" t="s">
        <v>269</v>
      </c>
      <c r="D95" s="27" t="s">
        <v>27</v>
      </c>
      <c r="E95" s="28" t="s">
        <v>71</v>
      </c>
      <c r="F95" s="29" t="s">
        <v>779</v>
      </c>
      <c r="G95" s="29" t="s">
        <v>780</v>
      </c>
      <c r="H95" s="29" t="s">
        <v>781</v>
      </c>
      <c r="I95" s="29" t="s">
        <v>115</v>
      </c>
      <c r="J95" s="30" t="s">
        <v>782</v>
      </c>
    </row>
    <row r="96" spans="1:10" ht="52.05" customHeight="1" x14ac:dyDescent="0.25">
      <c r="A96" s="26" t="s">
        <v>313</v>
      </c>
      <c r="B96" s="27" t="s">
        <v>25</v>
      </c>
      <c r="C96" s="27" t="s">
        <v>314</v>
      </c>
      <c r="D96" s="27" t="s">
        <v>27</v>
      </c>
      <c r="E96" s="28" t="s">
        <v>28</v>
      </c>
      <c r="F96" s="29" t="s">
        <v>644</v>
      </c>
      <c r="G96" s="29" t="s">
        <v>783</v>
      </c>
      <c r="H96" s="29" t="s">
        <v>784</v>
      </c>
      <c r="I96" s="29" t="s">
        <v>115</v>
      </c>
      <c r="J96" s="30" t="s">
        <v>785</v>
      </c>
    </row>
    <row r="97" spans="1:10" ht="52.05" customHeight="1" x14ac:dyDescent="0.25">
      <c r="A97" s="26" t="s">
        <v>403</v>
      </c>
      <c r="B97" s="27" t="s">
        <v>25</v>
      </c>
      <c r="C97" s="27" t="s">
        <v>404</v>
      </c>
      <c r="D97" s="27" t="s">
        <v>27</v>
      </c>
      <c r="E97" s="28" t="s">
        <v>71</v>
      </c>
      <c r="F97" s="29" t="s">
        <v>786</v>
      </c>
      <c r="G97" s="29" t="s">
        <v>787</v>
      </c>
      <c r="H97" s="29" t="s">
        <v>788</v>
      </c>
      <c r="I97" s="29" t="s">
        <v>789</v>
      </c>
      <c r="J97" s="30" t="s">
        <v>790</v>
      </c>
    </row>
    <row r="98" spans="1:10" ht="39" customHeight="1" x14ac:dyDescent="0.25">
      <c r="A98" s="26" t="s">
        <v>406</v>
      </c>
      <c r="B98" s="27" t="s">
        <v>25</v>
      </c>
      <c r="C98" s="27" t="s">
        <v>407</v>
      </c>
      <c r="D98" s="27" t="s">
        <v>27</v>
      </c>
      <c r="E98" s="28" t="s">
        <v>71</v>
      </c>
      <c r="F98" s="29" t="s">
        <v>479</v>
      </c>
      <c r="G98" s="29" t="s">
        <v>791</v>
      </c>
      <c r="H98" s="29" t="s">
        <v>792</v>
      </c>
      <c r="I98" s="29" t="s">
        <v>789</v>
      </c>
      <c r="J98" s="30" t="s">
        <v>793</v>
      </c>
    </row>
    <row r="99" spans="1:10" ht="25.95" customHeight="1" x14ac:dyDescent="0.25">
      <c r="A99" s="26" t="s">
        <v>331</v>
      </c>
      <c r="B99" s="27" t="s">
        <v>43</v>
      </c>
      <c r="C99" s="27" t="s">
        <v>332</v>
      </c>
      <c r="D99" s="27" t="s">
        <v>306</v>
      </c>
      <c r="E99" s="28" t="s">
        <v>142</v>
      </c>
      <c r="F99" s="29" t="s">
        <v>459</v>
      </c>
      <c r="G99" s="29" t="s">
        <v>794</v>
      </c>
      <c r="H99" s="29" t="s">
        <v>794</v>
      </c>
      <c r="I99" s="29" t="s">
        <v>214</v>
      </c>
      <c r="J99" s="30" t="s">
        <v>795</v>
      </c>
    </row>
    <row r="100" spans="1:10" ht="130.05000000000001" customHeight="1" x14ac:dyDescent="0.25">
      <c r="A100" s="26" t="s">
        <v>400</v>
      </c>
      <c r="B100" s="27" t="s">
        <v>25</v>
      </c>
      <c r="C100" s="27" t="s">
        <v>401</v>
      </c>
      <c r="D100" s="27" t="s">
        <v>27</v>
      </c>
      <c r="E100" s="28" t="s">
        <v>28</v>
      </c>
      <c r="F100" s="29" t="s">
        <v>459</v>
      </c>
      <c r="G100" s="29" t="s">
        <v>796</v>
      </c>
      <c r="H100" s="29" t="s">
        <v>796</v>
      </c>
      <c r="I100" s="29" t="s">
        <v>214</v>
      </c>
      <c r="J100" s="30" t="s">
        <v>797</v>
      </c>
    </row>
    <row r="101" spans="1:10" ht="39" customHeight="1" x14ac:dyDescent="0.25">
      <c r="A101" s="26" t="s">
        <v>204</v>
      </c>
      <c r="B101" s="27" t="s">
        <v>25</v>
      </c>
      <c r="C101" s="27" t="s">
        <v>205</v>
      </c>
      <c r="D101" s="27" t="s">
        <v>27</v>
      </c>
      <c r="E101" s="28" t="s">
        <v>71</v>
      </c>
      <c r="F101" s="29" t="s">
        <v>760</v>
      </c>
      <c r="G101" s="29" t="s">
        <v>798</v>
      </c>
      <c r="H101" s="29" t="s">
        <v>799</v>
      </c>
      <c r="I101" s="29" t="s">
        <v>214</v>
      </c>
      <c r="J101" s="30" t="s">
        <v>800</v>
      </c>
    </row>
    <row r="102" spans="1:10" ht="52.05" customHeight="1" x14ac:dyDescent="0.25">
      <c r="A102" s="26" t="s">
        <v>308</v>
      </c>
      <c r="B102" s="27" t="s">
        <v>25</v>
      </c>
      <c r="C102" s="27" t="s">
        <v>309</v>
      </c>
      <c r="D102" s="27" t="s">
        <v>27</v>
      </c>
      <c r="E102" s="28" t="s">
        <v>28</v>
      </c>
      <c r="F102" s="29" t="s">
        <v>644</v>
      </c>
      <c r="G102" s="29" t="s">
        <v>801</v>
      </c>
      <c r="H102" s="29" t="s">
        <v>802</v>
      </c>
      <c r="I102" s="29" t="s">
        <v>210</v>
      </c>
      <c r="J102" s="30" t="s">
        <v>803</v>
      </c>
    </row>
    <row r="103" spans="1:10" ht="52.05" customHeight="1" x14ac:dyDescent="0.25">
      <c r="A103" s="26" t="s">
        <v>387</v>
      </c>
      <c r="B103" s="27" t="s">
        <v>25</v>
      </c>
      <c r="C103" s="27" t="s">
        <v>388</v>
      </c>
      <c r="D103" s="27" t="s">
        <v>27</v>
      </c>
      <c r="E103" s="28" t="s">
        <v>28</v>
      </c>
      <c r="F103" s="29" t="s">
        <v>459</v>
      </c>
      <c r="G103" s="29" t="s">
        <v>804</v>
      </c>
      <c r="H103" s="29" t="s">
        <v>804</v>
      </c>
      <c r="I103" s="29" t="s">
        <v>210</v>
      </c>
      <c r="J103" s="30" t="s">
        <v>805</v>
      </c>
    </row>
    <row r="104" spans="1:10" ht="25.95" customHeight="1" x14ac:dyDescent="0.25">
      <c r="A104" s="26" t="s">
        <v>379</v>
      </c>
      <c r="B104" s="27" t="s">
        <v>25</v>
      </c>
      <c r="C104" s="27" t="s">
        <v>380</v>
      </c>
      <c r="D104" s="27" t="s">
        <v>27</v>
      </c>
      <c r="E104" s="28" t="s">
        <v>28</v>
      </c>
      <c r="F104" s="29" t="s">
        <v>459</v>
      </c>
      <c r="G104" s="29" t="s">
        <v>806</v>
      </c>
      <c r="H104" s="29" t="s">
        <v>806</v>
      </c>
      <c r="I104" s="29" t="s">
        <v>210</v>
      </c>
      <c r="J104" s="30" t="s">
        <v>807</v>
      </c>
    </row>
    <row r="105" spans="1:10" ht="39" customHeight="1" x14ac:dyDescent="0.25">
      <c r="A105" s="26" t="s">
        <v>221</v>
      </c>
      <c r="B105" s="27" t="s">
        <v>25</v>
      </c>
      <c r="C105" s="27" t="s">
        <v>222</v>
      </c>
      <c r="D105" s="27" t="s">
        <v>27</v>
      </c>
      <c r="E105" s="28" t="s">
        <v>28</v>
      </c>
      <c r="F105" s="29" t="s">
        <v>459</v>
      </c>
      <c r="G105" s="29" t="s">
        <v>808</v>
      </c>
      <c r="H105" s="29" t="s">
        <v>808</v>
      </c>
      <c r="I105" s="29" t="s">
        <v>111</v>
      </c>
      <c r="J105" s="30" t="s">
        <v>809</v>
      </c>
    </row>
    <row r="106" spans="1:10" ht="39" customHeight="1" x14ac:dyDescent="0.25">
      <c r="A106" s="26" t="s">
        <v>356</v>
      </c>
      <c r="B106" s="27" t="s">
        <v>25</v>
      </c>
      <c r="C106" s="27" t="s">
        <v>357</v>
      </c>
      <c r="D106" s="27" t="s">
        <v>27</v>
      </c>
      <c r="E106" s="28" t="s">
        <v>71</v>
      </c>
      <c r="F106" s="29" t="s">
        <v>810</v>
      </c>
      <c r="G106" s="29" t="s">
        <v>811</v>
      </c>
      <c r="H106" s="29" t="s">
        <v>812</v>
      </c>
      <c r="I106" s="29" t="s">
        <v>111</v>
      </c>
      <c r="J106" s="30" t="s">
        <v>813</v>
      </c>
    </row>
    <row r="107" spans="1:10" ht="25.95" customHeight="1" x14ac:dyDescent="0.25">
      <c r="A107" s="26" t="s">
        <v>187</v>
      </c>
      <c r="B107" s="27" t="s">
        <v>25</v>
      </c>
      <c r="C107" s="27" t="s">
        <v>188</v>
      </c>
      <c r="D107" s="27" t="s">
        <v>27</v>
      </c>
      <c r="E107" s="28" t="s">
        <v>79</v>
      </c>
      <c r="F107" s="29" t="s">
        <v>814</v>
      </c>
      <c r="G107" s="29" t="s">
        <v>815</v>
      </c>
      <c r="H107" s="29" t="s">
        <v>816</v>
      </c>
      <c r="I107" s="29" t="s">
        <v>111</v>
      </c>
      <c r="J107" s="30" t="s">
        <v>817</v>
      </c>
    </row>
    <row r="108" spans="1:10" ht="25.95" customHeight="1" x14ac:dyDescent="0.25">
      <c r="A108" s="26" t="s">
        <v>234</v>
      </c>
      <c r="B108" s="27" t="s">
        <v>25</v>
      </c>
      <c r="C108" s="27" t="s">
        <v>235</v>
      </c>
      <c r="D108" s="27" t="s">
        <v>27</v>
      </c>
      <c r="E108" s="28" t="s">
        <v>28</v>
      </c>
      <c r="F108" s="29" t="s">
        <v>459</v>
      </c>
      <c r="G108" s="29" t="s">
        <v>818</v>
      </c>
      <c r="H108" s="29" t="s">
        <v>818</v>
      </c>
      <c r="I108" s="29" t="s">
        <v>111</v>
      </c>
      <c r="J108" s="30" t="s">
        <v>819</v>
      </c>
    </row>
    <row r="109" spans="1:10" ht="25.95" customHeight="1" x14ac:dyDescent="0.25">
      <c r="A109" s="26" t="s">
        <v>231</v>
      </c>
      <c r="B109" s="27" t="s">
        <v>25</v>
      </c>
      <c r="C109" s="27" t="s">
        <v>232</v>
      </c>
      <c r="D109" s="27" t="s">
        <v>27</v>
      </c>
      <c r="E109" s="28" t="s">
        <v>28</v>
      </c>
      <c r="F109" s="29" t="s">
        <v>459</v>
      </c>
      <c r="G109" s="29" t="s">
        <v>820</v>
      </c>
      <c r="H109" s="29" t="s">
        <v>820</v>
      </c>
      <c r="I109" s="29" t="s">
        <v>821</v>
      </c>
      <c r="J109" s="30" t="s">
        <v>822</v>
      </c>
    </row>
    <row r="110" spans="1:10" ht="39" customHeight="1" x14ac:dyDescent="0.25">
      <c r="A110" s="26" t="s">
        <v>325</v>
      </c>
      <c r="B110" s="27" t="s">
        <v>25</v>
      </c>
      <c r="C110" s="27" t="s">
        <v>326</v>
      </c>
      <c r="D110" s="27" t="s">
        <v>27</v>
      </c>
      <c r="E110" s="28" t="s">
        <v>28</v>
      </c>
      <c r="F110" s="29" t="s">
        <v>459</v>
      </c>
      <c r="G110" s="29" t="s">
        <v>823</v>
      </c>
      <c r="H110" s="29" t="s">
        <v>823</v>
      </c>
      <c r="I110" s="29" t="s">
        <v>361</v>
      </c>
      <c r="J110" s="30" t="s">
        <v>824</v>
      </c>
    </row>
    <row r="111" spans="1:10" ht="25.95" customHeight="1" x14ac:dyDescent="0.25">
      <c r="A111" s="26" t="s">
        <v>322</v>
      </c>
      <c r="B111" s="27" t="s">
        <v>43</v>
      </c>
      <c r="C111" s="27" t="s">
        <v>323</v>
      </c>
      <c r="D111" s="27" t="s">
        <v>306</v>
      </c>
      <c r="E111" s="28" t="s">
        <v>142</v>
      </c>
      <c r="F111" s="29" t="s">
        <v>459</v>
      </c>
      <c r="G111" s="29" t="s">
        <v>825</v>
      </c>
      <c r="H111" s="29" t="s">
        <v>825</v>
      </c>
      <c r="I111" s="29" t="s">
        <v>826</v>
      </c>
      <c r="J111" s="30" t="s">
        <v>443</v>
      </c>
    </row>
    <row r="112" spans="1:10" ht="39" customHeight="1" x14ac:dyDescent="0.25">
      <c r="A112" s="26" t="s">
        <v>318</v>
      </c>
      <c r="B112" s="27" t="s">
        <v>25</v>
      </c>
      <c r="C112" s="27" t="s">
        <v>319</v>
      </c>
      <c r="D112" s="27" t="s">
        <v>27</v>
      </c>
      <c r="E112" s="28" t="s">
        <v>28</v>
      </c>
      <c r="F112" s="29" t="s">
        <v>459</v>
      </c>
      <c r="G112" s="29" t="s">
        <v>827</v>
      </c>
      <c r="H112" s="29" t="s">
        <v>827</v>
      </c>
      <c r="I112" s="29" t="s">
        <v>826</v>
      </c>
      <c r="J112" s="30" t="s">
        <v>443</v>
      </c>
    </row>
    <row r="113" spans="1:10" x14ac:dyDescent="0.25">
      <c r="A113" s="31"/>
      <c r="B113" s="32"/>
      <c r="C113" s="32"/>
      <c r="D113" s="32"/>
      <c r="E113" s="32"/>
      <c r="F113" s="32"/>
      <c r="G113" s="32"/>
      <c r="H113" s="32"/>
      <c r="I113" s="32"/>
      <c r="J113" s="33"/>
    </row>
    <row r="114" spans="1:10" x14ac:dyDescent="0.25">
      <c r="A114" s="34"/>
      <c r="B114" s="35"/>
      <c r="C114" s="35"/>
      <c r="D114" s="36"/>
      <c r="E114" s="37"/>
      <c r="F114" s="15" t="s">
        <v>13</v>
      </c>
      <c r="G114" s="35"/>
      <c r="H114" s="38">
        <v>349633.94</v>
      </c>
      <c r="I114" s="35"/>
      <c r="J114" s="39"/>
    </row>
    <row r="115" spans="1:10" x14ac:dyDescent="0.25">
      <c r="A115" s="34"/>
      <c r="B115" s="35"/>
      <c r="C115" s="35"/>
      <c r="D115" s="36"/>
      <c r="E115" s="37"/>
      <c r="F115" s="15" t="s">
        <v>14</v>
      </c>
      <c r="G115" s="35"/>
      <c r="H115" s="38">
        <v>84017.55</v>
      </c>
      <c r="I115" s="35"/>
      <c r="J115" s="39"/>
    </row>
    <row r="116" spans="1:10" ht="14.4" thickBot="1" x14ac:dyDescent="0.3">
      <c r="A116" s="34"/>
      <c r="B116" s="35"/>
      <c r="C116" s="35"/>
      <c r="D116" s="36"/>
      <c r="E116" s="37"/>
      <c r="F116" s="15" t="s">
        <v>15</v>
      </c>
      <c r="G116" s="35"/>
      <c r="H116" s="38">
        <v>433651.49</v>
      </c>
      <c r="I116" s="35"/>
      <c r="J116" s="39"/>
    </row>
    <row r="117" spans="1:10" ht="60" customHeight="1" x14ac:dyDescent="0.25">
      <c r="A117" s="112"/>
      <c r="B117" s="113"/>
      <c r="C117" s="113"/>
      <c r="D117" s="113"/>
      <c r="E117" s="113"/>
      <c r="F117" s="113"/>
      <c r="G117" s="113"/>
      <c r="H117" s="113"/>
      <c r="I117" s="113"/>
      <c r="J117" s="114"/>
    </row>
    <row r="118" spans="1:10" ht="70.05" customHeight="1" thickBot="1" x14ac:dyDescent="0.3">
      <c r="A118" s="111" t="s">
        <v>883</v>
      </c>
      <c r="B118" s="40"/>
      <c r="C118" s="40"/>
      <c r="D118" s="40"/>
      <c r="E118" s="40"/>
      <c r="F118" s="40"/>
      <c r="G118" s="40"/>
      <c r="H118" s="40"/>
      <c r="I118" s="40"/>
      <c r="J118" s="41"/>
    </row>
  </sheetData>
  <mergeCells count="19">
    <mergeCell ref="A116:C116"/>
    <mergeCell ref="F116:G116"/>
    <mergeCell ref="H116:J116"/>
    <mergeCell ref="A118:J118"/>
    <mergeCell ref="A1:J1"/>
    <mergeCell ref="A117:J117"/>
    <mergeCell ref="A2:C2"/>
    <mergeCell ref="A3:C3"/>
    <mergeCell ref="A114:C114"/>
    <mergeCell ref="F114:G114"/>
    <mergeCell ref="H114:J114"/>
    <mergeCell ref="A115:C115"/>
    <mergeCell ref="F115:G115"/>
    <mergeCell ref="H115:J115"/>
    <mergeCell ref="E2:G2"/>
    <mergeCell ref="H2:J2"/>
    <mergeCell ref="E3:G3"/>
    <mergeCell ref="H3:J3"/>
    <mergeCell ref="A4:J4"/>
  </mergeCells>
  <pageMargins left="0.5" right="0.5" top="1" bottom="1" header="0.5" footer="0.5"/>
  <pageSetup paperSize="9" fitToHeight="0" orientation="landscape" r:id="rId1"/>
  <headerFooter>
    <oddHeader>&amp;L &amp;C &amp;R</oddHeader>
    <oddFooter>&amp;L &amp;C &amp;R</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FD228-AD70-4432-84C1-3711610BEEAF}">
  <sheetPr>
    <pageSetUpPr fitToPage="1"/>
  </sheetPr>
  <dimension ref="A1:N24"/>
  <sheetViews>
    <sheetView view="pageBreakPreview" topLeftCell="A13" zoomScaleNormal="100" zoomScaleSheetLayoutView="100" workbookViewId="0">
      <selection activeCell="D26" sqref="D26"/>
    </sheetView>
  </sheetViews>
  <sheetFormatPr defaultRowHeight="15.6" x14ac:dyDescent="0.3"/>
  <cols>
    <col min="1" max="1" width="28.19921875" style="126" bestFit="1" customWidth="1"/>
    <col min="2" max="2" width="16.296875" style="126" bestFit="1" customWidth="1"/>
    <col min="3" max="3" width="19.69921875" style="126" customWidth="1"/>
    <col min="4" max="4" width="15.3984375" style="126" customWidth="1"/>
    <col min="5" max="5" width="12.19921875" style="126" customWidth="1"/>
    <col min="6" max="6" width="13.59765625" style="126" customWidth="1"/>
    <col min="7" max="9" width="16.8984375" style="126" customWidth="1"/>
    <col min="10" max="10" width="8.796875" style="126"/>
    <col min="11" max="11" width="8.796875" style="6"/>
    <col min="12" max="12" width="11.69921875" style="6" customWidth="1"/>
    <col min="13" max="13" width="18.8984375" style="6" customWidth="1"/>
    <col min="14" max="16384" width="8.796875" style="6"/>
  </cols>
  <sheetData>
    <row r="1" spans="1:14" ht="74.400000000000006" customHeight="1" thickBot="1" x14ac:dyDescent="0.35">
      <c r="A1" s="187" t="s">
        <v>881</v>
      </c>
      <c r="B1" s="188"/>
      <c r="C1" s="188"/>
      <c r="D1" s="188"/>
      <c r="E1" s="188"/>
      <c r="F1" s="188"/>
      <c r="G1" s="189"/>
      <c r="H1" s="11"/>
      <c r="I1" s="11"/>
      <c r="J1" s="12"/>
      <c r="K1" s="11"/>
      <c r="L1" s="12"/>
    </row>
    <row r="2" spans="1:14" ht="14.4" customHeight="1" x14ac:dyDescent="0.3">
      <c r="A2" s="186" t="s">
        <v>928</v>
      </c>
      <c r="B2" s="185"/>
      <c r="C2" s="185"/>
      <c r="D2" s="185"/>
      <c r="E2" s="185"/>
      <c r="F2" s="185"/>
      <c r="G2" s="184"/>
      <c r="H2" s="161"/>
      <c r="I2" s="161"/>
    </row>
    <row r="3" spans="1:14" x14ac:dyDescent="0.3">
      <c r="A3" s="177" t="s">
        <v>927</v>
      </c>
      <c r="B3" s="176"/>
      <c r="C3" s="176"/>
      <c r="D3" s="176"/>
      <c r="E3" s="176"/>
      <c r="F3" s="176"/>
      <c r="G3" s="183"/>
      <c r="H3" s="182"/>
      <c r="I3" s="182"/>
    </row>
    <row r="4" spans="1:14" x14ac:dyDescent="0.3">
      <c r="A4" s="181" t="s">
        <v>926</v>
      </c>
      <c r="B4" s="180"/>
      <c r="C4" s="179"/>
      <c r="D4" s="169" t="s">
        <v>920</v>
      </c>
      <c r="E4" s="169" t="s">
        <v>919</v>
      </c>
      <c r="F4" s="169" t="s">
        <v>918</v>
      </c>
      <c r="G4" s="169" t="s">
        <v>925</v>
      </c>
      <c r="H4" s="178"/>
      <c r="I4" s="178"/>
    </row>
    <row r="5" spans="1:14" x14ac:dyDescent="0.3">
      <c r="A5" s="177" t="s">
        <v>924</v>
      </c>
      <c r="B5" s="176"/>
      <c r="C5" s="175"/>
      <c r="D5" s="174">
        <v>0.2034</v>
      </c>
      <c r="E5" s="174">
        <v>0.221</v>
      </c>
      <c r="F5" s="174">
        <v>0.25</v>
      </c>
      <c r="G5" s="173">
        <f>B21</f>
        <v>0.24034187158069908</v>
      </c>
      <c r="H5" s="172"/>
      <c r="I5" s="172"/>
    </row>
    <row r="6" spans="1:14" ht="31.2" x14ac:dyDescent="0.3">
      <c r="A6" s="171" t="s">
        <v>923</v>
      </c>
      <c r="B6" s="170" t="s">
        <v>922</v>
      </c>
      <c r="C6" s="169" t="s">
        <v>921</v>
      </c>
      <c r="D6" s="169" t="s">
        <v>920</v>
      </c>
      <c r="E6" s="169" t="s">
        <v>919</v>
      </c>
      <c r="F6" s="169" t="s">
        <v>918</v>
      </c>
      <c r="G6" s="168" t="s">
        <v>917</v>
      </c>
      <c r="H6" s="161"/>
      <c r="I6" s="161"/>
      <c r="L6" s="161" t="s">
        <v>916</v>
      </c>
      <c r="M6" s="161" t="s">
        <v>915</v>
      </c>
      <c r="N6" s="161" t="s">
        <v>914</v>
      </c>
    </row>
    <row r="7" spans="1:14" ht="20.399999999999999" customHeight="1" x14ac:dyDescent="0.3">
      <c r="A7" s="155" t="s">
        <v>913</v>
      </c>
      <c r="B7" s="154" t="s">
        <v>897</v>
      </c>
      <c r="C7" s="153">
        <v>1</v>
      </c>
      <c r="D7" s="167"/>
      <c r="E7" s="167"/>
      <c r="F7" s="166"/>
      <c r="G7" s="165"/>
      <c r="H7" s="164"/>
      <c r="I7" s="164"/>
      <c r="L7" s="162" t="s">
        <v>912</v>
      </c>
      <c r="M7" s="162" t="s">
        <v>911</v>
      </c>
      <c r="N7" s="163"/>
    </row>
    <row r="8" spans="1:14" ht="30.6" customHeight="1" x14ac:dyDescent="0.3">
      <c r="A8" s="155" t="s">
        <v>910</v>
      </c>
      <c r="B8" s="154" t="s">
        <v>909</v>
      </c>
      <c r="C8" s="153">
        <v>0.03</v>
      </c>
      <c r="D8" s="160">
        <v>0.03</v>
      </c>
      <c r="E8" s="160">
        <v>0.04</v>
      </c>
      <c r="F8" s="157">
        <v>5.5E-2</v>
      </c>
      <c r="G8" s="151" t="s">
        <v>897</v>
      </c>
      <c r="H8" s="150">
        <v>3.7999999999999999E-2</v>
      </c>
      <c r="I8" s="150">
        <v>4.0099999999999997E-2</v>
      </c>
      <c r="J8" s="149">
        <v>4.6699999999999998E-2</v>
      </c>
      <c r="L8" s="162"/>
      <c r="M8" s="162"/>
      <c r="N8" s="161" t="s">
        <v>908</v>
      </c>
    </row>
    <row r="9" spans="1:14" x14ac:dyDescent="0.3">
      <c r="A9" s="155" t="s">
        <v>907</v>
      </c>
      <c r="B9" s="154" t="s">
        <v>906</v>
      </c>
      <c r="C9" s="153">
        <v>6.0999999999999999E-2</v>
      </c>
      <c r="D9" s="160">
        <v>6.0999999999999999E-2</v>
      </c>
      <c r="E9" s="160">
        <v>7.3999999999999996E-2</v>
      </c>
      <c r="F9" s="157">
        <v>8.8999999999999996E-2</v>
      </c>
      <c r="G9" s="151" t="s">
        <v>897</v>
      </c>
      <c r="H9" s="150">
        <v>6.6400000000000001E-2</v>
      </c>
      <c r="I9" s="150">
        <v>7.2999999999999995E-2</v>
      </c>
      <c r="J9" s="149">
        <v>8.6900000000000005E-2</v>
      </c>
    </row>
    <row r="10" spans="1:14" ht="30.6" customHeight="1" x14ac:dyDescent="0.3">
      <c r="A10" s="155" t="s">
        <v>905</v>
      </c>
      <c r="B10" s="154" t="s">
        <v>904</v>
      </c>
      <c r="C10" s="153">
        <f>D10</f>
        <v>5.8999999999999999E-3</v>
      </c>
      <c r="D10" s="160">
        <v>5.8999999999999999E-3</v>
      </c>
      <c r="E10" s="160">
        <v>1.23E-2</v>
      </c>
      <c r="F10" s="157">
        <v>1.2999999999999999E-2</v>
      </c>
      <c r="G10" s="151" t="s">
        <v>897</v>
      </c>
      <c r="H10" s="150">
        <v>1.0200000000000001E-2</v>
      </c>
      <c r="I10" s="150">
        <v>1.11E-2</v>
      </c>
      <c r="J10" s="149">
        <v>1.21E-2</v>
      </c>
    </row>
    <row r="11" spans="1:14" ht="30.6" customHeight="1" x14ac:dyDescent="0.3">
      <c r="A11" s="155" t="s">
        <v>903</v>
      </c>
      <c r="B11" s="154" t="s">
        <v>902</v>
      </c>
      <c r="C11" s="153">
        <f>C12+C13</f>
        <v>1.77E-2</v>
      </c>
      <c r="D11" s="160"/>
      <c r="E11" s="160"/>
      <c r="F11" s="157"/>
      <c r="G11" s="151" t="s">
        <v>897</v>
      </c>
      <c r="H11" s="150"/>
      <c r="I11" s="150"/>
      <c r="J11" s="149"/>
    </row>
    <row r="12" spans="1:14" ht="20.399999999999999" customHeight="1" x14ac:dyDescent="0.3">
      <c r="A12" s="155" t="s">
        <v>901</v>
      </c>
      <c r="B12" s="154" t="s">
        <v>900</v>
      </c>
      <c r="C12" s="153">
        <f>D12</f>
        <v>8.0000000000000002E-3</v>
      </c>
      <c r="D12" s="157">
        <v>8.0000000000000002E-3</v>
      </c>
      <c r="E12" s="157">
        <v>8.0000000000000002E-3</v>
      </c>
      <c r="F12" s="157">
        <v>0.01</v>
      </c>
      <c r="G12" s="151" t="s">
        <v>897</v>
      </c>
      <c r="H12" s="150">
        <v>3.2000000000000002E-3</v>
      </c>
      <c r="I12" s="150">
        <v>4.0000000000000001E-3</v>
      </c>
      <c r="J12" s="149">
        <v>7.4000000000000003E-3</v>
      </c>
    </row>
    <row r="13" spans="1:14" ht="14.4" customHeight="1" x14ac:dyDescent="0.3">
      <c r="A13" s="155" t="s">
        <v>899</v>
      </c>
      <c r="B13" s="154" t="s">
        <v>898</v>
      </c>
      <c r="C13" s="153">
        <f>D13</f>
        <v>9.7000000000000003E-3</v>
      </c>
      <c r="D13" s="157">
        <v>9.7000000000000003E-3</v>
      </c>
      <c r="E13" s="157">
        <v>1.2699999999999999E-2</v>
      </c>
      <c r="F13" s="157">
        <v>1.2699999999999999E-2</v>
      </c>
      <c r="G13" s="151" t="s">
        <v>897</v>
      </c>
      <c r="H13" s="150">
        <v>5.0000000000000001E-3</v>
      </c>
      <c r="I13" s="150">
        <v>5.0000000000000001E-3</v>
      </c>
      <c r="J13" s="149">
        <v>9.7000000000000003E-3</v>
      </c>
    </row>
    <row r="14" spans="1:14" x14ac:dyDescent="0.3">
      <c r="A14" s="155" t="s">
        <v>896</v>
      </c>
      <c r="B14" s="154" t="s">
        <v>895</v>
      </c>
      <c r="C14" s="153">
        <f>C15+C16+C17</f>
        <v>7.1500000000000008E-2</v>
      </c>
      <c r="D14" s="158"/>
      <c r="E14" s="158"/>
      <c r="F14" s="159"/>
      <c r="G14" s="151" t="s">
        <v>889</v>
      </c>
      <c r="H14" s="150"/>
      <c r="I14" s="150"/>
      <c r="J14" s="149"/>
    </row>
    <row r="15" spans="1:14" x14ac:dyDescent="0.3">
      <c r="A15" s="155" t="s">
        <v>894</v>
      </c>
      <c r="B15" s="154" t="s">
        <v>894</v>
      </c>
      <c r="C15" s="153">
        <f>B23</f>
        <v>3.5000000000000003E-2</v>
      </c>
      <c r="D15" s="158">
        <v>0.03</v>
      </c>
      <c r="E15" s="158"/>
      <c r="F15" s="156"/>
      <c r="G15" s="151" t="s">
        <v>889</v>
      </c>
      <c r="H15" s="150">
        <v>0.03</v>
      </c>
      <c r="I15" s="150"/>
      <c r="J15" s="149"/>
    </row>
    <row r="16" spans="1:14" x14ac:dyDescent="0.3">
      <c r="A16" s="155" t="s">
        <v>893</v>
      </c>
      <c r="B16" s="154" t="s">
        <v>893</v>
      </c>
      <c r="C16" s="153">
        <f>D16</f>
        <v>6.4999999999999997E-3</v>
      </c>
      <c r="D16" s="157">
        <v>6.4999999999999997E-3</v>
      </c>
      <c r="E16" s="157"/>
      <c r="F16" s="156"/>
      <c r="G16" s="151" t="s">
        <v>889</v>
      </c>
      <c r="H16" s="150">
        <v>6.4999999999999997E-3</v>
      </c>
      <c r="I16" s="150"/>
      <c r="J16" s="149"/>
    </row>
    <row r="17" spans="1:10" x14ac:dyDescent="0.3">
      <c r="A17" s="155" t="s">
        <v>892</v>
      </c>
      <c r="B17" s="154" t="s">
        <v>892</v>
      </c>
      <c r="C17" s="153">
        <f>D17</f>
        <v>0.03</v>
      </c>
      <c r="D17" s="157">
        <v>0.03</v>
      </c>
      <c r="E17" s="157"/>
      <c r="F17" s="156"/>
      <c r="G17" s="151" t="s">
        <v>889</v>
      </c>
      <c r="H17" s="150">
        <v>0.03</v>
      </c>
      <c r="I17" s="150"/>
      <c r="J17" s="149"/>
    </row>
    <row r="18" spans="1:10" x14ac:dyDescent="0.3">
      <c r="A18" s="155" t="s">
        <v>891</v>
      </c>
      <c r="B18" s="154" t="s">
        <v>890</v>
      </c>
      <c r="C18" s="153">
        <f>D18*60%</f>
        <v>2.7E-2</v>
      </c>
      <c r="D18" s="152">
        <v>4.4999999999999998E-2</v>
      </c>
      <c r="E18" s="152">
        <v>4.4999999999999998E-2</v>
      </c>
      <c r="F18" s="152">
        <v>4.4999999999999998E-2</v>
      </c>
      <c r="G18" s="151" t="s">
        <v>889</v>
      </c>
      <c r="H18" s="150">
        <v>0</v>
      </c>
      <c r="I18" s="150">
        <v>4.4999999999999998E-2</v>
      </c>
      <c r="J18" s="149">
        <v>4.4999999999999998E-2</v>
      </c>
    </row>
    <row r="19" spans="1:10" x14ac:dyDescent="0.3">
      <c r="A19" s="148"/>
      <c r="B19" s="147"/>
      <c r="C19" s="147"/>
      <c r="D19" s="147"/>
      <c r="E19" s="147"/>
      <c r="F19" s="147"/>
      <c r="G19" s="146"/>
      <c r="H19" s="145"/>
      <c r="I19" s="145"/>
    </row>
    <row r="20" spans="1:10" ht="20.399999999999999" customHeight="1" x14ac:dyDescent="0.3">
      <c r="A20" s="133" t="s">
        <v>888</v>
      </c>
      <c r="B20" s="144" t="s">
        <v>878</v>
      </c>
      <c r="C20" s="143"/>
      <c r="D20" s="142"/>
      <c r="E20" s="142"/>
      <c r="F20" s="142"/>
      <c r="G20" s="141"/>
      <c r="H20" s="137"/>
      <c r="I20" s="137"/>
    </row>
    <row r="21" spans="1:10" ht="30.6" customHeight="1" x14ac:dyDescent="0.3">
      <c r="A21" s="133" t="s">
        <v>887</v>
      </c>
      <c r="B21" s="132">
        <f>(1+(C8+C11))*(1+C10)*(1+C9)/(1-(C14+C18))-1</f>
        <v>0.24034187158069908</v>
      </c>
      <c r="C21" s="140"/>
      <c r="D21" s="139"/>
      <c r="E21" s="139"/>
      <c r="F21" s="139"/>
      <c r="G21" s="138"/>
      <c r="H21" s="137"/>
      <c r="I21" s="137"/>
    </row>
    <row r="22" spans="1:10" ht="30.6" customHeight="1" x14ac:dyDescent="0.3">
      <c r="A22" s="136" t="s">
        <v>886</v>
      </c>
      <c r="B22" s="135"/>
      <c r="C22" s="135"/>
      <c r="D22" s="135"/>
      <c r="E22" s="135"/>
      <c r="F22" s="135"/>
      <c r="G22" s="134"/>
      <c r="I22" s="6"/>
      <c r="J22" s="6"/>
    </row>
    <row r="23" spans="1:10" ht="70.2" customHeight="1" x14ac:dyDescent="0.3">
      <c r="A23" s="133" t="s">
        <v>885</v>
      </c>
      <c r="B23" s="132">
        <v>3.5000000000000003E-2</v>
      </c>
      <c r="C23" s="131" t="s">
        <v>884</v>
      </c>
      <c r="D23" s="130"/>
      <c r="E23" s="130"/>
      <c r="F23" s="130"/>
      <c r="G23" s="129"/>
      <c r="H23" s="128"/>
      <c r="I23" s="128"/>
    </row>
    <row r="24" spans="1:10" ht="78" customHeight="1" x14ac:dyDescent="0.3">
      <c r="A24" s="127" t="s">
        <v>883</v>
      </c>
      <c r="B24" s="127"/>
      <c r="C24" s="127"/>
      <c r="D24" s="127"/>
      <c r="E24" s="127"/>
      <c r="F24" s="127"/>
      <c r="G24" s="127"/>
    </row>
  </sheetData>
  <mergeCells count="12">
    <mergeCell ref="A1:G1"/>
    <mergeCell ref="A24:G24"/>
    <mergeCell ref="A2:G2"/>
    <mergeCell ref="A3:G3"/>
    <mergeCell ref="A19:G19"/>
    <mergeCell ref="C20:G21"/>
    <mergeCell ref="M7:M8"/>
    <mergeCell ref="L7:L8"/>
    <mergeCell ref="C23:G23"/>
    <mergeCell ref="A4:C4"/>
    <mergeCell ref="A5:C5"/>
    <mergeCell ref="A22:G22"/>
  </mergeCells>
  <pageMargins left="0.51181102362204722" right="0.51181102362204722" top="0.78740157480314965" bottom="0.78740157480314965" header="0.31496062992125984" footer="0.31496062992125984"/>
  <pageSetup paperSize="9" scale="69" fitToHeight="0" orientation="portrait" r:id="rId1"/>
  <headerFooter>
    <oddFooter>&amp;C&amp;"SF Pro Display,Regular"Página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1</vt:i4>
      </vt:variant>
    </vt:vector>
  </HeadingPairs>
  <TitlesOfParts>
    <vt:vector size="5" baseType="lpstr">
      <vt:lpstr>Orçamento Sintético </vt:lpstr>
      <vt:lpstr>Cronograma</vt:lpstr>
      <vt:lpstr>Curva ABC de Serviços</vt:lpstr>
      <vt:lpstr>BDI com desoneração</vt:lpstr>
      <vt:lpstr>'BDI com desoneração'!Area_de_impressao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Computador</cp:lastModifiedBy>
  <cp:revision>0</cp:revision>
  <dcterms:created xsi:type="dcterms:W3CDTF">2026-04-24T14:00:20Z</dcterms:created>
  <dcterms:modified xsi:type="dcterms:W3CDTF">2026-04-24T14:24:00Z</dcterms:modified>
</cp:coreProperties>
</file>