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Default Extension="fntdata" ContentType="application/x-fontdata"/>
  <Override PartName="/docProps/custom.xml" ContentType="application/vnd.openxmlformats-officedocument.custom-propertie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_rels/sheet1.xml.rels" ContentType="application/vnd.openxmlformats-package.relationships+xml"/>
  <Override PartName="/xl/drawings/drawing1.xml" ContentType="application/vnd.openxmlformats-officedocument.drawing+xml"/>
  <Override PartName="/xl/styles.xml" ContentType="application/vnd.openxmlformats-officedocument.spreadsheetml.styles+xml"/>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haredStrings.xml" ContentType="application/vnd.openxmlformats-officedocument.spreadsheetml.sharedStrings+xml"/>
  <Override PartName="/_rels/.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Orçamento Sintético" sheetId="1" state="visible" r:id="rId3"/>
  </sheets>
  <definedNames>
    <definedName function="false" hidden="false" localSheetId="0" name="_xlnm.Print_Area" vbProcedure="false">'Orçamento Sintético'!$A$1:$O$45</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<sst xmlns="http://schemas.openxmlformats.org/spreadsheetml/2006/main" count="61" uniqueCount="49">
  <si>
    <t xml:space="preserve">Obra:</t>
  </si>
  <si>
    <t xml:space="preserve">Bancos</t>
  </si>
  <si>
    <r>
      <rPr>
        <b val="true"/>
        <sz val="11"/>
        <rFont val="Century Gothic"/>
        <family val="2"/>
        <charset val="1"/>
      </rPr>
      <t xml:space="preserve">B.D.I.                        </t>
    </r>
    <r>
      <rPr>
        <b val="true"/>
        <sz val="8"/>
        <rFont val="Century Gothic"/>
        <family val="2"/>
        <charset val="1"/>
      </rPr>
      <t xml:space="preserve">(ISS - 2%)</t>
    </r>
  </si>
  <si>
    <t xml:space="preserve">Encargos Sociais</t>
  </si>
  <si>
    <t xml:space="preserve">Retomada da Obra de Reforma e Ampliação da Pista de Skate, nos termos do convênio nº1481000916/2024</t>
  </si>
  <si>
    <t xml:space="preserve">SINAPI - 09/2025 - Minas Gerais
SETOP - 07/2025 - Minas Gerais</t>
  </si>
  <si>
    <t xml:space="preserve">Desonerado: embutido nos preços unitário dos insumos de mão de obra, de acordo com as bases.</t>
  </si>
  <si>
    <t xml:space="preserve">Local da Obra:</t>
  </si>
  <si>
    <t xml:space="preserve">Praça Eunice Nogueira de Faria, confluência com a Rua México, Rua Canadá e Avenida Jove Soares no bairro Pio XII, lote 42, quadra 04, zona 04. </t>
  </si>
  <si>
    <t xml:space="preserve">Coordenadas Geográficas:</t>
  </si>
  <si>
    <t xml:space="preserve">Latitude: 20° 5'12.59"S</t>
  </si>
  <si>
    <t xml:space="preserve">Longitude: 44°34'36.96"O</t>
  </si>
  <si>
    <t xml:space="preserve">Cronograma Físico e Financeiro</t>
  </si>
  <si>
    <t xml:space="preserve">ITEM</t>
  </si>
  <si>
    <t xml:space="preserve">DESCRIÇÃO</t>
  </si>
  <si>
    <t xml:space="preserve">TOTAL POR ETAPA</t>
  </si>
  <si>
    <t xml:space="preserve">30 DIAS</t>
  </si>
  <si>
    <t xml:space="preserve">60 DIAS</t>
  </si>
  <si>
    <t xml:space="preserve">90 DIAS</t>
  </si>
  <si>
    <t xml:space="preserve">120 DIAS</t>
  </si>
  <si>
    <t xml:space="preserve">150 DIAS</t>
  </si>
  <si>
    <t xml:space="preserve">180 DIAS</t>
  </si>
  <si>
    <t xml:space="preserve">210 DIAS</t>
  </si>
  <si>
    <t xml:space="preserve">240 DIAS</t>
  </si>
  <si>
    <t xml:space="preserve">270 DIAS</t>
  </si>
  <si>
    <t xml:space="preserve">300 DIAS</t>
  </si>
  <si>
    <t xml:space="preserve">330 DIAS</t>
  </si>
  <si>
    <t xml:space="preserve">360 DIAS</t>
  </si>
  <si>
    <t xml:space="preserve">-</t>
  </si>
  <si>
    <t xml:space="preserve">TRAMITAÇÕES INTERNAS ADMINISTRATIVAS (PELA CONTRATANTE)</t>
  </si>
  <si>
    <t xml:space="preserve">X</t>
  </si>
  <si>
    <t xml:space="preserve"> 1 </t>
  </si>
  <si>
    <t xml:space="preserve">SERVIÇOS PRELIMINARES</t>
  </si>
  <si>
    <t xml:space="preserve">OK</t>
  </si>
  <si>
    <t xml:space="preserve">SERVIÇOS PLOCAÇÃO DA OBRA E TERRAPLANAGEM</t>
  </si>
  <si>
    <t xml:space="preserve">ESTRUTURAL</t>
  </si>
  <si>
    <t xml:space="preserve">ALVENARIAS E REVESTIMENTOS</t>
  </si>
  <si>
    <t xml:space="preserve">INSTALAÇÕES ELÉTRICAS</t>
  </si>
  <si>
    <t xml:space="preserve">DRENAGEM E ÁGUAS PLUVIAIS</t>
  </si>
  <si>
    <t xml:space="preserve">PINTURA DO PISO</t>
  </si>
  <si>
    <t xml:space="preserve">PAISAGISMO</t>
  </si>
  <si>
    <t xml:space="preserve">LIMPEZA FINAL DE OBRA</t>
  </si>
  <si>
    <t xml:space="preserve">Porcentagem</t>
  </si>
  <si>
    <t xml:space="preserve">Custo</t>
  </si>
  <si>
    <t xml:space="preserve">Porcentagem Acumulado</t>
  </si>
  <si>
    <t xml:space="preserve">Custo Acumulado</t>
  </si>
  <si>
    <t xml:space="preserve">NOTAS:</t>
  </si>
  <si>
    <t xml:space="preserve">A presente planilha foi readequada em razão da interrupção do Contrato nº 104/2025, firmado entre o Município de Itaúna e a empresa Estrutural Edificações e Serviços Ltda, vencedora da Licitação nº 13/2024, referente à Reforma e Ampliação da Pista de Skate na Praça Eunice Nogueira de Faria (Praça Celi), cujo contrato foi rescindido por abandono da obra pela empresa contratada. Assim, os itens anteriormente executados pela contratada foram devidamente suprimidos da planilha, permanecendo apenas os serviços remanescentes necessários à continuidade da obra.
Considerando, contudo, que determinados serviços já realizados se fazem novamente indispensáveis para a adequada retomada das atividades, procedeu-se à reinserção dos quantitativos estritamente essenciais — como, por exemplo, a “Placa de Obra”.
Ressalta-se que todos os itens reintroduzidos encontram-se devidamente fundamentados e justificados na respectiva Memória de Cálculo, assegurando transparência, rastreabilidade e aderência às exigências técnicas do processo.
</t>
  </si>
  <si>
    <t xml:space="preserve">Itaúna, 23 de dezembro de 2025</t>
  </si>
</sst>
</file>

<file path=xl/styles.xml><?xml version="1.0" encoding="utf-8"?>
<styleSheet xmlns="http://schemas.openxmlformats.org/spreadsheetml/2006/main">
  <numFmts count="3">
    <numFmt numFmtId="164" formatCode="General"/>
    <numFmt numFmtId="165" formatCode="0.00%"/>
    <numFmt numFmtId="166" formatCode="#,##0.00"/>
  </numFmts>
  <fonts count="16">
    <font>
      <sz val="11"/>
      <name val="Arial"/>
      <family val="1"/>
      <charset val="1"/>
    </font>
    <font>
      <sz val="10"/>
      <name val="Arial"/>
      <family val="0"/>
    </font>
    <font>
      <sz val="10"/>
      <name val="Arial"/>
      <family val="0"/>
    </font>
    <font>
      <sz val="10"/>
      <name val="Arial"/>
      <family val="0"/>
    </font>
    <font>
      <b val="true"/>
      <sz val="11"/>
      <name val="Century Gothic"/>
      <family val="2"/>
      <charset val="1"/>
    </font>
    <font>
      <b val="true"/>
      <sz val="8"/>
      <name val="Century Gothic"/>
      <family val="2"/>
      <charset val="1"/>
    </font>
    <font>
      <sz val="10"/>
      <name val="Century Gothic"/>
      <family val="2"/>
      <charset val="1"/>
    </font>
    <font>
      <b val="true"/>
      <sz val="11"/>
      <color rgb="FFFF0000"/>
      <name val="Century Gothic"/>
      <family val="2"/>
      <charset val="1"/>
    </font>
    <font>
      <b val="true"/>
      <sz val="8"/>
      <name val="Arial"/>
      <family val="1"/>
      <charset val="1"/>
    </font>
    <font>
      <b val="true"/>
      <sz val="7"/>
      <name val="Arial"/>
      <family val="1"/>
      <charset val="1"/>
    </font>
    <font>
      <b val="true"/>
      <i val="true"/>
      <sz val="8"/>
      <name val="Arial"/>
      <family val="2"/>
      <charset val="1"/>
    </font>
    <font>
      <b val="true"/>
      <sz val="10"/>
      <name val="Arial"/>
      <family val="1"/>
      <charset val="1"/>
    </font>
    <font>
      <b val="true"/>
      <sz val="10"/>
      <name val="Century Gothic"/>
      <family val="2"/>
      <charset val="1"/>
    </font>
    <font>
      <sz val="11"/>
      <name val="Century Gothic"/>
      <family val="2"/>
      <charset val="1"/>
    </font>
    <font>
      <b val="true"/>
      <sz val="11"/>
      <color theme="1"/>
      <name val="Century Gothic"/>
      <family val="2"/>
    </font>
    <font>
      <sz val="10"/>
      <color theme="1"/>
      <name val="Century Gothic"/>
      <family val="2"/>
    </font>
  </fonts>
  <fills count="6">
    <fill>
      <patternFill patternType="none"/>
    </fill>
    <fill>
      <patternFill patternType="gray125"/>
    </fill>
    <fill>
      <patternFill patternType="solid">
        <fgColor theme="0"/>
        <bgColor rgb="FFE7E6E6"/>
      </patternFill>
    </fill>
    <fill>
      <patternFill patternType="solid">
        <fgColor theme="2"/>
        <bgColor rgb="FFFFFFFF"/>
      </patternFill>
    </fill>
    <fill>
      <patternFill patternType="solid">
        <fgColor rgb="FF00B050"/>
        <bgColor rgb="FF008080"/>
      </patternFill>
    </fill>
    <fill>
      <patternFill patternType="solid">
        <fgColor rgb="FFC0C0C0"/>
        <bgColor rgb="FFCCCCCC"/>
      </patternFill>
    </fill>
  </fills>
  <borders count="8">
    <border diagonalUp="false" diagonalDown="false">
      <left/>
      <right/>
      <top/>
      <bottom/>
      <diagonal/>
    </border>
    <border diagonalUp="false" diagonalDown="false">
      <left/>
      <right/>
      <top/>
      <bottom style="double">
        <color theme="0" tint="-0.35"/>
      </bottom>
      <diagonal/>
    </border>
    <border diagonalUp="false" diagonalDown="false">
      <left style="thin">
        <color rgb="FFCCCCCC"/>
      </left>
      <right style="thin">
        <color rgb="FFCCCCCC"/>
      </right>
      <top style="thin">
        <color rgb="FFCCCCCC"/>
      </top>
      <bottom style="thin">
        <color rgb="FFCCCCCC"/>
      </bottom>
      <diagonal/>
    </border>
    <border diagonalUp="false" diagonalDown="false">
      <left style="thin">
        <color rgb="FFCCCCCC"/>
      </left>
      <right/>
      <top style="thin">
        <color rgb="FFCCCCCC"/>
      </top>
      <bottom style="thin">
        <color rgb="FFCCCCCC"/>
      </bottom>
      <diagonal/>
    </border>
    <border diagonalUp="false" diagonalDown="false">
      <left style="thin">
        <color rgb="FFCCCCCC"/>
      </left>
      <right style="thin">
        <color rgb="FFCCCCCC"/>
      </right>
      <top style="thin">
        <color rgb="FFCCCCCC"/>
      </top>
      <bottom/>
      <diagonal/>
    </border>
    <border diagonalUp="false" diagonalDown="false">
      <left style="thin">
        <color rgb="FFCCCCCC"/>
      </left>
      <right style="thin">
        <color rgb="FFCCCCCC"/>
      </right>
      <top/>
      <bottom style="thin">
        <color rgb="FFCCCCCC"/>
      </bottom>
      <diagonal/>
    </border>
    <border diagonalUp="false" diagonalDown="false">
      <left style="thin">
        <color rgb="FFCCCCCC"/>
      </left>
      <right style="thin">
        <color rgb="FFCCCCCC"/>
      </right>
      <top/>
      <bottom style="medium">
        <color theme="9"/>
      </bottom>
      <diagonal/>
    </border>
    <border diagonalUp="false" diagonalDown="false">
      <left style="thin">
        <color rgb="FFCCCCCC"/>
      </left>
      <right style="thin">
        <color rgb="FFCCCCCC"/>
      </right>
      <top/>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50">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false">
      <alignment horizontal="center" vertical="center" textRotation="0" wrapText="false" indent="0" shrinkToFit="false"/>
      <protection locked="true" hidden="false"/>
    </xf>
    <xf numFmtId="164" fontId="0" fillId="2" borderId="0" xfId="0" applyFont="false" applyBorder="true" applyAlignment="true" applyProtection="false">
      <alignment horizontal="center" vertical="bottom" textRotation="0" wrapText="false" indent="0" shrinkToFit="false"/>
      <protection locked="true" hidden="false"/>
    </xf>
    <xf numFmtId="164" fontId="4" fillId="2" borderId="0" xfId="0" applyFont="true" applyBorder="true" applyAlignment="true" applyProtection="false">
      <alignment horizontal="left" vertical="bottom" textRotation="0" wrapText="true" indent="0" shrinkToFit="false"/>
      <protection locked="true" hidden="false"/>
    </xf>
    <xf numFmtId="164" fontId="4" fillId="2" borderId="0" xfId="0" applyFont="true" applyBorder="true" applyAlignment="true" applyProtection="false">
      <alignment horizontal="center" vertical="top" textRotation="0" wrapText="true" indent="0" shrinkToFit="false"/>
      <protection locked="true" hidden="false"/>
    </xf>
    <xf numFmtId="164" fontId="4" fillId="2" borderId="0" xfId="0" applyFont="true" applyBorder="false" applyAlignment="true" applyProtection="false">
      <alignment horizontal="center" vertical="center" textRotation="0" wrapText="true" indent="0" shrinkToFit="false"/>
      <protection locked="true" hidden="false"/>
    </xf>
    <xf numFmtId="164" fontId="4" fillId="2" borderId="0" xfId="0" applyFont="true" applyBorder="true" applyAlignment="true" applyProtection="false">
      <alignment horizontal="left" vertical="top" textRotation="0" wrapText="true" indent="0" shrinkToFit="false"/>
      <protection locked="true" hidden="false"/>
    </xf>
    <xf numFmtId="164" fontId="6" fillId="2" borderId="0" xfId="0" applyFont="true" applyBorder="true" applyAlignment="true" applyProtection="false">
      <alignment horizontal="center" vertical="top" textRotation="0" wrapText="true" indent="0" shrinkToFit="false"/>
      <protection locked="true" hidden="false"/>
    </xf>
    <xf numFmtId="165" fontId="4" fillId="2" borderId="0" xfId="0" applyFont="true" applyBorder="false" applyAlignment="true" applyProtection="false">
      <alignment horizontal="center" vertical="top" textRotation="0" wrapText="false" indent="0" shrinkToFit="false"/>
      <protection locked="true" hidden="false"/>
    </xf>
    <xf numFmtId="164" fontId="6" fillId="2" borderId="1" xfId="0" applyFont="true" applyBorder="true" applyAlignment="true" applyProtection="false">
      <alignment horizontal="center" vertical="top" textRotation="0" wrapText="true" indent="0" shrinkToFit="false"/>
      <protection locked="true" hidden="false"/>
    </xf>
    <xf numFmtId="165" fontId="4" fillId="2" borderId="0" xfId="0" applyFont="true" applyBorder="true" applyAlignment="true" applyProtection="false">
      <alignment horizontal="center" vertical="top" textRotation="0" wrapText="true" indent="0" shrinkToFit="false"/>
      <protection locked="true" hidden="false"/>
    </xf>
    <xf numFmtId="164" fontId="6" fillId="2" borderId="0" xfId="0" applyFont="true" applyBorder="true" applyAlignment="true" applyProtection="false">
      <alignment horizontal="left" vertical="top" textRotation="0" wrapText="true" indent="0" shrinkToFit="false"/>
      <protection locked="true" hidden="false"/>
    </xf>
    <xf numFmtId="164" fontId="6" fillId="2" borderId="0" xfId="0" applyFont="true" applyBorder="false" applyAlignment="true" applyProtection="false">
      <alignment horizontal="general" vertical="top" textRotation="0" wrapText="true" indent="0" shrinkToFit="false"/>
      <protection locked="true" hidden="false"/>
    </xf>
    <xf numFmtId="165" fontId="4" fillId="2" borderId="0" xfId="0" applyFont="true" applyBorder="true" applyAlignment="true" applyProtection="false">
      <alignment horizontal="center" vertical="top" textRotation="0" wrapText="false" indent="0" shrinkToFit="false"/>
      <protection locked="true" hidden="false"/>
    </xf>
    <xf numFmtId="164" fontId="4" fillId="2" borderId="1" xfId="0" applyFont="true" applyBorder="true" applyAlignment="true" applyProtection="false">
      <alignment horizontal="center" vertical="top" textRotation="0" wrapText="true" indent="0" shrinkToFit="false"/>
      <protection locked="true" hidden="false"/>
    </xf>
    <xf numFmtId="165" fontId="7" fillId="2" borderId="1" xfId="0" applyFont="true" applyBorder="true" applyAlignment="true" applyProtection="false">
      <alignment horizontal="left" vertical="top" textRotation="0" wrapText="false" indent="0" shrinkToFit="false"/>
      <protection locked="true" hidden="false"/>
    </xf>
    <xf numFmtId="164" fontId="6" fillId="2" borderId="1" xfId="0" applyFont="true" applyBorder="true" applyAlignment="true" applyProtection="false">
      <alignment horizontal="general" vertical="top" textRotation="0" wrapText="true" indent="0" shrinkToFit="false"/>
      <protection locked="true" hidden="false"/>
    </xf>
    <xf numFmtId="165" fontId="4" fillId="2" borderId="1" xfId="0" applyFont="true" applyBorder="true" applyAlignment="true" applyProtection="false">
      <alignment horizontal="general" vertical="top" textRotation="0" wrapText="false" indent="0" shrinkToFit="false"/>
      <protection locked="true" hidden="false"/>
    </xf>
    <xf numFmtId="164" fontId="4" fillId="2" borderId="0" xfId="0" applyFont="true" applyBorder="true" applyAlignment="true" applyProtection="false">
      <alignment horizontal="center" vertical="bottom" textRotation="0" wrapText="true" indent="0" shrinkToFit="false"/>
      <protection locked="true" hidden="false"/>
    </xf>
    <xf numFmtId="164" fontId="5" fillId="2" borderId="2" xfId="0" applyFont="true" applyBorder="true" applyAlignment="true" applyProtection="false">
      <alignment horizontal="center" vertical="center" textRotation="0" wrapText="true" indent="0" shrinkToFit="false"/>
      <protection locked="true" hidden="false"/>
    </xf>
    <xf numFmtId="164" fontId="5" fillId="2" borderId="3" xfId="0" applyFont="true" applyBorder="true" applyAlignment="true" applyProtection="false">
      <alignment horizontal="center" vertical="center" textRotation="0" wrapText="true" indent="0" shrinkToFit="false"/>
      <protection locked="true" hidden="false"/>
    </xf>
    <xf numFmtId="164" fontId="5" fillId="2" borderId="4" xfId="0" applyFont="true" applyBorder="true" applyAlignment="true" applyProtection="false">
      <alignment horizontal="center" vertical="center" textRotation="0" wrapText="true" indent="0" shrinkToFit="false"/>
      <protection locked="true" hidden="false"/>
    </xf>
    <xf numFmtId="164" fontId="5" fillId="3" borderId="2" xfId="0" applyFont="true" applyBorder="true" applyAlignment="true" applyProtection="false">
      <alignment horizontal="center" vertical="center" textRotation="0" wrapText="true" indent="0" shrinkToFit="false"/>
      <protection locked="true" hidden="false"/>
    </xf>
    <xf numFmtId="164" fontId="5" fillId="3" borderId="3" xfId="0" applyFont="true" applyBorder="true" applyAlignment="true" applyProtection="false">
      <alignment horizontal="left" vertical="center" textRotation="0" wrapText="true" indent="0" shrinkToFit="false"/>
      <protection locked="true" hidden="false"/>
    </xf>
    <xf numFmtId="165" fontId="5" fillId="3" borderId="4" xfId="0" applyFont="true" applyBorder="true" applyAlignment="true" applyProtection="false">
      <alignment horizontal="center" vertical="center" textRotation="0" wrapText="true" indent="0" shrinkToFit="false"/>
      <protection locked="true" hidden="false"/>
    </xf>
    <xf numFmtId="165" fontId="5" fillId="3" borderId="2" xfId="0" applyFont="true" applyBorder="true" applyAlignment="true" applyProtection="false">
      <alignment horizontal="center" vertical="center" textRotation="0" wrapText="true" indent="0" shrinkToFit="false"/>
      <protection locked="true" hidden="false"/>
    </xf>
    <xf numFmtId="165" fontId="0" fillId="0" borderId="0" xfId="0" applyFont="false" applyBorder="false" applyAlignment="true" applyProtection="false">
      <alignment horizontal="center" vertical="center" textRotation="0" wrapText="false" indent="0" shrinkToFit="false"/>
      <protection locked="true" hidden="false"/>
    </xf>
    <xf numFmtId="164" fontId="0" fillId="4" borderId="0" xfId="0" applyFont="false" applyBorder="true" applyAlignment="true" applyProtection="false">
      <alignment horizontal="center" vertical="center" textRotation="0" wrapText="false" indent="0" shrinkToFit="false"/>
      <protection locked="true" hidden="false"/>
    </xf>
    <xf numFmtId="166" fontId="5" fillId="3" borderId="5" xfId="0" applyFont="true" applyBorder="true" applyAlignment="true" applyProtection="false">
      <alignment horizontal="center" vertical="center" textRotation="0" wrapText="true" indent="0" shrinkToFit="false"/>
      <protection locked="true" hidden="false"/>
    </xf>
    <xf numFmtId="166" fontId="5" fillId="3" borderId="6" xfId="0" applyFont="true" applyBorder="true" applyAlignment="true" applyProtection="false">
      <alignment horizontal="center" vertical="center" textRotation="0" wrapText="true" indent="0" shrinkToFit="false"/>
      <protection locked="true" hidden="false"/>
    </xf>
    <xf numFmtId="166" fontId="0" fillId="0" borderId="0" xfId="0" applyFont="false" applyBorder="false" applyAlignment="true" applyProtection="false">
      <alignment horizontal="center" vertical="center" textRotation="0" wrapText="false" indent="0" shrinkToFit="false"/>
      <protection locked="true" hidden="false"/>
    </xf>
    <xf numFmtId="164" fontId="5" fillId="5" borderId="2" xfId="0" applyFont="true" applyBorder="true" applyAlignment="true" applyProtection="false">
      <alignment horizontal="center" vertical="center" textRotation="0" wrapText="true" indent="0" shrinkToFit="false"/>
      <protection locked="true" hidden="false"/>
    </xf>
    <xf numFmtId="164" fontId="5" fillId="5" borderId="3" xfId="0" applyFont="true" applyBorder="true" applyAlignment="true" applyProtection="false">
      <alignment horizontal="left" vertical="center" textRotation="0" wrapText="true" indent="0" shrinkToFit="false"/>
      <protection locked="true" hidden="false"/>
    </xf>
    <xf numFmtId="165" fontId="5" fillId="5" borderId="4" xfId="0" applyFont="true" applyBorder="true" applyAlignment="true" applyProtection="false">
      <alignment horizontal="center" vertical="center" textRotation="0" wrapText="true" indent="0" shrinkToFit="false"/>
      <protection locked="true" hidden="false"/>
    </xf>
    <xf numFmtId="164" fontId="0" fillId="4" borderId="0" xfId="0" applyFont="true" applyBorder="true" applyAlignment="true" applyProtection="false">
      <alignment horizontal="center" vertical="center" textRotation="0" wrapText="false" indent="0" shrinkToFit="false"/>
      <protection locked="true" hidden="false"/>
    </xf>
    <xf numFmtId="166" fontId="5" fillId="5" borderId="5" xfId="0" applyFont="true" applyBorder="true" applyAlignment="true" applyProtection="false">
      <alignment horizontal="center" vertical="center" textRotation="0" wrapText="true" indent="0" shrinkToFit="false"/>
      <protection locked="true" hidden="false"/>
    </xf>
    <xf numFmtId="166" fontId="5" fillId="5" borderId="6" xfId="0" applyFont="true" applyBorder="true" applyAlignment="true" applyProtection="false">
      <alignment horizontal="center" vertical="center" textRotation="0" wrapText="true" indent="0" shrinkToFit="false"/>
      <protection locked="true" hidden="false"/>
    </xf>
    <xf numFmtId="166" fontId="5" fillId="5" borderId="7" xfId="0" applyFont="true" applyBorder="true" applyAlignment="true" applyProtection="false">
      <alignment horizontal="center" vertical="center" textRotation="0" wrapText="true" indent="0" shrinkToFit="false"/>
      <protection locked="true" hidden="false"/>
    </xf>
    <xf numFmtId="164" fontId="8" fillId="2" borderId="0" xfId="0" applyFont="true" applyBorder="true" applyAlignment="true" applyProtection="false">
      <alignment horizontal="left" vertical="top" textRotation="0" wrapText="true" indent="0" shrinkToFit="false"/>
      <protection locked="true" hidden="false"/>
    </xf>
    <xf numFmtId="164" fontId="9" fillId="2" borderId="0" xfId="0" applyFont="true" applyBorder="false" applyAlignment="true" applyProtection="false">
      <alignment horizontal="left" vertical="top" textRotation="0" wrapText="true" indent="0" shrinkToFit="false"/>
      <protection locked="true" hidden="false"/>
    </xf>
    <xf numFmtId="164" fontId="10" fillId="2" borderId="0" xfId="0" applyFont="true" applyBorder="false" applyAlignment="true" applyProtection="false">
      <alignment horizontal="right" vertical="top" textRotation="0" wrapText="true" indent="0" shrinkToFit="false"/>
      <protection locked="true" hidden="false"/>
    </xf>
    <xf numFmtId="165" fontId="10" fillId="2" borderId="0" xfId="0" applyFont="true" applyBorder="false" applyAlignment="true" applyProtection="false">
      <alignment horizontal="right" vertical="top" textRotation="0" wrapText="true" indent="0" shrinkToFit="false"/>
      <protection locked="true" hidden="false"/>
    </xf>
    <xf numFmtId="166" fontId="10" fillId="2" borderId="0" xfId="0" applyFont="true" applyBorder="false" applyAlignment="true" applyProtection="false">
      <alignment horizontal="right" vertical="top" textRotation="0" wrapText="true" indent="0" shrinkToFit="false"/>
      <protection locked="true" hidden="false"/>
    </xf>
    <xf numFmtId="164" fontId="9" fillId="2" borderId="1" xfId="0" applyFont="true" applyBorder="true" applyAlignment="true" applyProtection="false">
      <alignment horizontal="center" vertical="top" textRotation="0" wrapText="true" indent="0" shrinkToFit="false"/>
      <protection locked="true" hidden="false"/>
    </xf>
    <xf numFmtId="164" fontId="11" fillId="2" borderId="0" xfId="0" applyFont="true" applyBorder="false" applyAlignment="true" applyProtection="false">
      <alignment horizontal="center" vertical="top" textRotation="0" wrapText="true" indent="0" shrinkToFit="false"/>
      <protection locked="true" hidden="false"/>
    </xf>
    <xf numFmtId="164" fontId="12" fillId="2" borderId="0" xfId="0" applyFont="true" applyBorder="true" applyAlignment="true" applyProtection="false">
      <alignment horizontal="left" vertical="top" textRotation="0" wrapText="true" indent="0" shrinkToFit="false"/>
      <protection locked="true" hidden="false"/>
    </xf>
    <xf numFmtId="164" fontId="6" fillId="2" borderId="0" xfId="0" applyFont="true" applyBorder="true" applyAlignment="true" applyProtection="false">
      <alignment horizontal="justify" vertical="top" textRotation="0" wrapText="true" indent="0" shrinkToFit="false"/>
      <protection locked="true" hidden="false"/>
    </xf>
    <xf numFmtId="166" fontId="0" fillId="0" borderId="0" xfId="0" applyFont="false" applyBorder="false" applyAlignment="false" applyProtection="false">
      <alignment horizontal="general" vertical="bottom" textRotation="0" wrapText="false" indent="0" shrinkToFit="false"/>
      <protection locked="true" hidden="false"/>
    </xf>
    <xf numFmtId="164" fontId="13" fillId="2" borderId="0" xfId="0" applyFont="true" applyBorder="true" applyAlignment="true" applyProtection="false">
      <alignment horizontal="center" vertical="top" textRotation="0" wrapText="true" indent="0" shrinkToFit="false"/>
      <protection locked="true" hidden="false"/>
    </xf>
    <xf numFmtId="164" fontId="0" fillId="2" borderId="0" xfId="0" applyFont="false" applyBorder="false" applyAlignment="false" applyProtection="false">
      <alignment horizontal="general"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E7E6E6"/>
      <rgbColor rgb="FFCCFFFF"/>
      <rgbColor rgb="FF660066"/>
      <rgbColor rgb="FFFF8080"/>
      <rgbColor rgb="FF0066CC"/>
      <rgbColor rgb="FFCCCCCC"/>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70AD47"/>
      <rgbColor rgb="FFFFCC00"/>
      <rgbColor rgb="FFFF9900"/>
      <rgbColor rgb="FFFF6600"/>
      <rgbColor rgb="FF666699"/>
      <rgbColor rgb="FFA6A6A6"/>
      <rgbColor rgb="FF003366"/>
      <rgbColor rgb="FF00B050"/>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8</xdr:col>
      <xdr:colOff>261000</xdr:colOff>
      <xdr:row>43</xdr:row>
      <xdr:rowOff>811440</xdr:rowOff>
    </xdr:from>
    <xdr:to>
      <xdr:col>14</xdr:col>
      <xdr:colOff>150840</xdr:colOff>
      <xdr:row>44</xdr:row>
      <xdr:rowOff>75960</xdr:rowOff>
    </xdr:to>
    <xdr:sp>
      <xdr:nvSpPr>
        <xdr:cNvPr id="1" name="CaixaDeTexto 3"/>
        <xdr:cNvSpPr/>
      </xdr:nvSpPr>
      <xdr:spPr>
        <a:xfrm>
          <a:off x="6866280" y="11393640"/>
          <a:ext cx="4306320" cy="836280"/>
        </a:xfrm>
        <a:prstGeom prst="rect">
          <a:avLst/>
        </a:prstGeom>
        <a:solidFill>
          <a:srgbClr val="ffffff"/>
        </a:solidFill>
        <a:ln w="9525">
          <a:noFill/>
        </a:ln>
      </xdr:spPr>
      <xdr:style>
        <a:lnRef idx="0"/>
        <a:fillRef idx="0"/>
        <a:effectRef idx="0"/>
        <a:fontRef idx="minor"/>
      </xdr:style>
      <xdr:txBody>
        <a:bodyPr horzOverflow="clip" vertOverflow="clip" lIns="90000" rIns="90000" tIns="45000" bIns="45000" anchor="t">
          <a:noAutofit/>
        </a:bodyPr>
        <a:p>
          <a:pPr algn="ctr">
            <a:lnSpc>
              <a:spcPct val="100000"/>
            </a:lnSpc>
          </a:pPr>
          <a:r>
            <a:rPr b="1" lang="pt-BR" sz="1100" strike="noStrike" u="none">
              <a:solidFill>
                <a:schemeClr val="dk1"/>
              </a:solidFill>
              <a:effectLst/>
              <a:uFillTx/>
              <a:latin typeface="Century Gothic"/>
            </a:rPr>
            <a:t>_______________________________________________________</a:t>
          </a:r>
          <a:endParaRPr b="0" lang="pt-BR" sz="1100" strike="noStrike" u="none">
            <a:effectLst/>
            <a:uFillTx/>
            <a:latin typeface="Times New Roman"/>
          </a:endParaRPr>
        </a:p>
        <a:p>
          <a:pPr algn="ctr">
            <a:lnSpc>
              <a:spcPct val="100000"/>
            </a:lnSpc>
          </a:pPr>
          <a:r>
            <a:rPr b="1" lang="pt-BR" sz="1100" strike="noStrike" u="none">
              <a:solidFill>
                <a:schemeClr val="dk1"/>
              </a:solidFill>
              <a:effectLst/>
              <a:uFillTx/>
              <a:latin typeface="Century Gothic"/>
            </a:rPr>
            <a:t>Heloísa Ferreira de Carvalho</a:t>
          </a:r>
          <a:endParaRPr b="0" lang="pt-BR" sz="1100" strike="noStrike" u="none">
            <a:effectLst/>
            <a:uFillTx/>
            <a:latin typeface="Times New Roman"/>
          </a:endParaRPr>
        </a:p>
        <a:p>
          <a:pPr algn="ctr">
            <a:lnSpc>
              <a:spcPct val="100000"/>
            </a:lnSpc>
          </a:pPr>
          <a:r>
            <a:rPr b="0" lang="pt-BR" sz="1000" strike="noStrike" u="none">
              <a:solidFill>
                <a:schemeClr val="dk1"/>
              </a:solidFill>
              <a:effectLst/>
              <a:uFillTx/>
              <a:latin typeface="Century Gothic"/>
            </a:rPr>
            <a:t>Gerente Superior de Projetos Públicos </a:t>
          </a:r>
          <a:endParaRPr b="0" lang="pt-BR" sz="1000" strike="noStrike" u="none">
            <a:effectLst/>
            <a:uFillTx/>
            <a:latin typeface="Times New Roman"/>
          </a:endParaRPr>
        </a:p>
        <a:p>
          <a:pPr algn="ctr">
            <a:lnSpc>
              <a:spcPct val="100000"/>
            </a:lnSpc>
          </a:pPr>
          <a:r>
            <a:rPr b="0" lang="pt-BR" sz="1000" strike="noStrike" u="none">
              <a:solidFill>
                <a:schemeClr val="dk1"/>
              </a:solidFill>
              <a:effectLst/>
              <a:uFillTx/>
              <a:latin typeface="Century Gothic"/>
            </a:rPr>
            <a:t>Matrícula n°115.614-2</a:t>
          </a:r>
          <a:endParaRPr b="0" lang="pt-BR" sz="1000" strike="noStrike" u="none">
            <a:effectLst/>
            <a:uFillTx/>
            <a:latin typeface="Times New Roman"/>
          </a:endParaRPr>
        </a:p>
      </xdr:txBody>
    </xdr:sp>
    <xdr:clientData/>
  </xdr:twoCellAnchor>
  <xdr:twoCellAnchor editAs="twoCell">
    <xdr:from>
      <xdr:col>1</xdr:col>
      <xdr:colOff>148320</xdr:colOff>
      <xdr:row>43</xdr:row>
      <xdr:rowOff>811440</xdr:rowOff>
    </xdr:from>
    <xdr:to>
      <xdr:col>5</xdr:col>
      <xdr:colOff>237960</xdr:colOff>
      <xdr:row>44</xdr:row>
      <xdr:rowOff>95040</xdr:rowOff>
    </xdr:to>
    <xdr:sp>
      <xdr:nvSpPr>
        <xdr:cNvPr id="2" name="CaixaDeTexto 4"/>
        <xdr:cNvSpPr/>
      </xdr:nvSpPr>
      <xdr:spPr>
        <a:xfrm>
          <a:off x="439200" y="11393640"/>
          <a:ext cx="4389120" cy="855360"/>
        </a:xfrm>
        <a:prstGeom prst="rect">
          <a:avLst/>
        </a:prstGeom>
        <a:solidFill>
          <a:srgbClr val="ffffff"/>
        </a:solidFill>
        <a:ln w="9525">
          <a:noFill/>
        </a:ln>
      </xdr:spPr>
      <xdr:style>
        <a:lnRef idx="0"/>
        <a:fillRef idx="0"/>
        <a:effectRef idx="0"/>
        <a:fontRef idx="minor"/>
      </xdr:style>
      <xdr:txBody>
        <a:bodyPr horzOverflow="clip" vertOverflow="clip" lIns="90000" rIns="90000" tIns="45000" bIns="45000" anchor="t">
          <a:noAutofit/>
        </a:bodyPr>
        <a:p>
          <a:pPr algn="ctr">
            <a:lnSpc>
              <a:spcPct val="100000"/>
            </a:lnSpc>
          </a:pPr>
          <a:r>
            <a:rPr b="1" lang="pt-BR" sz="1100" strike="noStrike" u="none">
              <a:solidFill>
                <a:schemeClr val="dk1"/>
              </a:solidFill>
              <a:effectLst/>
              <a:uFillTx/>
              <a:latin typeface="Century Gothic"/>
            </a:rPr>
            <a:t>_______________________________________________________</a:t>
          </a:r>
          <a:endParaRPr b="0" lang="pt-BR" sz="1100" strike="noStrike" u="none">
            <a:effectLst/>
            <a:uFillTx/>
            <a:latin typeface="Times New Roman"/>
          </a:endParaRPr>
        </a:p>
        <a:p>
          <a:pPr algn="ctr">
            <a:lnSpc>
              <a:spcPct val="100000"/>
            </a:lnSpc>
          </a:pPr>
          <a:r>
            <a:rPr b="1" lang="pt-BR" sz="1100" strike="noStrike" u="none">
              <a:solidFill>
                <a:schemeClr val="dk1"/>
              </a:solidFill>
              <a:effectLst/>
              <a:uFillTx/>
              <a:latin typeface="Century Gothic"/>
            </a:rPr>
            <a:t>Victor Diniz Santos</a:t>
          </a:r>
          <a:endParaRPr b="0" lang="pt-BR" sz="1100" strike="noStrike" u="none">
            <a:effectLst/>
            <a:uFillTx/>
            <a:latin typeface="Times New Roman"/>
          </a:endParaRPr>
        </a:p>
        <a:p>
          <a:pPr algn="ctr">
            <a:lnSpc>
              <a:spcPct val="100000"/>
            </a:lnSpc>
          </a:pPr>
          <a:r>
            <a:rPr b="0" lang="pt-BR" sz="1000" strike="noStrike" u="none">
              <a:solidFill>
                <a:schemeClr val="dk1"/>
              </a:solidFill>
              <a:effectLst/>
              <a:uFillTx/>
              <a:latin typeface="Century Gothic"/>
            </a:rPr>
            <a:t>Gerente de Projetos</a:t>
          </a:r>
          <a:endParaRPr b="0" lang="pt-BR" sz="1000" strike="noStrike" u="none">
            <a:effectLst/>
            <a:uFillTx/>
            <a:latin typeface="Times New Roman"/>
          </a:endParaRPr>
        </a:p>
        <a:p>
          <a:pPr algn="ctr">
            <a:lnSpc>
              <a:spcPct val="100000"/>
            </a:lnSpc>
          </a:pPr>
          <a:r>
            <a:rPr b="0" lang="pt-BR" sz="1000" strike="noStrike" u="none">
              <a:solidFill>
                <a:schemeClr val="dk1"/>
              </a:solidFill>
              <a:effectLst/>
              <a:uFillTx/>
              <a:latin typeface="Century Gothic"/>
            </a:rPr>
            <a:t>Matrícula n°115.784-2</a:t>
          </a:r>
          <a:endParaRPr b="0" lang="pt-BR" sz="1000" strike="noStrike" u="none">
            <a:effectLst/>
            <a:uFillTx/>
            <a:latin typeface="Times New Roman"/>
          </a:endParaRPr>
        </a:p>
      </xdr:txBody>
    </xdr:sp>
    <xdr:clientData/>
  </xdr:twoCellAnchor>
</xdr:wsDr>
</file>

<file path=xl/theme/theme1.xml><?xml version="1.0" encoding="utf-8"?>
<a:theme xmlns:a="http://schemas.openxmlformats.org/drawingml/2006/main" xmlns:r="http://schemas.openxmlformats.org/officeDocument/2006/relationships" name="Tema do 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pitchFamily="0" charset="1"/>
        <a:ea typeface=""/>
        <a:cs typeface=""/>
      </a:majorFont>
      <a:minorFont>
        <a:latin typeface="Calibri" panose="020F0502020204030204" pitchFamily="0" charset="1"/>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l="0" t="0" r="0" b="0"/>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l="0" t="0" r="0" b="0"/>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l="0" t="0" r="0" b="0"/>
        </a:gra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S144"/>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S42" activeCellId="0" sqref="S42"/>
    </sheetView>
  </sheetViews>
  <sheetFormatPr defaultColWidth="8.7578125" defaultRowHeight="14.25" customHeight="true" zeroHeight="false" outlineLevelRow="0" outlineLevelCol="0"/>
  <cols>
    <col collapsed="false" customWidth="true" hidden="false" outlineLevel="0" max="1" min="1" style="0" width="3.75"/>
    <col collapsed="false" customWidth="true" hidden="false" outlineLevel="0" max="2" min="2" style="0" width="28"/>
    <col collapsed="false" customWidth="true" hidden="false" outlineLevel="0" max="3" min="3" style="0" width="10.12"/>
    <col collapsed="false" customWidth="true" hidden="false" outlineLevel="0" max="4" min="4" style="0" width="8.12"/>
    <col collapsed="false" customWidth="true" hidden="false" outlineLevel="0" max="5" min="5" style="0" width="9.25"/>
    <col collapsed="false" customWidth="true" hidden="false" outlineLevel="0" max="7" min="6" style="0" width="8.38"/>
    <col collapsed="false" customWidth="true" hidden="false" outlineLevel="0" max="10" min="8" style="0" width="9.25"/>
    <col collapsed="false" customWidth="true" hidden="false" outlineLevel="0" max="11" min="11" style="0" width="9.12"/>
    <col collapsed="false" customWidth="true" hidden="false" outlineLevel="0" max="12" min="12" style="0" width="9.25"/>
    <col collapsed="false" customWidth="true" hidden="false" outlineLevel="0" max="13" min="13" style="0" width="10.62"/>
    <col collapsed="false" customWidth="true" hidden="false" outlineLevel="0" max="15" min="14" style="0" width="9.5"/>
    <col collapsed="false" customWidth="true" hidden="false" outlineLevel="0" max="17" min="17" style="1" width="12"/>
    <col collapsed="false" customWidth="true" hidden="false" outlineLevel="0" max="18" min="18" style="1" width="11.75"/>
  </cols>
  <sheetData>
    <row r="1" customFormat="false" ht="14.25" hidden="false" customHeight="false" outlineLevel="0" collapsed="false">
      <c r="A1" s="2"/>
      <c r="B1" s="2"/>
      <c r="C1" s="2"/>
      <c r="D1" s="2"/>
      <c r="E1" s="2"/>
      <c r="F1" s="2"/>
      <c r="G1" s="2"/>
      <c r="H1" s="2"/>
      <c r="I1" s="2"/>
      <c r="J1" s="2"/>
      <c r="K1" s="2"/>
      <c r="L1" s="2"/>
      <c r="M1" s="2"/>
      <c r="N1" s="2"/>
      <c r="O1" s="2"/>
    </row>
    <row r="2" customFormat="false" ht="27.75" hidden="false" customHeight="true" outlineLevel="0" collapsed="false">
      <c r="A2" s="3" t="s">
        <v>0</v>
      </c>
      <c r="B2" s="3"/>
      <c r="C2" s="3"/>
      <c r="D2" s="3"/>
      <c r="E2" s="3"/>
      <c r="F2" s="3"/>
      <c r="G2" s="3"/>
      <c r="H2" s="4" t="s">
        <v>1</v>
      </c>
      <c r="I2" s="4"/>
      <c r="J2" s="4"/>
      <c r="K2" s="4"/>
      <c r="L2" s="5" t="s">
        <v>2</v>
      </c>
      <c r="M2" s="5"/>
      <c r="N2" s="4" t="s">
        <v>3</v>
      </c>
      <c r="O2" s="4"/>
    </row>
    <row r="3" customFormat="false" ht="40.5" hidden="false" customHeight="true" outlineLevel="0" collapsed="false">
      <c r="A3" s="6" t="s">
        <v>4</v>
      </c>
      <c r="B3" s="6"/>
      <c r="C3" s="6"/>
      <c r="D3" s="6"/>
      <c r="E3" s="6"/>
      <c r="F3" s="6"/>
      <c r="G3" s="6"/>
      <c r="H3" s="7" t="s">
        <v>5</v>
      </c>
      <c r="I3" s="7"/>
      <c r="J3" s="7"/>
      <c r="K3" s="7"/>
      <c r="L3" s="8" t="n">
        <v>0.2278</v>
      </c>
      <c r="M3" s="8"/>
      <c r="N3" s="9" t="s">
        <v>6</v>
      </c>
      <c r="O3" s="9"/>
    </row>
    <row r="4" customFormat="false" ht="14.25" hidden="false" customHeight="true" outlineLevel="0" collapsed="false">
      <c r="A4" s="3" t="s">
        <v>7</v>
      </c>
      <c r="B4" s="3"/>
      <c r="C4" s="3"/>
      <c r="D4" s="3"/>
      <c r="E4" s="3"/>
      <c r="F4" s="3"/>
      <c r="G4" s="3"/>
      <c r="H4" s="7"/>
      <c r="I4" s="7"/>
      <c r="J4" s="7"/>
      <c r="K4" s="7"/>
      <c r="L4" s="10"/>
      <c r="M4" s="10"/>
      <c r="N4" s="9"/>
      <c r="O4" s="9"/>
    </row>
    <row r="5" customFormat="false" ht="14.25" hidden="false" customHeight="true" outlineLevel="0" collapsed="false">
      <c r="A5" s="11" t="s">
        <v>8</v>
      </c>
      <c r="B5" s="11"/>
      <c r="C5" s="11"/>
      <c r="D5" s="11"/>
      <c r="E5" s="11"/>
      <c r="F5" s="11"/>
      <c r="G5" s="11"/>
      <c r="H5" s="7"/>
      <c r="I5" s="7"/>
      <c r="J5" s="7"/>
      <c r="K5" s="7"/>
      <c r="L5" s="10"/>
      <c r="M5" s="10"/>
      <c r="N5" s="9"/>
      <c r="O5" s="9"/>
    </row>
    <row r="6" customFormat="false" ht="14.25" hidden="false" customHeight="true" outlineLevel="0" collapsed="false">
      <c r="A6" s="11"/>
      <c r="B6" s="11"/>
      <c r="C6" s="11"/>
      <c r="D6" s="11"/>
      <c r="E6" s="11"/>
      <c r="F6" s="11"/>
      <c r="G6" s="11"/>
      <c r="H6" s="12"/>
      <c r="I6" s="12"/>
      <c r="J6" s="12"/>
      <c r="K6" s="12"/>
      <c r="L6" s="13"/>
      <c r="M6" s="13"/>
      <c r="N6" s="9"/>
      <c r="O6" s="9"/>
    </row>
    <row r="7" customFormat="false" ht="14.25" hidden="false" customHeight="true" outlineLevel="0" collapsed="false">
      <c r="A7" s="11" t="s">
        <v>9</v>
      </c>
      <c r="B7" s="11"/>
      <c r="C7" s="11"/>
      <c r="D7" s="11"/>
      <c r="E7" s="11"/>
      <c r="F7" s="11"/>
      <c r="G7" s="11"/>
      <c r="H7" s="12"/>
      <c r="I7" s="12"/>
      <c r="J7" s="12"/>
      <c r="K7" s="12"/>
      <c r="L7" s="8"/>
      <c r="M7" s="8"/>
      <c r="N7" s="9"/>
      <c r="O7" s="9"/>
    </row>
    <row r="8" customFormat="false" ht="14.25" hidden="false" customHeight="true" outlineLevel="0" collapsed="false">
      <c r="A8" s="11" t="s">
        <v>10</v>
      </c>
      <c r="B8" s="11"/>
      <c r="C8" s="11"/>
      <c r="D8" s="11"/>
      <c r="E8" s="11"/>
      <c r="F8" s="11"/>
      <c r="G8" s="11"/>
      <c r="H8" s="12"/>
      <c r="I8" s="12"/>
      <c r="J8" s="12"/>
      <c r="K8" s="12"/>
      <c r="L8" s="8"/>
      <c r="M8" s="8"/>
      <c r="N8" s="9"/>
      <c r="O8" s="9"/>
    </row>
    <row r="9" customFormat="false" ht="14.25" hidden="false" customHeight="true" outlineLevel="0" collapsed="false">
      <c r="A9" s="11" t="s">
        <v>11</v>
      </c>
      <c r="B9" s="11"/>
      <c r="C9" s="11"/>
      <c r="D9" s="11"/>
      <c r="E9" s="11"/>
      <c r="F9" s="11"/>
      <c r="G9" s="11"/>
      <c r="H9" s="12"/>
      <c r="I9" s="12"/>
      <c r="J9" s="12"/>
      <c r="K9" s="12"/>
      <c r="L9" s="8"/>
      <c r="M9" s="8"/>
      <c r="N9" s="9"/>
      <c r="O9" s="9"/>
    </row>
    <row r="10" customFormat="false" ht="15.75" hidden="false" customHeight="true" outlineLevel="0" collapsed="false">
      <c r="A10" s="14"/>
      <c r="B10" s="14"/>
      <c r="C10" s="15"/>
      <c r="D10" s="15"/>
      <c r="E10" s="15"/>
      <c r="F10" s="15"/>
      <c r="G10" s="15"/>
      <c r="H10" s="16"/>
      <c r="I10" s="16"/>
      <c r="J10" s="16"/>
      <c r="K10" s="16"/>
      <c r="L10" s="17"/>
      <c r="M10" s="17"/>
      <c r="N10" s="9"/>
      <c r="O10" s="9"/>
    </row>
    <row r="11" customFormat="false" ht="14.25" hidden="false" customHeight="true" outlineLevel="0" collapsed="false">
      <c r="A11" s="18" t="s">
        <v>12</v>
      </c>
      <c r="B11" s="18"/>
      <c r="C11" s="18"/>
      <c r="D11" s="18"/>
      <c r="E11" s="18"/>
      <c r="F11" s="18"/>
      <c r="G11" s="18"/>
      <c r="H11" s="18"/>
      <c r="I11" s="18"/>
      <c r="J11" s="18"/>
      <c r="K11" s="18"/>
      <c r="L11" s="18"/>
      <c r="M11" s="18"/>
      <c r="N11" s="18"/>
      <c r="O11" s="18"/>
    </row>
    <row r="12" customFormat="false" ht="35.25" hidden="false" customHeight="true" outlineLevel="0" collapsed="false">
      <c r="A12" s="19" t="s">
        <v>13</v>
      </c>
      <c r="B12" s="20" t="s">
        <v>14</v>
      </c>
      <c r="C12" s="21" t="s">
        <v>15</v>
      </c>
      <c r="D12" s="19" t="s">
        <v>16</v>
      </c>
      <c r="E12" s="19" t="s">
        <v>17</v>
      </c>
      <c r="F12" s="19" t="s">
        <v>18</v>
      </c>
      <c r="G12" s="19" t="s">
        <v>19</v>
      </c>
      <c r="H12" s="19" t="s">
        <v>20</v>
      </c>
      <c r="I12" s="19" t="s">
        <v>21</v>
      </c>
      <c r="J12" s="19" t="s">
        <v>22</v>
      </c>
      <c r="K12" s="19" t="s">
        <v>23</v>
      </c>
      <c r="L12" s="19" t="s">
        <v>24</v>
      </c>
      <c r="M12" s="19" t="s">
        <v>25</v>
      </c>
      <c r="N12" s="19" t="s">
        <v>26</v>
      </c>
      <c r="O12" s="19" t="s">
        <v>27</v>
      </c>
    </row>
    <row r="13" s="1" customFormat="true" ht="14.25" hidden="false" customHeight="true" outlineLevel="0" collapsed="false">
      <c r="A13" s="22" t="s">
        <v>28</v>
      </c>
      <c r="B13" s="23" t="s">
        <v>29</v>
      </c>
      <c r="C13" s="24"/>
      <c r="D13" s="25" t="s">
        <v>30</v>
      </c>
      <c r="E13" s="24"/>
      <c r="F13" s="24"/>
      <c r="G13" s="24"/>
      <c r="H13" s="24"/>
      <c r="I13" s="24"/>
      <c r="J13" s="24"/>
      <c r="K13" s="24"/>
      <c r="L13" s="24"/>
      <c r="M13" s="24"/>
      <c r="N13" s="24"/>
      <c r="O13" s="24"/>
      <c r="Q13" s="26"/>
      <c r="R13" s="26"/>
      <c r="S13" s="27"/>
    </row>
    <row r="14" s="1" customFormat="true" ht="14.25" hidden="false" customHeight="false" outlineLevel="0" collapsed="false">
      <c r="A14" s="22"/>
      <c r="B14" s="23"/>
      <c r="C14" s="28"/>
      <c r="D14" s="25"/>
      <c r="E14" s="29"/>
      <c r="F14" s="29"/>
      <c r="G14" s="29"/>
      <c r="H14" s="29"/>
      <c r="I14" s="29"/>
      <c r="J14" s="29"/>
      <c r="K14" s="29"/>
      <c r="L14" s="29"/>
      <c r="M14" s="29"/>
      <c r="N14" s="29"/>
      <c r="O14" s="28"/>
      <c r="Q14" s="30"/>
      <c r="R14" s="30"/>
      <c r="S14" s="27"/>
    </row>
    <row r="15" s="1" customFormat="true" ht="14.25" hidden="false" customHeight="true" outlineLevel="0" collapsed="false">
      <c r="A15" s="31" t="s">
        <v>31</v>
      </c>
      <c r="B15" s="32" t="s">
        <v>32</v>
      </c>
      <c r="C15" s="33" t="n">
        <f aca="false">SUM(E15:N15)</f>
        <v>1</v>
      </c>
      <c r="D15" s="33"/>
      <c r="E15" s="33" t="n">
        <v>0.3608</v>
      </c>
      <c r="F15" s="33" t="n">
        <v>0.0661</v>
      </c>
      <c r="G15" s="33" t="n">
        <v>0.0661</v>
      </c>
      <c r="H15" s="33" t="n">
        <v>0.0661</v>
      </c>
      <c r="I15" s="33" t="n">
        <v>0.0661</v>
      </c>
      <c r="J15" s="33" t="n">
        <v>0.0661</v>
      </c>
      <c r="K15" s="33" t="n">
        <v>0.0661</v>
      </c>
      <c r="L15" s="33" t="n">
        <v>0.0661</v>
      </c>
      <c r="M15" s="33" t="n">
        <v>0.0661</v>
      </c>
      <c r="N15" s="33" t="n">
        <v>0.1104</v>
      </c>
      <c r="O15" s="33"/>
      <c r="Q15" s="26" t="n">
        <f aca="false">SUM(E15:N15)</f>
        <v>1</v>
      </c>
      <c r="R15" s="26" t="n">
        <f aca="false">C15-Q15</f>
        <v>0</v>
      </c>
      <c r="S15" s="34" t="s">
        <v>33</v>
      </c>
    </row>
    <row r="16" s="1" customFormat="true" ht="14.25" hidden="false" customHeight="false" outlineLevel="0" collapsed="false">
      <c r="A16" s="31"/>
      <c r="B16" s="32"/>
      <c r="C16" s="35" t="n">
        <v>45223.47</v>
      </c>
      <c r="D16" s="35"/>
      <c r="E16" s="36" t="n">
        <f aca="false">$C$16*E15</f>
        <v>16316.627976</v>
      </c>
      <c r="F16" s="36" t="n">
        <f aca="false">$C$16*F15</f>
        <v>2989.271367</v>
      </c>
      <c r="G16" s="36" t="n">
        <f aca="false">$C$16*G15</f>
        <v>2989.271367</v>
      </c>
      <c r="H16" s="36" t="n">
        <f aca="false">$C$16*H15</f>
        <v>2989.271367</v>
      </c>
      <c r="I16" s="36" t="n">
        <f aca="false">$C$16*I15</f>
        <v>2989.271367</v>
      </c>
      <c r="J16" s="36" t="n">
        <f aca="false">$C$16*J15</f>
        <v>2989.271367</v>
      </c>
      <c r="K16" s="36" t="n">
        <f aca="false">$C$16*K15</f>
        <v>2989.271367</v>
      </c>
      <c r="L16" s="36" t="n">
        <f aca="false">$C$16*L15</f>
        <v>2989.271367</v>
      </c>
      <c r="M16" s="36" t="n">
        <f aca="false">$C$16*M15</f>
        <v>2989.271367</v>
      </c>
      <c r="N16" s="36" t="n">
        <f aca="false">$C$16*N15</f>
        <v>4992.671088</v>
      </c>
      <c r="O16" s="35"/>
      <c r="Q16" s="30" t="n">
        <f aca="false">SUM(E16:N16)</f>
        <v>45223.47</v>
      </c>
      <c r="R16" s="30" t="n">
        <f aca="false">C16-Q16</f>
        <v>0</v>
      </c>
      <c r="S16" s="34"/>
    </row>
    <row r="17" s="1" customFormat="true" ht="14.25" hidden="false" customHeight="true" outlineLevel="0" collapsed="false">
      <c r="A17" s="31" t="n">
        <v>2</v>
      </c>
      <c r="B17" s="32" t="s">
        <v>34</v>
      </c>
      <c r="C17" s="33" t="n">
        <f aca="false">SUM(E17:N17)</f>
        <v>1</v>
      </c>
      <c r="D17" s="33"/>
      <c r="E17" s="33" t="n">
        <v>0.195</v>
      </c>
      <c r="F17" s="33" t="n">
        <v>0.115</v>
      </c>
      <c r="G17" s="33" t="n">
        <v>0.115</v>
      </c>
      <c r="H17" s="33" t="n">
        <v>0.115</v>
      </c>
      <c r="I17" s="33" t="n">
        <v>0.115</v>
      </c>
      <c r="J17" s="33" t="n">
        <v>0.115</v>
      </c>
      <c r="K17" s="33" t="n">
        <v>0.115</v>
      </c>
      <c r="L17" s="33" t="n">
        <v>0.115</v>
      </c>
      <c r="M17" s="33"/>
      <c r="N17" s="33"/>
      <c r="O17" s="33"/>
      <c r="Q17" s="26" t="n">
        <f aca="false">SUM(E17:N17)</f>
        <v>1</v>
      </c>
      <c r="R17" s="26" t="n">
        <f aca="false">C17-Q17</f>
        <v>0</v>
      </c>
      <c r="S17" s="34" t="s">
        <v>33</v>
      </c>
    </row>
    <row r="18" s="1" customFormat="true" ht="14.25" hidden="false" customHeight="false" outlineLevel="0" collapsed="false">
      <c r="A18" s="31"/>
      <c r="B18" s="32"/>
      <c r="C18" s="35" t="n">
        <v>70643.43</v>
      </c>
      <c r="D18" s="35"/>
      <c r="E18" s="36" t="n">
        <f aca="false">$C$18*E17</f>
        <v>13775.46885</v>
      </c>
      <c r="F18" s="36" t="n">
        <f aca="false">$C$18*F17</f>
        <v>8123.99445</v>
      </c>
      <c r="G18" s="36" t="n">
        <f aca="false">$C$18*G17</f>
        <v>8123.99445</v>
      </c>
      <c r="H18" s="36" t="n">
        <f aca="false">$C$18*H17</f>
        <v>8123.99445</v>
      </c>
      <c r="I18" s="36" t="n">
        <f aca="false">$C$18*I17</f>
        <v>8123.99445</v>
      </c>
      <c r="J18" s="36" t="n">
        <f aca="false">$C$18*J17</f>
        <v>8123.99445</v>
      </c>
      <c r="K18" s="36" t="n">
        <f aca="false">$C$18*K17</f>
        <v>8123.99445</v>
      </c>
      <c r="L18" s="36" t="n">
        <f aca="false">$C$18*L17</f>
        <v>8123.99445</v>
      </c>
      <c r="M18" s="35"/>
      <c r="N18" s="35"/>
      <c r="O18" s="35"/>
      <c r="Q18" s="30" t="n">
        <f aca="false">SUM(E18:N18)</f>
        <v>70643.43</v>
      </c>
      <c r="R18" s="30" t="n">
        <f aca="false">C18-Q18</f>
        <v>0</v>
      </c>
      <c r="S18" s="34"/>
    </row>
    <row r="19" s="1" customFormat="true" ht="14.25" hidden="false" customHeight="true" outlineLevel="0" collapsed="false">
      <c r="A19" s="31" t="n">
        <v>3</v>
      </c>
      <c r="B19" s="32" t="s">
        <v>35</v>
      </c>
      <c r="C19" s="33" t="n">
        <f aca="false">SUM(E19:N19)</f>
        <v>1</v>
      </c>
      <c r="D19" s="33"/>
      <c r="E19" s="33" t="n">
        <v>0.15</v>
      </c>
      <c r="F19" s="33" t="n">
        <v>0.1</v>
      </c>
      <c r="G19" s="33" t="n">
        <v>0.1</v>
      </c>
      <c r="H19" s="33" t="n">
        <v>0.1</v>
      </c>
      <c r="I19" s="33" t="n">
        <v>0.1</v>
      </c>
      <c r="J19" s="33" t="n">
        <v>0.1</v>
      </c>
      <c r="K19" s="33" t="n">
        <v>0.1</v>
      </c>
      <c r="L19" s="33" t="n">
        <v>0.25</v>
      </c>
      <c r="M19" s="33"/>
      <c r="N19" s="33"/>
      <c r="O19" s="33"/>
      <c r="Q19" s="26" t="n">
        <f aca="false">SUM(E19:N19)</f>
        <v>1</v>
      </c>
      <c r="R19" s="26" t="n">
        <f aca="false">C19-Q19</f>
        <v>0</v>
      </c>
      <c r="S19" s="34" t="s">
        <v>33</v>
      </c>
    </row>
    <row r="20" s="1" customFormat="true" ht="14.25" hidden="false" customHeight="false" outlineLevel="0" collapsed="false">
      <c r="A20" s="31"/>
      <c r="B20" s="32"/>
      <c r="C20" s="35" t="n">
        <v>655088.85</v>
      </c>
      <c r="D20" s="35"/>
      <c r="E20" s="36" t="n">
        <f aca="false">$C$20*E19</f>
        <v>98263.3275</v>
      </c>
      <c r="F20" s="36" t="n">
        <f aca="false">$C$20*F19</f>
        <v>65508.885</v>
      </c>
      <c r="G20" s="36" t="n">
        <f aca="false">$C$20*G19</f>
        <v>65508.885</v>
      </c>
      <c r="H20" s="36" t="n">
        <f aca="false">$C$20*H19</f>
        <v>65508.885</v>
      </c>
      <c r="I20" s="36" t="n">
        <f aca="false">$C$20*I19</f>
        <v>65508.885</v>
      </c>
      <c r="J20" s="36" t="n">
        <f aca="false">$C$20*J19</f>
        <v>65508.885</v>
      </c>
      <c r="K20" s="36" t="n">
        <f aca="false">$C$20*K19</f>
        <v>65508.885</v>
      </c>
      <c r="L20" s="36" t="n">
        <f aca="false">$C$20*L19</f>
        <v>163772.2125</v>
      </c>
      <c r="M20" s="35"/>
      <c r="N20" s="35"/>
      <c r="O20" s="35"/>
      <c r="Q20" s="30" t="n">
        <f aca="false">SUM(E20:N20)</f>
        <v>655088.85</v>
      </c>
      <c r="R20" s="30" t="n">
        <f aca="false">C20-Q20</f>
        <v>0</v>
      </c>
      <c r="S20" s="34"/>
    </row>
    <row r="21" s="1" customFormat="true" ht="14.25" hidden="false" customHeight="true" outlineLevel="0" collapsed="false">
      <c r="A21" s="31" t="n">
        <v>4</v>
      </c>
      <c r="B21" s="32" t="s">
        <v>36</v>
      </c>
      <c r="C21" s="33" t="n">
        <f aca="false">SUM(E21:N21)</f>
        <v>1</v>
      </c>
      <c r="D21" s="33"/>
      <c r="E21" s="33"/>
      <c r="F21" s="33" t="n">
        <v>0.2</v>
      </c>
      <c r="G21" s="33" t="n">
        <v>0.15</v>
      </c>
      <c r="H21" s="33" t="n">
        <v>0.15</v>
      </c>
      <c r="I21" s="33" t="n">
        <v>0.15</v>
      </c>
      <c r="J21" s="33" t="n">
        <v>0.15</v>
      </c>
      <c r="K21" s="33" t="n">
        <v>0.2</v>
      </c>
      <c r="L21" s="33"/>
      <c r="M21" s="33"/>
      <c r="N21" s="33"/>
      <c r="O21" s="33"/>
      <c r="Q21" s="26" t="n">
        <f aca="false">SUM(E21:N21)</f>
        <v>1</v>
      </c>
      <c r="R21" s="26" t="n">
        <f aca="false">C21-Q21</f>
        <v>0</v>
      </c>
      <c r="S21" s="34" t="s">
        <v>33</v>
      </c>
    </row>
    <row r="22" s="1" customFormat="true" ht="14.25" hidden="false" customHeight="false" outlineLevel="0" collapsed="false">
      <c r="A22" s="31"/>
      <c r="B22" s="32"/>
      <c r="C22" s="35" t="n">
        <v>82229.99</v>
      </c>
      <c r="D22" s="35"/>
      <c r="E22" s="37"/>
      <c r="F22" s="36" t="n">
        <f aca="false">$C$22*F21</f>
        <v>16445.998</v>
      </c>
      <c r="G22" s="36" t="n">
        <f aca="false">$C$22*G21</f>
        <v>12334.4985</v>
      </c>
      <c r="H22" s="36" t="n">
        <f aca="false">$C$22*H21</f>
        <v>12334.4985</v>
      </c>
      <c r="I22" s="36" t="n">
        <f aca="false">$C$22*I21</f>
        <v>12334.4985</v>
      </c>
      <c r="J22" s="36" t="n">
        <f aca="false">$C$22*J21</f>
        <v>12334.4985</v>
      </c>
      <c r="K22" s="36" t="n">
        <f aca="false">$C$22*K21</f>
        <v>16445.998</v>
      </c>
      <c r="L22" s="35"/>
      <c r="M22" s="35"/>
      <c r="N22" s="35"/>
      <c r="O22" s="35"/>
      <c r="Q22" s="30" t="n">
        <f aca="false">SUM(E22:N22)</f>
        <v>82229.99</v>
      </c>
      <c r="R22" s="30" t="n">
        <f aca="false">C22-Q22</f>
        <v>0</v>
      </c>
      <c r="S22" s="34"/>
    </row>
    <row r="23" s="1" customFormat="true" ht="14.25" hidden="false" customHeight="true" outlineLevel="0" collapsed="false">
      <c r="A23" s="31" t="n">
        <v>5</v>
      </c>
      <c r="B23" s="32" t="s">
        <v>37</v>
      </c>
      <c r="C23" s="33" t="n">
        <f aca="false">SUM(E23:N23)</f>
        <v>1</v>
      </c>
      <c r="D23" s="33"/>
      <c r="E23" s="33" t="n">
        <v>0.145</v>
      </c>
      <c r="F23" s="33"/>
      <c r="G23" s="33"/>
      <c r="H23" s="33"/>
      <c r="I23" s="33"/>
      <c r="J23" s="33"/>
      <c r="K23" s="33"/>
      <c r="L23" s="33"/>
      <c r="M23" s="33" t="n">
        <v>0.52</v>
      </c>
      <c r="N23" s="33" t="n">
        <v>0.335</v>
      </c>
      <c r="O23" s="33"/>
      <c r="Q23" s="26" t="n">
        <f aca="false">SUM(E23:N23)</f>
        <v>1</v>
      </c>
      <c r="R23" s="26" t="n">
        <f aca="false">C23-Q23</f>
        <v>0</v>
      </c>
      <c r="S23" s="34" t="s">
        <v>33</v>
      </c>
    </row>
    <row r="24" s="1" customFormat="true" ht="14.25" hidden="false" customHeight="false" outlineLevel="0" collapsed="false">
      <c r="A24" s="31"/>
      <c r="B24" s="32"/>
      <c r="C24" s="35" t="n">
        <v>75516.76</v>
      </c>
      <c r="D24" s="35"/>
      <c r="E24" s="36" t="n">
        <f aca="false">$C$24*E23</f>
        <v>10949.9302</v>
      </c>
      <c r="F24" s="37"/>
      <c r="G24" s="35"/>
      <c r="H24" s="35"/>
      <c r="I24" s="35"/>
      <c r="J24" s="35"/>
      <c r="K24" s="35"/>
      <c r="L24" s="35"/>
      <c r="M24" s="36" t="n">
        <f aca="false">$C$24*M23</f>
        <v>39268.7152</v>
      </c>
      <c r="N24" s="36" t="n">
        <f aca="false">$C$24*N23</f>
        <v>25298.1146</v>
      </c>
      <c r="O24" s="35"/>
      <c r="Q24" s="30" t="n">
        <f aca="false">SUM(E24:N24)</f>
        <v>75516.76</v>
      </c>
      <c r="R24" s="30" t="n">
        <f aca="false">C24-Q24</f>
        <v>0</v>
      </c>
      <c r="S24" s="34"/>
    </row>
    <row r="25" s="1" customFormat="true" ht="14.25" hidden="false" customHeight="true" outlineLevel="0" collapsed="false">
      <c r="A25" s="31" t="n">
        <v>6</v>
      </c>
      <c r="B25" s="32" t="s">
        <v>38</v>
      </c>
      <c r="C25" s="33" t="n">
        <f aca="false">SUM(E25:N25)</f>
        <v>1</v>
      </c>
      <c r="D25" s="33"/>
      <c r="E25" s="33"/>
      <c r="F25" s="33" t="n">
        <v>0.9</v>
      </c>
      <c r="G25" s="33"/>
      <c r="H25" s="33"/>
      <c r="I25" s="33"/>
      <c r="J25" s="33"/>
      <c r="K25" s="33" t="n">
        <v>0.1</v>
      </c>
      <c r="L25" s="33"/>
      <c r="M25" s="33"/>
      <c r="N25" s="33"/>
      <c r="O25" s="33"/>
      <c r="Q25" s="26" t="n">
        <f aca="false">SUM(E25:N25)</f>
        <v>1</v>
      </c>
      <c r="R25" s="26" t="n">
        <f aca="false">C25-Q25</f>
        <v>0</v>
      </c>
      <c r="S25" s="34" t="s">
        <v>33</v>
      </c>
    </row>
    <row r="26" s="1" customFormat="true" ht="14.25" hidden="false" customHeight="false" outlineLevel="0" collapsed="false">
      <c r="A26" s="31"/>
      <c r="B26" s="32"/>
      <c r="C26" s="35" t="n">
        <v>7905.3</v>
      </c>
      <c r="D26" s="35"/>
      <c r="E26" s="37"/>
      <c r="F26" s="36" t="n">
        <f aca="false">$C$26*F25</f>
        <v>7114.77</v>
      </c>
      <c r="G26" s="35"/>
      <c r="H26" s="35"/>
      <c r="I26" s="35"/>
      <c r="J26" s="35"/>
      <c r="K26" s="36" t="n">
        <f aca="false">$C$26*K25</f>
        <v>790.53</v>
      </c>
      <c r="L26" s="35"/>
      <c r="M26" s="35"/>
      <c r="N26" s="35"/>
      <c r="O26" s="35"/>
      <c r="Q26" s="30" t="n">
        <f aca="false">SUM(E26:N26)</f>
        <v>7905.3</v>
      </c>
      <c r="R26" s="30" t="n">
        <f aca="false">C26-Q26</f>
        <v>0</v>
      </c>
      <c r="S26" s="34"/>
    </row>
    <row r="27" s="1" customFormat="true" ht="14.25" hidden="false" customHeight="true" outlineLevel="0" collapsed="false">
      <c r="A27" s="31" t="n">
        <v>7</v>
      </c>
      <c r="B27" s="32" t="s">
        <v>39</v>
      </c>
      <c r="C27" s="33" t="n">
        <f aca="false">SUM(E27:N27)</f>
        <v>1</v>
      </c>
      <c r="D27" s="33"/>
      <c r="E27" s="33"/>
      <c r="F27" s="33"/>
      <c r="G27" s="33"/>
      <c r="H27" s="33"/>
      <c r="I27" s="33"/>
      <c r="J27" s="33"/>
      <c r="K27" s="33"/>
      <c r="L27" s="33"/>
      <c r="M27" s="33" t="n">
        <v>0.4</v>
      </c>
      <c r="N27" s="33" t="n">
        <v>0.6</v>
      </c>
      <c r="O27" s="33"/>
      <c r="Q27" s="26" t="n">
        <f aca="false">SUM(E27:N27)</f>
        <v>1</v>
      </c>
      <c r="R27" s="26" t="n">
        <f aca="false">C27-Q27</f>
        <v>0</v>
      </c>
      <c r="S27" s="34" t="s">
        <v>33</v>
      </c>
    </row>
    <row r="28" s="1" customFormat="true" ht="14.25" hidden="false" customHeight="false" outlineLevel="0" collapsed="false">
      <c r="A28" s="31"/>
      <c r="B28" s="32"/>
      <c r="C28" s="35" t="n">
        <v>73958.32</v>
      </c>
      <c r="D28" s="35"/>
      <c r="E28" s="37"/>
      <c r="F28" s="37"/>
      <c r="G28" s="35"/>
      <c r="H28" s="35"/>
      <c r="I28" s="35"/>
      <c r="J28" s="35"/>
      <c r="K28" s="35"/>
      <c r="L28" s="35"/>
      <c r="M28" s="36" t="n">
        <f aca="false">$C$28*M27</f>
        <v>29583.328</v>
      </c>
      <c r="N28" s="36" t="n">
        <f aca="false">$C$28*N27</f>
        <v>44374.992</v>
      </c>
      <c r="O28" s="35"/>
      <c r="Q28" s="30" t="n">
        <f aca="false">SUM(E28:N28)</f>
        <v>73958.32</v>
      </c>
      <c r="R28" s="30" t="n">
        <f aca="false">C28-Q28</f>
        <v>0</v>
      </c>
      <c r="S28" s="34"/>
    </row>
    <row r="29" s="1" customFormat="true" ht="14.25" hidden="false" customHeight="true" outlineLevel="0" collapsed="false">
      <c r="A29" s="31" t="n">
        <v>8</v>
      </c>
      <c r="B29" s="32" t="s">
        <v>40</v>
      </c>
      <c r="C29" s="33" t="n">
        <f aca="false">SUM(E29:N29)</f>
        <v>1</v>
      </c>
      <c r="D29" s="33"/>
      <c r="E29" s="33"/>
      <c r="F29" s="33"/>
      <c r="G29" s="33"/>
      <c r="H29" s="33"/>
      <c r="I29" s="33"/>
      <c r="J29" s="33"/>
      <c r="K29" s="33"/>
      <c r="L29" s="33"/>
      <c r="M29" s="33" t="n">
        <v>0.6</v>
      </c>
      <c r="N29" s="33" t="n">
        <v>0.4</v>
      </c>
      <c r="O29" s="33"/>
      <c r="Q29" s="26" t="n">
        <f aca="false">SUM(E29:N29)</f>
        <v>1</v>
      </c>
      <c r="R29" s="26" t="n">
        <f aca="false">C29-Q29</f>
        <v>0</v>
      </c>
      <c r="S29" s="34" t="s">
        <v>33</v>
      </c>
    </row>
    <row r="30" s="1" customFormat="true" ht="14.25" hidden="false" customHeight="false" outlineLevel="0" collapsed="false">
      <c r="A30" s="31"/>
      <c r="B30" s="32"/>
      <c r="C30" s="35" t="n">
        <v>21241.65</v>
      </c>
      <c r="D30" s="35"/>
      <c r="E30" s="35"/>
      <c r="F30" s="37"/>
      <c r="G30" s="35"/>
      <c r="H30" s="35"/>
      <c r="I30" s="35"/>
      <c r="J30" s="35"/>
      <c r="K30" s="35"/>
      <c r="L30" s="35"/>
      <c r="M30" s="36" t="n">
        <f aca="false">$C$30*M29</f>
        <v>12744.99</v>
      </c>
      <c r="N30" s="36" t="n">
        <f aca="false">$C$30*N29</f>
        <v>8496.66</v>
      </c>
      <c r="O30" s="35"/>
      <c r="Q30" s="30" t="n">
        <f aca="false">SUM(E30:N30)</f>
        <v>21241.65</v>
      </c>
      <c r="R30" s="30" t="n">
        <f aca="false">C30-Q30</f>
        <v>0</v>
      </c>
      <c r="S30" s="34"/>
    </row>
    <row r="31" s="1" customFormat="true" ht="14.25" hidden="false" customHeight="true" outlineLevel="0" collapsed="false">
      <c r="A31" s="31" t="n">
        <v>9</v>
      </c>
      <c r="B31" s="32" t="s">
        <v>41</v>
      </c>
      <c r="C31" s="33" t="n">
        <f aca="false">SUM(E31:N31)</f>
        <v>1</v>
      </c>
      <c r="D31" s="33"/>
      <c r="E31" s="33"/>
      <c r="F31" s="33"/>
      <c r="G31" s="33"/>
      <c r="H31" s="33"/>
      <c r="I31" s="33"/>
      <c r="J31" s="33"/>
      <c r="K31" s="33"/>
      <c r="L31" s="33"/>
      <c r="M31" s="33"/>
      <c r="N31" s="33" t="n">
        <v>1</v>
      </c>
      <c r="O31" s="33"/>
      <c r="Q31" s="26" t="n">
        <f aca="false">SUM(E31:N31)</f>
        <v>1</v>
      </c>
      <c r="R31" s="26" t="n">
        <f aca="false">C31-Q31</f>
        <v>0</v>
      </c>
      <c r="S31" s="34" t="s">
        <v>33</v>
      </c>
    </row>
    <row r="32" s="1" customFormat="true" ht="14.25" hidden="false" customHeight="false" outlineLevel="0" collapsed="false">
      <c r="A32" s="31"/>
      <c r="B32" s="32"/>
      <c r="C32" s="35" t="n">
        <v>13646.09</v>
      </c>
      <c r="D32" s="35"/>
      <c r="E32" s="35"/>
      <c r="F32" s="37"/>
      <c r="G32" s="35"/>
      <c r="H32" s="35"/>
      <c r="I32" s="35"/>
      <c r="J32" s="35"/>
      <c r="K32" s="35"/>
      <c r="L32" s="35"/>
      <c r="M32" s="35"/>
      <c r="N32" s="36" t="n">
        <f aca="false">$C$32*N31</f>
        <v>13646.09</v>
      </c>
      <c r="O32" s="35"/>
      <c r="Q32" s="30" t="n">
        <f aca="false">SUM(E32:N32)</f>
        <v>13646.09</v>
      </c>
      <c r="R32" s="30" t="n">
        <f aca="false">C32-Q32</f>
        <v>0</v>
      </c>
      <c r="S32" s="34"/>
    </row>
    <row r="33" s="1" customFormat="true" ht="14.25" hidden="false" customHeight="true" outlineLevel="0" collapsed="false">
      <c r="A33" s="22" t="s">
        <v>28</v>
      </c>
      <c r="B33" s="23" t="s">
        <v>29</v>
      </c>
      <c r="C33" s="24"/>
      <c r="D33" s="24"/>
      <c r="E33" s="24"/>
      <c r="F33" s="24"/>
      <c r="G33" s="24"/>
      <c r="H33" s="24"/>
      <c r="I33" s="24"/>
      <c r="J33" s="24"/>
      <c r="K33" s="24"/>
      <c r="L33" s="24"/>
      <c r="M33" s="24"/>
      <c r="N33" s="24"/>
      <c r="O33" s="25" t="s">
        <v>30</v>
      </c>
      <c r="Q33" s="26"/>
      <c r="R33" s="26"/>
      <c r="S33" s="27"/>
    </row>
    <row r="34" s="1" customFormat="true" ht="14.25" hidden="false" customHeight="false" outlineLevel="0" collapsed="false">
      <c r="A34" s="22"/>
      <c r="B34" s="23"/>
      <c r="C34" s="28"/>
      <c r="D34" s="28"/>
      <c r="E34" s="28"/>
      <c r="F34" s="28"/>
      <c r="G34" s="28"/>
      <c r="H34" s="28"/>
      <c r="I34" s="28"/>
      <c r="J34" s="28"/>
      <c r="K34" s="28"/>
      <c r="L34" s="28"/>
      <c r="M34" s="28"/>
      <c r="N34" s="28"/>
      <c r="O34" s="25"/>
      <c r="Q34" s="30"/>
      <c r="R34" s="30"/>
      <c r="S34" s="27"/>
    </row>
    <row r="35" customFormat="false" ht="18" hidden="false" customHeight="true" outlineLevel="0" collapsed="false">
      <c r="A35" s="38" t="s">
        <v>42</v>
      </c>
      <c r="B35" s="38"/>
      <c r="C35" s="39"/>
      <c r="D35" s="40"/>
      <c r="E35" s="41" t="n">
        <f aca="false">E36/$N$38</f>
        <v>0.133248687346183</v>
      </c>
      <c r="F35" s="41" t="n">
        <f aca="false">F36/$N$38</f>
        <v>0.0958272025673137</v>
      </c>
      <c r="G35" s="41" t="n">
        <f aca="false">G36/$N$38</f>
        <v>0.0850890247007171</v>
      </c>
      <c r="H35" s="41" t="n">
        <f aca="false">H36/$N$38</f>
        <v>0.0850890247007171</v>
      </c>
      <c r="I35" s="41" t="n">
        <f aca="false">I36/$N$38</f>
        <v>0.0850890247007171</v>
      </c>
      <c r="J35" s="41" t="n">
        <f aca="false">J36/$N$38</f>
        <v>0.0850890247007171</v>
      </c>
      <c r="K35" s="41" t="n">
        <f aca="false">K36/$N$38</f>
        <v>0.0897779255576138</v>
      </c>
      <c r="L35" s="41" t="n">
        <f aca="false">L36/$N$38</f>
        <v>0.167281871547158</v>
      </c>
      <c r="M35" s="41" t="n">
        <f aca="false">M36/$N$38</f>
        <v>0.0809086921990034</v>
      </c>
      <c r="N35" s="41" t="n">
        <f aca="false">N36/$N$38</f>
        <v>0.0925995219798605</v>
      </c>
      <c r="O35" s="40"/>
      <c r="Q35" s="26" t="n">
        <f aca="false">SUM(E35:N35)</f>
        <v>1</v>
      </c>
    </row>
    <row r="36" customFormat="false" ht="18" hidden="false" customHeight="true" outlineLevel="0" collapsed="false">
      <c r="A36" s="38" t="s">
        <v>43</v>
      </c>
      <c r="B36" s="38"/>
      <c r="C36" s="39"/>
      <c r="D36" s="40"/>
      <c r="E36" s="42" t="n">
        <f aca="false">SUM(E16,E18,E20,E22,E24,E26,E28,E30,E32)</f>
        <v>139305.354526</v>
      </c>
      <c r="F36" s="42" t="n">
        <f aca="false">SUM(F16,F18,F20,F22,F24,F26,F28,F30,F32)</f>
        <v>100182.918817</v>
      </c>
      <c r="G36" s="42" t="n">
        <f aca="false">SUM(G16,G18,G20,G22,G24,G26,G28,G30,G32)</f>
        <v>88956.649317</v>
      </c>
      <c r="H36" s="42" t="n">
        <f aca="false">SUM(H16,H18,H20,H22,H24,H26,H28,H30,H32)</f>
        <v>88956.649317</v>
      </c>
      <c r="I36" s="42" t="n">
        <f aca="false">SUM(I16,I18,I20,I22,I24,I26,I28,I30,I32)</f>
        <v>88956.649317</v>
      </c>
      <c r="J36" s="42" t="n">
        <f aca="false">SUM(J16,J18,J20,J22,J24,J26,J28,J30,J32)</f>
        <v>88956.649317</v>
      </c>
      <c r="K36" s="42" t="n">
        <f aca="false">SUM(K16,K18,K20,K22,K24,K26,K28,K30,K32)</f>
        <v>93858.678817</v>
      </c>
      <c r="L36" s="42" t="n">
        <f aca="false">SUM(L16,L18,L20,L22,L24,L26,L28,L30,L32)</f>
        <v>174885.478317</v>
      </c>
      <c r="M36" s="42" t="n">
        <f aca="false">SUM(M16,M18,M20,M22,M24,M26,M28,M30,M32)</f>
        <v>84586.304567</v>
      </c>
      <c r="N36" s="42" t="n">
        <f aca="false">SUM(N16,N18,N20,N22,N24,N26,N28,N30,N32)</f>
        <v>96808.527688</v>
      </c>
      <c r="O36" s="40"/>
    </row>
    <row r="37" customFormat="false" ht="18" hidden="false" customHeight="true" outlineLevel="0" collapsed="false">
      <c r="A37" s="38" t="s">
        <v>44</v>
      </c>
      <c r="B37" s="38"/>
      <c r="C37" s="39"/>
      <c r="D37" s="40"/>
      <c r="E37" s="41" t="n">
        <f aca="false">E35</f>
        <v>0.133248687346183</v>
      </c>
      <c r="F37" s="41" t="n">
        <f aca="false">E37+F35</f>
        <v>0.229075889913497</v>
      </c>
      <c r="G37" s="41" t="n">
        <f aca="false">F37+G35</f>
        <v>0.314164914614214</v>
      </c>
      <c r="H37" s="41" t="n">
        <f aca="false">G37+H35</f>
        <v>0.399253939314931</v>
      </c>
      <c r="I37" s="41" t="n">
        <f aca="false">H37+I35</f>
        <v>0.484342964015648</v>
      </c>
      <c r="J37" s="41" t="n">
        <f aca="false">I37+J35</f>
        <v>0.569431988716365</v>
      </c>
      <c r="K37" s="41" t="n">
        <f aca="false">J37+K35</f>
        <v>0.659209914273979</v>
      </c>
      <c r="L37" s="41" t="n">
        <f aca="false">K37+L35</f>
        <v>0.826491785821136</v>
      </c>
      <c r="M37" s="41" t="n">
        <f aca="false">L37+M35</f>
        <v>0.90740047802014</v>
      </c>
      <c r="N37" s="41" t="n">
        <f aca="false">M37+N35</f>
        <v>1</v>
      </c>
      <c r="O37" s="40"/>
      <c r="Q37" s="30" t="n">
        <f aca="false">SUM(C16,C18,C20,C22,C24,C26,C28,C30,C32)</f>
        <v>1045453.86</v>
      </c>
      <c r="R37" s="30" t="n">
        <f aca="false">Q37-N38</f>
        <v>0</v>
      </c>
      <c r="S37" s="34" t="s">
        <v>33</v>
      </c>
    </row>
    <row r="38" customFormat="false" ht="18" hidden="false" customHeight="true" outlineLevel="0" collapsed="false">
      <c r="A38" s="38" t="s">
        <v>45</v>
      </c>
      <c r="B38" s="38"/>
      <c r="C38" s="39"/>
      <c r="D38" s="40"/>
      <c r="E38" s="42" t="n">
        <f aca="false">E36</f>
        <v>139305.354526</v>
      </c>
      <c r="F38" s="42" t="n">
        <f aca="false">F36+E38</f>
        <v>239488.273343</v>
      </c>
      <c r="G38" s="42" t="n">
        <f aca="false">G36+F38</f>
        <v>328444.92266</v>
      </c>
      <c r="H38" s="42" t="n">
        <f aca="false">H36+G38</f>
        <v>417401.571977</v>
      </c>
      <c r="I38" s="42" t="n">
        <f aca="false">I36+H38</f>
        <v>506358.221294</v>
      </c>
      <c r="J38" s="42" t="n">
        <f aca="false">J36+I38</f>
        <v>595314.870611</v>
      </c>
      <c r="K38" s="42" t="n">
        <f aca="false">K36+J38</f>
        <v>689173.549428</v>
      </c>
      <c r="L38" s="42" t="n">
        <f aca="false">L36+K38</f>
        <v>864059.027745</v>
      </c>
      <c r="M38" s="42" t="n">
        <f aca="false">M36+L38</f>
        <v>948645.332312</v>
      </c>
      <c r="N38" s="42" t="n">
        <f aca="false">N36+M38</f>
        <v>1045453.86</v>
      </c>
      <c r="O38" s="40"/>
      <c r="S38" s="34"/>
    </row>
    <row r="39" customFormat="false" ht="14.25" hidden="false" customHeight="true" outlineLevel="0" collapsed="false">
      <c r="A39" s="43"/>
      <c r="B39" s="43"/>
      <c r="C39" s="43"/>
      <c r="D39" s="43"/>
      <c r="E39" s="43"/>
      <c r="F39" s="43"/>
      <c r="G39" s="43"/>
      <c r="H39" s="43"/>
      <c r="I39" s="43"/>
      <c r="J39" s="43"/>
      <c r="K39" s="43"/>
      <c r="L39" s="43"/>
      <c r="M39" s="43"/>
      <c r="N39" s="43"/>
      <c r="O39" s="43"/>
    </row>
    <row r="40" customFormat="false" ht="14.25" hidden="false" customHeight="true" outlineLevel="0" collapsed="false">
      <c r="A40" s="44"/>
      <c r="B40" s="44"/>
      <c r="C40" s="44"/>
      <c r="D40" s="44"/>
      <c r="E40" s="44"/>
      <c r="F40" s="44"/>
      <c r="G40" s="44"/>
      <c r="H40" s="44"/>
      <c r="I40" s="44"/>
      <c r="J40" s="44"/>
      <c r="K40" s="44"/>
      <c r="L40" s="44"/>
      <c r="M40" s="44"/>
      <c r="N40" s="44"/>
      <c r="O40" s="44"/>
    </row>
    <row r="41" customFormat="false" ht="14.25" hidden="false" customHeight="true" outlineLevel="0" collapsed="false">
      <c r="A41" s="45" t="s">
        <v>46</v>
      </c>
      <c r="B41" s="45"/>
      <c r="C41" s="45"/>
      <c r="D41" s="45"/>
      <c r="E41" s="45"/>
      <c r="F41" s="45"/>
      <c r="G41" s="45"/>
      <c r="H41" s="45"/>
      <c r="I41" s="45"/>
      <c r="J41" s="45"/>
      <c r="K41" s="45"/>
      <c r="L41" s="45"/>
      <c r="M41" s="45"/>
      <c r="N41" s="45"/>
      <c r="O41" s="45"/>
    </row>
    <row r="42" customFormat="false" ht="157.5" hidden="false" customHeight="true" outlineLevel="0" collapsed="false">
      <c r="A42" s="46" t="s">
        <v>47</v>
      </c>
      <c r="B42" s="46"/>
      <c r="C42" s="46"/>
      <c r="D42" s="46"/>
      <c r="E42" s="46"/>
      <c r="F42" s="46"/>
      <c r="G42" s="46"/>
      <c r="H42" s="46"/>
      <c r="I42" s="46"/>
      <c r="J42" s="46"/>
      <c r="K42" s="46"/>
      <c r="L42" s="46"/>
      <c r="M42" s="46"/>
      <c r="N42" s="46"/>
      <c r="O42" s="46"/>
      <c r="R42" s="30"/>
      <c r="S42" s="47"/>
    </row>
    <row r="43" customFormat="false" ht="14.25" hidden="false" customHeight="true" outlineLevel="0" collapsed="false">
      <c r="A43" s="48" t="s">
        <v>48</v>
      </c>
      <c r="B43" s="48"/>
      <c r="C43" s="48"/>
      <c r="D43" s="48"/>
      <c r="E43" s="48"/>
      <c r="F43" s="48"/>
      <c r="G43" s="48"/>
      <c r="H43" s="48"/>
      <c r="I43" s="48"/>
      <c r="J43" s="48"/>
      <c r="K43" s="48"/>
      <c r="L43" s="48"/>
      <c r="M43" s="48"/>
      <c r="N43" s="48"/>
      <c r="O43" s="48"/>
    </row>
    <row r="44" customFormat="false" ht="123.75" hidden="false" customHeight="true" outlineLevel="0" collapsed="false">
      <c r="A44" s="49"/>
      <c r="B44" s="49"/>
      <c r="C44" s="49"/>
      <c r="D44" s="49"/>
      <c r="E44" s="49"/>
      <c r="F44" s="49"/>
      <c r="G44" s="49"/>
      <c r="H44" s="49"/>
      <c r="I44" s="49"/>
      <c r="J44" s="49"/>
      <c r="K44" s="49"/>
      <c r="L44" s="49"/>
      <c r="M44" s="49"/>
      <c r="N44" s="49"/>
      <c r="O44" s="49"/>
    </row>
    <row r="45" customFormat="false" ht="14.25" hidden="false" customHeight="false" outlineLevel="0" collapsed="false">
      <c r="A45" s="49"/>
      <c r="B45" s="49"/>
      <c r="C45" s="49"/>
      <c r="D45" s="49"/>
      <c r="E45" s="49"/>
      <c r="F45" s="49"/>
      <c r="G45" s="49"/>
      <c r="H45" s="49"/>
      <c r="I45" s="49"/>
      <c r="J45" s="49"/>
      <c r="K45" s="49"/>
      <c r="L45" s="49"/>
      <c r="M45" s="49"/>
      <c r="N45" s="49"/>
      <c r="O45" s="49"/>
    </row>
    <row r="50" customFormat="false" ht="14.25" hidden="false" customHeight="true" outlineLevel="0" collapsed="false"/>
    <row r="61" customFormat="false" ht="14.25" hidden="false" customHeight="true" outlineLevel="0" collapsed="false"/>
    <row r="63" customFormat="false" ht="14.25" hidden="false" customHeight="true" outlineLevel="0" collapsed="false"/>
    <row r="91" customFormat="false" ht="30" hidden="false" customHeight="true" outlineLevel="0" collapsed="false"/>
    <row r="139" customFormat="false" ht="102" hidden="false" customHeight="true" outlineLevel="0" collapsed="false"/>
    <row r="140" customFormat="false" ht="5.25" hidden="false" customHeight="true" outlineLevel="0" collapsed="false"/>
    <row r="142" customFormat="false" ht="107.25" hidden="false" customHeight="true" outlineLevel="0" collapsed="false"/>
    <row r="144" customFormat="false" ht="34.5" hidden="false" customHeight="true" outlineLevel="0" collapsed="false"/>
  </sheetData>
  <mergeCells count="60">
    <mergeCell ref="A1:O1"/>
    <mergeCell ref="A2:G2"/>
    <mergeCell ref="H2:K2"/>
    <mergeCell ref="N2:O2"/>
    <mergeCell ref="A3:G3"/>
    <mergeCell ref="H3:K5"/>
    <mergeCell ref="N3:O10"/>
    <mergeCell ref="A4:G4"/>
    <mergeCell ref="L4:M5"/>
    <mergeCell ref="A5:G6"/>
    <mergeCell ref="L6:M6"/>
    <mergeCell ref="A7:G7"/>
    <mergeCell ref="A8:G8"/>
    <mergeCell ref="A9:G9"/>
    <mergeCell ref="A10:B10"/>
    <mergeCell ref="A11:O11"/>
    <mergeCell ref="A13:A14"/>
    <mergeCell ref="B13:B14"/>
    <mergeCell ref="D13:D14"/>
    <mergeCell ref="S13:S14"/>
    <mergeCell ref="A15:A16"/>
    <mergeCell ref="B15:B16"/>
    <mergeCell ref="S15:S16"/>
    <mergeCell ref="A17:A18"/>
    <mergeCell ref="B17:B18"/>
    <mergeCell ref="S17:S18"/>
    <mergeCell ref="A19:A20"/>
    <mergeCell ref="B19:B20"/>
    <mergeCell ref="S19:S20"/>
    <mergeCell ref="A21:A22"/>
    <mergeCell ref="B21:B22"/>
    <mergeCell ref="S21:S22"/>
    <mergeCell ref="A23:A24"/>
    <mergeCell ref="B23:B24"/>
    <mergeCell ref="S23:S24"/>
    <mergeCell ref="A25:A26"/>
    <mergeCell ref="B25:B26"/>
    <mergeCell ref="S25:S26"/>
    <mergeCell ref="A27:A28"/>
    <mergeCell ref="B27:B28"/>
    <mergeCell ref="S27:S28"/>
    <mergeCell ref="A29:A30"/>
    <mergeCell ref="B29:B30"/>
    <mergeCell ref="S29:S30"/>
    <mergeCell ref="A31:A32"/>
    <mergeCell ref="B31:B32"/>
    <mergeCell ref="S31:S32"/>
    <mergeCell ref="A33:A34"/>
    <mergeCell ref="B33:B34"/>
    <mergeCell ref="O33:O34"/>
    <mergeCell ref="S33:S34"/>
    <mergeCell ref="A35:B35"/>
    <mergeCell ref="A36:B36"/>
    <mergeCell ref="A37:B37"/>
    <mergeCell ref="S37:S38"/>
    <mergeCell ref="A38:B38"/>
    <mergeCell ref="A39:O39"/>
    <mergeCell ref="A41:O41"/>
    <mergeCell ref="A42:O42"/>
    <mergeCell ref="A43:O43"/>
  </mergeCells>
  <printOptions headings="false" gridLines="false" gridLinesSet="true" horizontalCentered="true" verticalCentered="false"/>
  <pageMargins left="0.196527777777778" right="0.196527777777778" top="1.37777777777778" bottom="0.984722222222222" header="0.511805555555556" footer="0.511805555555556"/>
  <pageSetup paperSize="9" scale="100" fitToWidth="1" fitToHeight="0" pageOrder="downThenOver" orientation="landscape" blackAndWhite="false" draft="false" cellComments="none" horizontalDpi="300" verticalDpi="300" copies="1"/>
  <headerFooter differentFirst="false" differentOddEven="false">
    <oddHeader>&amp;R&amp;"Century Gothic,Regular"&amp;12SECRETARIA MUNICIPAL DE URBANISMO E MEIO AMBIENTE
&amp;11GERÊNCIA SUPERIOR DE PROJETOS PÚBLICOS</oddHeader>
    <oddFooter>&amp;L&amp;"Century Gothic,Regular"&amp;8Avenida Boulevard, n°153, bairro Boulevard Lago Sul - Itaúna / MG
(37) 3249-9628 | (37) 3249-9626 | projetos@itauna.mg.gov.br&amp;R&amp;"Century Gothic,Regular"&amp;8Página &amp;P de &amp;N</oddFooter>
  </headerFooter>
  <drawing r:id="rId1"/>
</worksheet>
</file>

<file path=docProps/app.xml><?xml version="1.0" encoding="utf-8"?>
<Properties xmlns="http://schemas.openxmlformats.org/officeDocument/2006/extended-properties" xmlns:vt="http://schemas.openxmlformats.org/officeDocument/2006/docPropsVTypes">
  <Template/>
  <TotalTime>0</TotalTime>
  <Application>LibreOffice/25.8.1.1$Windows_X86_64 LibreOffice_project/54047653041915e595ad4e45cccea684809c77b5</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2025-05-05T18:02:28Z</dcterms:created>
  <dc:creator>axlsx</dc:creator>
  <dc:description/>
  <dc:language>pt-BR</dc:language>
  <cp:lastModifiedBy>Victor Diniz Santos</cp:lastModifiedBy>
  <cp:lastPrinted>2026-01-28T12:16:55Z</cp:lastPrinted>
  <dcterms:modified xsi:type="dcterms:W3CDTF">2026-01-28T12:43:55Z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