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png" ContentType="image/png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RONOGRAMA FISICO FINANCEIRO" sheetId="1" state="visible" r:id="rId3"/>
  </sheets>
  <definedNames>
    <definedName function="false" hidden="false" localSheetId="0" name="_xlnm.Print_Area" vbProcedure="false">'CRONOGRAMA FISICO FINANCEIRO'!$A$1:$K$51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<sst xmlns="http://schemas.openxmlformats.org/spreadsheetml/2006/main" count="60" uniqueCount="30">
  <si>
    <t xml:space="preserve">CRONOGRAMA FÍSICO-FINANCEIRO</t>
  </si>
  <si>
    <t xml:space="preserve">PREFEITURA: Prefeitura Municipal de Itaúna</t>
  </si>
  <si>
    <t xml:space="preserve">VALOR DO CONVÊNIO:  R$168.152,21</t>
  </si>
  <si>
    <t xml:space="preserve">DATA: 04/02/2026</t>
  </si>
  <si>
    <t xml:space="preserve">OBRA:  Pavimentação Poliédrica</t>
  </si>
  <si>
    <t xml:space="preserve">LOCAL: IAN 070 CAMPOS (TRECHO RUA DA ESCOLA)</t>
  </si>
  <si>
    <t xml:space="preserve">PRAZO DA OBRA: 03 meses</t>
  </si>
  <si>
    <t xml:space="preserve">ITEM</t>
  </si>
  <si>
    <t xml:space="preserve">CÓDIGO</t>
  </si>
  <si>
    <t xml:space="preserve">ETAPAS/DESCRIÇÃO</t>
  </si>
  <si>
    <t xml:space="preserve">FÍSICO/ FINANCEIRO</t>
  </si>
  <si>
    <t xml:space="preserve">TOTAL  ETAPAS</t>
  </si>
  <si>
    <t xml:space="preserve">MÊS 1</t>
  </si>
  <si>
    <t xml:space="preserve">MÊS 2</t>
  </si>
  <si>
    <t xml:space="preserve">MÊS 3</t>
  </si>
  <si>
    <t xml:space="preserve">INSTALAÇÕES INICIAIS</t>
  </si>
  <si>
    <t xml:space="preserve">Físico %</t>
  </si>
  <si>
    <t xml:space="preserve">Financeiro</t>
  </si>
  <si>
    <t xml:space="preserve">MOBILIZAÇÃO E DESMOBILIZAÇÃO DE OBRA </t>
  </si>
  <si>
    <t xml:space="preserve">URBANIZAÇÃO E OBRAS COMPLEMENTARES</t>
  </si>
  <si>
    <t xml:space="preserve">BASE E SUB BASE</t>
  </si>
  <si>
    <t xml:space="preserve">DRENAGEM </t>
  </si>
  <si>
    <t xml:space="preserve">PAVIMENTAÇÃO POLIÉDRICA</t>
  </si>
  <si>
    <t xml:space="preserve">ADMINISTRAÇÃO LOCAL DA OBRA </t>
  </si>
  <si>
    <t xml:space="preserve">TOTAL</t>
  </si>
  <si>
    <t xml:space="preserve"> </t>
  </si>
  <si>
    <t xml:space="preserve">Observações:</t>
  </si>
  <si>
    <t xml:space="preserve">Angra Prado Guimarães </t>
  </si>
  <si>
    <t xml:space="preserve">                                                     Arquiteta responsável</t>
  </si>
  <si>
    <t xml:space="preserve">                                                         CAU: A191588-6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</si>
</sst>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0.00%"/>
    <numFmt numFmtId="167" formatCode="_(* #,##0.00_);_(* \(#,##0.00\);_(* \-??_);_(@_)"/>
    <numFmt numFmtId="168" formatCode="#,##0.00"/>
    <numFmt numFmtId="169" formatCode="&quot;R$ &quot;#,##0.00"/>
  </numFmts>
  <fonts count="16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9"/>
      <color rgb="FF000000"/>
      <name val="Arial"/>
      <family val="2"/>
      <charset val="1"/>
    </font>
    <font>
      <sz val="9"/>
      <name val="Arial"/>
      <family val="2"/>
      <charset val="1"/>
    </font>
    <font>
      <sz val="9"/>
      <color theme="1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8"/>
      <name val="Arial"/>
      <family val="2"/>
      <charset val="1"/>
    </font>
    <font>
      <sz val="11"/>
      <name val="Calibri"/>
      <family val="0"/>
    </font>
    <font>
      <sz val="20"/>
      <name val="Calibri"/>
      <family val="0"/>
    </font>
    <font>
      <b val="true"/>
      <sz val="12"/>
      <name val="Calibri"/>
      <family val="0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 tint="-0.15"/>
        <bgColor rgb="FFC0C0C0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medium"/>
      <right style="thin"/>
      <top style="hair"/>
      <bottom style="hair"/>
      <diagonal/>
    </border>
    <border diagonalUp="false" diagonalDown="false">
      <left style="medium"/>
      <right style="thin"/>
      <top style="hair"/>
      <bottom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thin"/>
      <top style="hair"/>
      <bottom style="medium"/>
      <diagonal/>
    </border>
    <border diagonalUp="false" diagonalDown="false">
      <left style="thin"/>
      <right style="medium"/>
      <top style="hair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2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2" borderId="1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2" borderId="1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7" fillId="2" borderId="1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8" fillId="2" borderId="13" xfId="1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8" fillId="2" borderId="1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8" fillId="2" borderId="1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2" borderId="1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7" fillId="2" borderId="1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7" fillId="2" borderId="1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7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5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2" borderId="1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9" fillId="2" borderId="1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9" fillId="2" borderId="1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2" borderId="1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8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9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2" borderId="1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3" borderId="2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1" fillId="3" borderId="2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3" borderId="2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3" borderId="2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11" fillId="3" borderId="2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11" fillId="3" borderId="2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11" fillId="3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2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2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2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28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2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361800</xdr:colOff>
      <xdr:row>0</xdr:row>
      <xdr:rowOff>0</xdr:rowOff>
    </xdr:from>
    <xdr:to>
      <xdr:col>2</xdr:col>
      <xdr:colOff>3377520</xdr:colOff>
      <xdr:row>0</xdr:row>
      <xdr:rowOff>637920</xdr:rowOff>
    </xdr:to>
    <xdr:sp>
      <xdr:nvSpPr>
        <xdr:cNvPr id="1" name="Text Box 6"/>
        <xdr:cNvSpPr/>
      </xdr:nvSpPr>
      <xdr:spPr>
        <a:xfrm>
          <a:off x="1217880" y="0"/>
          <a:ext cx="3750480" cy="63792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0</xdr:col>
      <xdr:colOff>540360</xdr:colOff>
      <xdr:row>0</xdr:row>
      <xdr:rowOff>184680</xdr:rowOff>
    </xdr:from>
    <xdr:to>
      <xdr:col>1</xdr:col>
      <xdr:colOff>415440</xdr:colOff>
      <xdr:row>4</xdr:row>
      <xdr:rowOff>29880</xdr:rowOff>
    </xdr:to>
    <xdr:pic>
      <xdr:nvPicPr>
        <xdr:cNvPr id="2" name="Imagem 1" descr=""/>
        <xdr:cNvPicPr/>
      </xdr:nvPicPr>
      <xdr:blipFill>
        <a:blip r:embed="rId1"/>
        <a:stretch/>
      </xdr:blipFill>
      <xdr:spPr>
        <a:xfrm>
          <a:off x="540360" y="184680"/>
          <a:ext cx="731160" cy="778680"/>
        </a:xfrm>
        <a:prstGeom prst="rect">
          <a:avLst/>
        </a:prstGeom>
        <a:noFill/>
        <a:ln w="0">
          <a:noFill/>
        </a:ln>
        <a:effectLst>
          <a:outerShdw algn="bl" blurRad="76320" dir="0" kx="-1200000" rotWithShape="0" sy="23000">
            <a:srgbClr val="000000">
              <a:alpha val="20000"/>
            </a:srgbClr>
          </a:outerShdw>
        </a:effectLst>
      </xdr:spPr>
    </xdr:pic>
    <xdr:clientData/>
  </xdr:twoCellAnchor>
  <xdr:twoCellAnchor editAs="twoCell">
    <xdr:from>
      <xdr:col>2</xdr:col>
      <xdr:colOff>3364200</xdr:colOff>
      <xdr:row>0</xdr:row>
      <xdr:rowOff>0</xdr:rowOff>
    </xdr:from>
    <xdr:to>
      <xdr:col>6</xdr:col>
      <xdr:colOff>563400</xdr:colOff>
      <xdr:row>4</xdr:row>
      <xdr:rowOff>13680</xdr:rowOff>
    </xdr:to>
    <xdr:sp>
      <xdr:nvSpPr>
        <xdr:cNvPr id="3" name="Text Box 6"/>
        <xdr:cNvSpPr/>
      </xdr:nvSpPr>
      <xdr:spPr>
        <a:xfrm>
          <a:off x="4955040" y="0"/>
          <a:ext cx="5213880" cy="94716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  <xdr:txBody>
        <a:bodyPr vertOverflow="clip" lIns="27360" rIns="0" tIns="23040" bIns="0" anchor="t" upright="1">
          <a:noAutofit/>
        </a:bodyPr>
        <a:p>
          <a:pPr>
            <a:lnSpc>
              <a:spcPct val="100000"/>
            </a:lnSpc>
          </a:pPr>
          <a:endParaRPr b="0" lang="pt-BR" sz="11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pt-BR" sz="2000" strike="noStrike" u="none">
              <a:effectLst/>
              <a:uFillTx/>
              <a:latin typeface="Calibri"/>
            </a:rPr>
            <a:t> PREFEITURA MUNICIPAL DE ITAÚNA </a:t>
          </a:r>
          <a:endParaRPr b="0" lang="pt-BR" sz="20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200" strike="noStrike" u="none">
              <a:effectLst/>
              <a:uFillTx/>
              <a:latin typeface="Calibri"/>
            </a:rPr>
            <a:t>ESTADO DE MINAS GERAIS </a:t>
          </a:r>
          <a:endParaRPr b="0" lang="pt-BR" sz="1200" strike="noStrike" u="none">
            <a:effectLst/>
            <a:uFillTx/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200" strike="noStrike" u="none">
              <a:effectLst/>
              <a:uFillTx/>
              <a:latin typeface="Calibri"/>
            </a:rPr>
            <a:t>SECRETARIA MUNICIPAL DE INFRAESTRUTURA E SERVIÇOS </a:t>
          </a:r>
          <a:endParaRPr b="0" lang="pt-BR" sz="12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46"/>
  <sheetViews>
    <sheetView showFormulas="false" showGridLines="false" showRowColHeaders="true" showZeros="false" rightToLeft="false" tabSelected="true" showOutlineSymbols="true" defaultGridColor="true" view="pageBreakPreview" topLeftCell="A10" colorId="64" zoomScale="98" zoomScaleNormal="75" zoomScalePageLayoutView="98" workbookViewId="0">
      <selection pane="topLeft" activeCell="I43" activeCellId="0" sqref="I43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0.42"/>
    <col collapsed="false" customWidth="true" hidden="false" outlineLevel="0" max="3" min="3" style="1" width="68"/>
    <col collapsed="false" customWidth="true" hidden="false" outlineLevel="0" max="4" min="4" style="2" width="14.29"/>
    <col collapsed="false" customWidth="true" hidden="false" outlineLevel="0" max="5" min="5" style="2" width="15.71"/>
    <col collapsed="false" customWidth="true" hidden="false" outlineLevel="0" max="11" min="6" style="1" width="15.71"/>
    <col collapsed="false" customWidth="false" hidden="false" outlineLevel="0" max="16384" min="12" style="1" width="9.14"/>
  </cols>
  <sheetData>
    <row r="1" customFormat="false" ht="52.5" hidden="false" customHeight="true" outlineLevel="0" collapsed="false">
      <c r="A1" s="3"/>
      <c r="B1" s="4"/>
      <c r="C1" s="4"/>
      <c r="D1" s="5"/>
      <c r="E1" s="5"/>
      <c r="F1" s="5"/>
      <c r="G1" s="5"/>
      <c r="H1" s="5"/>
      <c r="I1" s="4"/>
      <c r="J1" s="4"/>
      <c r="K1" s="6"/>
    </row>
    <row r="2" customFormat="false" ht="2.25" hidden="false" customHeight="true" outlineLevel="0" collapsed="false">
      <c r="F2" s="2"/>
      <c r="G2" s="2"/>
      <c r="H2" s="2"/>
    </row>
    <row r="3" customFormat="false" ht="15" hidden="false" customHeight="false" outlineLevel="0" collapsed="false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customFormat="false" ht="3.75" hidden="false" customHeight="true" outlineLevel="0" collapsed="false"/>
    <row r="5" customFormat="false" ht="18" hidden="false" customHeight="true" outlineLevel="0" collapsed="false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customFormat="false" ht="18" hidden="false" customHeight="true" outlineLevel="0" collapsed="false">
      <c r="A6" s="9" t="s">
        <v>1</v>
      </c>
      <c r="B6" s="9"/>
      <c r="C6" s="9"/>
      <c r="D6" s="10" t="s">
        <v>2</v>
      </c>
      <c r="E6" s="10"/>
      <c r="F6" s="10"/>
      <c r="G6" s="10"/>
      <c r="H6" s="10"/>
      <c r="I6" s="11" t="s">
        <v>3</v>
      </c>
      <c r="J6" s="11"/>
      <c r="K6" s="11"/>
    </row>
    <row r="7" customFormat="false" ht="18" hidden="false" customHeight="true" outlineLevel="0" collapsed="false">
      <c r="A7" s="12" t="s">
        <v>4</v>
      </c>
      <c r="B7" s="12"/>
      <c r="C7" s="12"/>
      <c r="D7" s="13" t="s">
        <v>5</v>
      </c>
      <c r="E7" s="13"/>
      <c r="F7" s="13"/>
      <c r="G7" s="13"/>
      <c r="H7" s="13"/>
      <c r="I7" s="14" t="s">
        <v>6</v>
      </c>
      <c r="J7" s="14"/>
      <c r="K7" s="14"/>
    </row>
    <row r="8" customFormat="false" ht="36" hidden="false" customHeight="true" outlineLevel="0" collapsed="false">
      <c r="A8" s="15" t="s">
        <v>7</v>
      </c>
      <c r="B8" s="16" t="s">
        <v>8</v>
      </c>
      <c r="C8" s="16" t="s">
        <v>9</v>
      </c>
      <c r="D8" s="17" t="s">
        <v>10</v>
      </c>
      <c r="E8" s="17" t="s">
        <v>11</v>
      </c>
      <c r="F8" s="16" t="s">
        <v>12</v>
      </c>
      <c r="G8" s="16" t="s">
        <v>13</v>
      </c>
      <c r="H8" s="16" t="s">
        <v>14</v>
      </c>
      <c r="I8" s="16"/>
      <c r="J8" s="16"/>
      <c r="K8" s="18"/>
    </row>
    <row r="9" customFormat="false" ht="14.25" hidden="false" customHeight="true" outlineLevel="0" collapsed="false">
      <c r="A9" s="19" t="n">
        <v>1</v>
      </c>
      <c r="B9" s="20"/>
      <c r="C9" s="21" t="s">
        <v>15</v>
      </c>
      <c r="D9" s="22" t="s">
        <v>16</v>
      </c>
      <c r="E9" s="23" t="n">
        <v>0.0083</v>
      </c>
      <c r="F9" s="23" t="n">
        <v>1</v>
      </c>
      <c r="G9" s="23"/>
      <c r="H9" s="23"/>
      <c r="I9" s="24"/>
      <c r="J9" s="25"/>
      <c r="K9" s="26"/>
    </row>
    <row r="10" customFormat="false" ht="14.25" hidden="false" customHeight="true" outlineLevel="0" collapsed="false">
      <c r="A10" s="19"/>
      <c r="B10" s="20"/>
      <c r="C10" s="20"/>
      <c r="D10" s="27" t="s">
        <v>17</v>
      </c>
      <c r="E10" s="28" t="n">
        <v>1398.18</v>
      </c>
      <c r="F10" s="28" t="n">
        <v>1398.18</v>
      </c>
      <c r="G10" s="28" t="n">
        <f aca="false">G9*$E$10</f>
        <v>0</v>
      </c>
      <c r="H10" s="28" t="n">
        <f aca="false">H9*$E$10</f>
        <v>0</v>
      </c>
      <c r="I10" s="28" t="n">
        <f aca="false">I9*$E$10</f>
        <v>0</v>
      </c>
      <c r="J10" s="28" t="n">
        <f aca="false">J9*$E$10</f>
        <v>0</v>
      </c>
      <c r="K10" s="29" t="n">
        <f aca="false">K9*$E$10</f>
        <v>0</v>
      </c>
    </row>
    <row r="11" customFormat="false" ht="14.25" hidden="false" customHeight="true" outlineLevel="0" collapsed="false">
      <c r="A11" s="30" t="n">
        <v>2</v>
      </c>
      <c r="B11" s="31"/>
      <c r="C11" s="31" t="s">
        <v>18</v>
      </c>
      <c r="D11" s="27" t="s">
        <v>16</v>
      </c>
      <c r="E11" s="23" t="n">
        <v>0.0184</v>
      </c>
      <c r="F11" s="23" t="n">
        <v>0.5</v>
      </c>
      <c r="G11" s="26"/>
      <c r="H11" s="26" t="n">
        <v>0.5</v>
      </c>
      <c r="I11" s="24"/>
      <c r="J11" s="25"/>
      <c r="K11" s="26"/>
    </row>
    <row r="12" customFormat="false" ht="14.25" hidden="false" customHeight="true" outlineLevel="0" collapsed="false">
      <c r="A12" s="30"/>
      <c r="B12" s="31"/>
      <c r="C12" s="31"/>
      <c r="D12" s="27" t="s">
        <v>17</v>
      </c>
      <c r="E12" s="28" t="n">
        <v>3091.5</v>
      </c>
      <c r="F12" s="28" t="n">
        <v>1545.76</v>
      </c>
      <c r="G12" s="29"/>
      <c r="H12" s="29" t="n">
        <v>1545.76</v>
      </c>
      <c r="I12" s="28" t="n">
        <f aca="false">I11*$E$12</f>
        <v>0</v>
      </c>
      <c r="J12" s="28" t="n">
        <f aca="false">J11*$E$12</f>
        <v>0</v>
      </c>
      <c r="K12" s="29"/>
    </row>
    <row r="13" customFormat="false" ht="14.25" hidden="false" customHeight="true" outlineLevel="0" collapsed="false">
      <c r="A13" s="30" t="n">
        <v>3</v>
      </c>
      <c r="B13" s="31"/>
      <c r="C13" s="31" t="s">
        <v>19</v>
      </c>
      <c r="D13" s="27" t="s">
        <v>16</v>
      </c>
      <c r="E13" s="23" t="n">
        <v>0.2341</v>
      </c>
      <c r="F13" s="23" t="n">
        <v>0.3333</v>
      </c>
      <c r="G13" s="23" t="n">
        <v>0.3333</v>
      </c>
      <c r="H13" s="23" t="n">
        <v>0.3333</v>
      </c>
      <c r="I13" s="24"/>
      <c r="J13" s="25"/>
      <c r="K13" s="26"/>
    </row>
    <row r="14" customFormat="false" ht="14.25" hidden="false" customHeight="true" outlineLevel="0" collapsed="false">
      <c r="A14" s="30"/>
      <c r="B14" s="31"/>
      <c r="C14" s="31"/>
      <c r="D14" s="27" t="s">
        <v>17</v>
      </c>
      <c r="E14" s="28" t="n">
        <v>39366.6</v>
      </c>
      <c r="F14" s="28" t="n">
        <v>13122.2</v>
      </c>
      <c r="G14" s="28" t="n">
        <v>13122.2</v>
      </c>
      <c r="H14" s="28" t="n">
        <v>13122.2</v>
      </c>
      <c r="I14" s="28"/>
      <c r="J14" s="28"/>
      <c r="K14" s="29"/>
    </row>
    <row r="15" customFormat="false" ht="14.25" hidden="false" customHeight="true" outlineLevel="0" collapsed="false">
      <c r="A15" s="30" t="n">
        <v>4</v>
      </c>
      <c r="B15" s="31"/>
      <c r="C15" s="31" t="s">
        <v>20</v>
      </c>
      <c r="D15" s="27" t="s">
        <v>16</v>
      </c>
      <c r="E15" s="23" t="n">
        <v>0.0112</v>
      </c>
      <c r="F15" s="23" t="n">
        <v>0.5</v>
      </c>
      <c r="G15" s="23" t="n">
        <v>0.5</v>
      </c>
      <c r="H15" s="23" t="n">
        <v>0</v>
      </c>
      <c r="I15" s="24"/>
      <c r="J15" s="25"/>
      <c r="K15" s="26"/>
    </row>
    <row r="16" s="35" customFormat="true" ht="14.25" hidden="false" customHeight="true" outlineLevel="0" collapsed="false">
      <c r="A16" s="30"/>
      <c r="B16" s="31"/>
      <c r="C16" s="31"/>
      <c r="D16" s="32" t="s">
        <v>17</v>
      </c>
      <c r="E16" s="33" t="n">
        <v>1877.4</v>
      </c>
      <c r="F16" s="33" t="n">
        <f aca="false">F15*$E$16</f>
        <v>938.7</v>
      </c>
      <c r="G16" s="33" t="n">
        <f aca="false">G15*$E$16</f>
        <v>938.7</v>
      </c>
      <c r="H16" s="33"/>
      <c r="I16" s="33"/>
      <c r="J16" s="33"/>
      <c r="K16" s="34"/>
    </row>
    <row r="17" customFormat="false" ht="3" hidden="true" customHeight="true" outlineLevel="0" collapsed="false">
      <c r="A17" s="30"/>
      <c r="B17" s="31"/>
      <c r="C17" s="31"/>
      <c r="D17" s="27" t="s">
        <v>16</v>
      </c>
      <c r="E17" s="23"/>
      <c r="F17" s="23"/>
      <c r="G17" s="23"/>
      <c r="H17" s="23"/>
      <c r="I17" s="24"/>
      <c r="J17" s="25"/>
      <c r="K17" s="26"/>
    </row>
    <row r="18" customFormat="false" ht="14.25" hidden="true" customHeight="true" outlineLevel="0" collapsed="false">
      <c r="A18" s="30"/>
      <c r="B18" s="31"/>
      <c r="C18" s="31"/>
      <c r="D18" s="27" t="s">
        <v>17</v>
      </c>
      <c r="E18" s="28"/>
      <c r="F18" s="28" t="n">
        <f aca="false">F17*$E$18</f>
        <v>0</v>
      </c>
      <c r="G18" s="28" t="n">
        <f aca="false">G17*$E$18</f>
        <v>0</v>
      </c>
      <c r="H18" s="28" t="n">
        <f aca="false">H17*$E$18</f>
        <v>0</v>
      </c>
      <c r="I18" s="28"/>
      <c r="J18" s="28"/>
      <c r="K18" s="29"/>
    </row>
    <row r="19" customFormat="false" ht="14.25" hidden="true" customHeight="true" outlineLevel="0" collapsed="false">
      <c r="A19" s="30"/>
      <c r="B19" s="31"/>
      <c r="C19" s="31"/>
      <c r="D19" s="27" t="s">
        <v>16</v>
      </c>
      <c r="E19" s="23"/>
      <c r="F19" s="23"/>
      <c r="G19" s="23"/>
      <c r="H19" s="23"/>
      <c r="I19" s="24"/>
      <c r="J19" s="25"/>
      <c r="K19" s="26"/>
    </row>
    <row r="20" customFormat="false" ht="14.25" hidden="true" customHeight="true" outlineLevel="0" collapsed="false">
      <c r="A20" s="30"/>
      <c r="B20" s="31"/>
      <c r="C20" s="31"/>
      <c r="D20" s="27" t="s">
        <v>17</v>
      </c>
      <c r="E20" s="28"/>
      <c r="F20" s="28" t="n">
        <f aca="false">F19*$E$20</f>
        <v>0</v>
      </c>
      <c r="G20" s="28" t="n">
        <f aca="false">G19*$E$20</f>
        <v>0</v>
      </c>
      <c r="H20" s="28" t="n">
        <f aca="false">H19*$E$20</f>
        <v>0</v>
      </c>
      <c r="I20" s="28" t="n">
        <f aca="false">I19*$E$20</f>
        <v>0</v>
      </c>
      <c r="J20" s="28" t="n">
        <f aca="false">J19*$E$20</f>
        <v>0</v>
      </c>
      <c r="K20" s="29" t="n">
        <f aca="false">K19*$E$20</f>
        <v>0</v>
      </c>
    </row>
    <row r="21" customFormat="false" ht="14.25" hidden="true" customHeight="true" outlineLevel="0" collapsed="false">
      <c r="A21" s="30"/>
      <c r="B21" s="31"/>
      <c r="C21" s="31"/>
      <c r="D21" s="27" t="s">
        <v>16</v>
      </c>
      <c r="E21" s="23"/>
      <c r="F21" s="23"/>
      <c r="G21" s="23"/>
      <c r="H21" s="23"/>
      <c r="I21" s="24"/>
      <c r="J21" s="25"/>
      <c r="K21" s="26"/>
    </row>
    <row r="22" customFormat="false" ht="14.25" hidden="true" customHeight="true" outlineLevel="0" collapsed="false">
      <c r="A22" s="30"/>
      <c r="B22" s="31"/>
      <c r="C22" s="31"/>
      <c r="D22" s="27" t="s">
        <v>17</v>
      </c>
      <c r="E22" s="28"/>
      <c r="F22" s="28" t="n">
        <f aca="false">F21*$E$22</f>
        <v>0</v>
      </c>
      <c r="G22" s="28" t="n">
        <f aca="false">G21*$E$22</f>
        <v>0</v>
      </c>
      <c r="H22" s="28" t="n">
        <f aca="false">H21*$E$22</f>
        <v>0</v>
      </c>
      <c r="I22" s="28" t="n">
        <f aca="false">I21*$E$22</f>
        <v>0</v>
      </c>
      <c r="J22" s="28" t="n">
        <f aca="false">J21*$E$22</f>
        <v>0</v>
      </c>
      <c r="K22" s="29" t="n">
        <f aca="false">K21*$E$22</f>
        <v>0</v>
      </c>
    </row>
    <row r="23" customFormat="false" ht="14.25" hidden="true" customHeight="true" outlineLevel="0" collapsed="false">
      <c r="A23" s="30"/>
      <c r="B23" s="31"/>
      <c r="C23" s="31"/>
      <c r="D23" s="27" t="s">
        <v>16</v>
      </c>
      <c r="E23" s="23"/>
      <c r="F23" s="23"/>
      <c r="G23" s="23"/>
      <c r="H23" s="23"/>
      <c r="I23" s="24"/>
      <c r="J23" s="25"/>
      <c r="K23" s="26"/>
    </row>
    <row r="24" customFormat="false" ht="14.25" hidden="true" customHeight="true" outlineLevel="0" collapsed="false">
      <c r="A24" s="30"/>
      <c r="B24" s="31"/>
      <c r="C24" s="31"/>
      <c r="D24" s="27" t="s">
        <v>17</v>
      </c>
      <c r="E24" s="28"/>
      <c r="F24" s="28" t="n">
        <f aca="false">F23*$E$24</f>
        <v>0</v>
      </c>
      <c r="G24" s="28" t="n">
        <f aca="false">G23*$E$24</f>
        <v>0</v>
      </c>
      <c r="H24" s="28" t="n">
        <f aca="false">H23*$E$24</f>
        <v>0</v>
      </c>
      <c r="I24" s="28" t="n">
        <f aca="false">I23*$E$24</f>
        <v>0</v>
      </c>
      <c r="J24" s="28" t="n">
        <f aca="false">J23*$E$24</f>
        <v>0</v>
      </c>
      <c r="K24" s="29" t="n">
        <f aca="false">K23*$E$24</f>
        <v>0</v>
      </c>
    </row>
    <row r="25" customFormat="false" ht="14.25" hidden="true" customHeight="true" outlineLevel="0" collapsed="false">
      <c r="A25" s="30"/>
      <c r="B25" s="31"/>
      <c r="C25" s="31"/>
      <c r="D25" s="27" t="s">
        <v>16</v>
      </c>
      <c r="E25" s="23"/>
      <c r="F25" s="23"/>
      <c r="G25" s="23"/>
      <c r="H25" s="23"/>
      <c r="I25" s="24"/>
      <c r="J25" s="25"/>
      <c r="K25" s="26"/>
    </row>
    <row r="26" customFormat="false" ht="14.25" hidden="true" customHeight="true" outlineLevel="0" collapsed="false">
      <c r="A26" s="30"/>
      <c r="B26" s="31"/>
      <c r="C26" s="31"/>
      <c r="D26" s="27" t="s">
        <v>17</v>
      </c>
      <c r="E26" s="28"/>
      <c r="F26" s="28" t="n">
        <f aca="false">F25*$E$26</f>
        <v>0</v>
      </c>
      <c r="G26" s="28" t="n">
        <f aca="false">G25*$E$26</f>
        <v>0</v>
      </c>
      <c r="H26" s="28" t="n">
        <f aca="false">H25*$E$26</f>
        <v>0</v>
      </c>
      <c r="I26" s="28" t="n">
        <f aca="false">I25*$E$26</f>
        <v>0</v>
      </c>
      <c r="J26" s="28" t="n">
        <f aca="false">J25*$E$26</f>
        <v>0</v>
      </c>
      <c r="K26" s="29" t="n">
        <f aca="false">K25*$E$26</f>
        <v>0</v>
      </c>
    </row>
    <row r="27" customFormat="false" ht="14.25" hidden="true" customHeight="true" outlineLevel="0" collapsed="false">
      <c r="A27" s="30"/>
      <c r="B27" s="31"/>
      <c r="C27" s="31"/>
      <c r="D27" s="27" t="s">
        <v>16</v>
      </c>
      <c r="E27" s="23"/>
      <c r="F27" s="23"/>
      <c r="G27" s="23"/>
      <c r="H27" s="23"/>
      <c r="I27" s="24"/>
      <c r="J27" s="25"/>
      <c r="K27" s="26"/>
    </row>
    <row r="28" customFormat="false" ht="14.25" hidden="true" customHeight="true" outlineLevel="0" collapsed="false">
      <c r="A28" s="30"/>
      <c r="B28" s="31"/>
      <c r="C28" s="31"/>
      <c r="D28" s="27" t="s">
        <v>17</v>
      </c>
      <c r="E28" s="28"/>
      <c r="F28" s="28" t="n">
        <f aca="false">F27*$E$28</f>
        <v>0</v>
      </c>
      <c r="G28" s="28" t="n">
        <f aca="false">G27*$E$28</f>
        <v>0</v>
      </c>
      <c r="H28" s="28" t="n">
        <f aca="false">H27*$E$28</f>
        <v>0</v>
      </c>
      <c r="I28" s="28" t="n">
        <f aca="false">I27*$E$28</f>
        <v>0</v>
      </c>
      <c r="J28" s="28" t="n">
        <f aca="false">J27*$E$28</f>
        <v>0</v>
      </c>
      <c r="K28" s="29" t="n">
        <f aca="false">K27*$E$28</f>
        <v>0</v>
      </c>
    </row>
    <row r="29" customFormat="false" ht="14.25" hidden="true" customHeight="true" outlineLevel="0" collapsed="false">
      <c r="A29" s="36"/>
      <c r="B29" s="37"/>
      <c r="C29" s="37"/>
      <c r="D29" s="27" t="s">
        <v>16</v>
      </c>
      <c r="E29" s="23"/>
      <c r="F29" s="23"/>
      <c r="G29" s="23"/>
      <c r="H29" s="23"/>
      <c r="I29" s="24"/>
      <c r="J29" s="25"/>
      <c r="K29" s="26"/>
    </row>
    <row r="30" customFormat="false" ht="14.25" hidden="true" customHeight="true" outlineLevel="0" collapsed="false">
      <c r="A30" s="36"/>
      <c r="B30" s="37"/>
      <c r="C30" s="37"/>
      <c r="D30" s="27" t="s">
        <v>17</v>
      </c>
      <c r="E30" s="28"/>
      <c r="F30" s="28" t="n">
        <f aca="false">F29*$E$30</f>
        <v>0</v>
      </c>
      <c r="G30" s="28" t="n">
        <f aca="false">G29*$E$30</f>
        <v>0</v>
      </c>
      <c r="H30" s="28" t="n">
        <f aca="false">H29*$E$30</f>
        <v>0</v>
      </c>
      <c r="I30" s="28" t="n">
        <f aca="false">I29*$E$30</f>
        <v>0</v>
      </c>
      <c r="J30" s="28" t="n">
        <f aca="false">J29*$E$30</f>
        <v>0</v>
      </c>
      <c r="K30" s="29" t="n">
        <f aca="false">K29*$E$30</f>
        <v>0</v>
      </c>
    </row>
    <row r="31" customFormat="false" ht="14.25" hidden="true" customHeight="true" outlineLevel="0" collapsed="false">
      <c r="A31" s="38"/>
      <c r="B31" s="39"/>
      <c r="C31" s="39"/>
      <c r="D31" s="27" t="s">
        <v>16</v>
      </c>
      <c r="E31" s="23"/>
      <c r="F31" s="23"/>
      <c r="G31" s="23"/>
      <c r="H31" s="23"/>
      <c r="I31" s="24"/>
      <c r="J31" s="25"/>
      <c r="K31" s="26"/>
    </row>
    <row r="32" customFormat="false" ht="14.25" hidden="true" customHeight="true" outlineLevel="0" collapsed="false">
      <c r="A32" s="38"/>
      <c r="B32" s="39"/>
      <c r="C32" s="39"/>
      <c r="D32" s="40" t="s">
        <v>17</v>
      </c>
      <c r="E32" s="28"/>
      <c r="F32" s="28" t="n">
        <f aca="false">F31*$E$32</f>
        <v>0</v>
      </c>
      <c r="G32" s="28" t="n">
        <f aca="false">G31*$E$32</f>
        <v>0</v>
      </c>
      <c r="H32" s="28" t="n">
        <f aca="false">H31*$E$32</f>
        <v>0</v>
      </c>
      <c r="I32" s="28" t="n">
        <f aca="false">I31*$E$32</f>
        <v>0</v>
      </c>
      <c r="J32" s="28" t="n">
        <f aca="false">J31*$E$32</f>
        <v>0</v>
      </c>
      <c r="K32" s="29" t="n">
        <f aca="false">K31*$E$32</f>
        <v>0</v>
      </c>
    </row>
    <row r="33" customFormat="false" ht="14.25" hidden="false" customHeight="true" outlineLevel="0" collapsed="false">
      <c r="A33" s="30" t="n">
        <v>5</v>
      </c>
      <c r="B33" s="31"/>
      <c r="C33" s="31" t="s">
        <v>21</v>
      </c>
      <c r="D33" s="27" t="s">
        <v>16</v>
      </c>
      <c r="E33" s="23" t="n">
        <v>0.1367</v>
      </c>
      <c r="F33" s="23" t="n">
        <v>0.3333</v>
      </c>
      <c r="G33" s="23" t="n">
        <v>0.3333</v>
      </c>
      <c r="H33" s="23" t="n">
        <v>0.3333</v>
      </c>
      <c r="I33" s="24"/>
      <c r="J33" s="25"/>
      <c r="K33" s="26"/>
    </row>
    <row r="34" s="35" customFormat="true" ht="14.25" hidden="false" customHeight="true" outlineLevel="0" collapsed="false">
      <c r="A34" s="30"/>
      <c r="B34" s="31"/>
      <c r="C34" s="31"/>
      <c r="D34" s="32" t="s">
        <v>17</v>
      </c>
      <c r="E34" s="33" t="n">
        <v>22978.2</v>
      </c>
      <c r="F34" s="33" t="n">
        <v>7659.4</v>
      </c>
      <c r="G34" s="33" t="n">
        <v>7659.4</v>
      </c>
      <c r="H34" s="33" t="n">
        <v>7659.4</v>
      </c>
      <c r="I34" s="33"/>
      <c r="J34" s="33"/>
      <c r="K34" s="34"/>
    </row>
    <row r="35" customFormat="false" ht="14.25" hidden="false" customHeight="true" outlineLevel="0" collapsed="false">
      <c r="A35" s="19" t="n">
        <v>6</v>
      </c>
      <c r="B35" s="20"/>
      <c r="C35" s="21" t="s">
        <v>22</v>
      </c>
      <c r="D35" s="22" t="s">
        <v>16</v>
      </c>
      <c r="E35" s="23" t="n">
        <v>0.563</v>
      </c>
      <c r="F35" s="23" t="n">
        <v>0.3333</v>
      </c>
      <c r="G35" s="23" t="n">
        <v>0.3333</v>
      </c>
      <c r="H35" s="23" t="n">
        <v>0.3333</v>
      </c>
      <c r="I35" s="24"/>
      <c r="J35" s="25"/>
      <c r="K35" s="26"/>
    </row>
    <row r="36" customFormat="false" ht="14.25" hidden="false" customHeight="true" outlineLevel="0" collapsed="false">
      <c r="A36" s="19"/>
      <c r="B36" s="20"/>
      <c r="C36" s="20"/>
      <c r="D36" s="27" t="s">
        <v>17</v>
      </c>
      <c r="E36" s="28" t="n">
        <v>94673.25</v>
      </c>
      <c r="F36" s="28" t="n">
        <v>31557.75</v>
      </c>
      <c r="G36" s="28" t="n">
        <v>31557.75</v>
      </c>
      <c r="H36" s="28" t="n">
        <v>31557.75</v>
      </c>
      <c r="I36" s="28" t="n">
        <f aca="false">I35*$E$10</f>
        <v>0</v>
      </c>
      <c r="J36" s="28" t="n">
        <f aca="false">J35*$E$10</f>
        <v>0</v>
      </c>
      <c r="K36" s="29" t="n">
        <f aca="false">K35*$E$10</f>
        <v>0</v>
      </c>
    </row>
    <row r="37" customFormat="false" ht="14.25" hidden="false" customHeight="true" outlineLevel="0" collapsed="false">
      <c r="A37" s="30" t="n">
        <v>7</v>
      </c>
      <c r="B37" s="31"/>
      <c r="C37" s="31" t="s">
        <v>23</v>
      </c>
      <c r="D37" s="27" t="s">
        <v>16</v>
      </c>
      <c r="E37" s="23" t="n">
        <v>0.0283</v>
      </c>
      <c r="F37" s="23" t="n">
        <v>0.3333</v>
      </c>
      <c r="G37" s="23" t="n">
        <v>0.3333</v>
      </c>
      <c r="H37" s="23" t="n">
        <v>0.3333</v>
      </c>
      <c r="I37" s="24"/>
      <c r="J37" s="25"/>
      <c r="K37" s="26"/>
    </row>
    <row r="38" customFormat="false" ht="14.25" hidden="false" customHeight="true" outlineLevel="0" collapsed="false">
      <c r="A38" s="30"/>
      <c r="B38" s="31"/>
      <c r="C38" s="31"/>
      <c r="D38" s="27" t="s">
        <v>17</v>
      </c>
      <c r="E38" s="28" t="n">
        <v>4767.08</v>
      </c>
      <c r="F38" s="28" t="n">
        <v>1589.02</v>
      </c>
      <c r="G38" s="28" t="n">
        <v>1589.02</v>
      </c>
      <c r="H38" s="28" t="n">
        <v>1589.02</v>
      </c>
      <c r="I38" s="28"/>
      <c r="J38" s="28"/>
      <c r="K38" s="29"/>
    </row>
    <row r="39" customFormat="false" ht="14.25" hidden="false" customHeight="true" outlineLevel="0" collapsed="false">
      <c r="A39" s="41" t="s">
        <v>24</v>
      </c>
      <c r="B39" s="41"/>
      <c r="C39" s="41"/>
      <c r="D39" s="42" t="s">
        <v>16</v>
      </c>
      <c r="E39" s="43" t="n">
        <f aca="false">E9+E11+E13+E15+E33+E35+E37</f>
        <v>1</v>
      </c>
      <c r="F39" s="43"/>
      <c r="G39" s="43"/>
      <c r="H39" s="43"/>
      <c r="I39" s="43"/>
      <c r="J39" s="43"/>
      <c r="K39" s="44"/>
    </row>
    <row r="40" customFormat="false" ht="13.5" hidden="false" customHeight="true" outlineLevel="0" collapsed="false">
      <c r="A40" s="41"/>
      <c r="B40" s="41"/>
      <c r="C40" s="41"/>
      <c r="D40" s="45" t="s">
        <v>17</v>
      </c>
      <c r="E40" s="46" t="n">
        <f aca="false">E10+E12+E14+E16+E34+E36+E38</f>
        <v>168152.21</v>
      </c>
      <c r="F40" s="47" t="n">
        <f aca="false">F10+F12+F14+F16+F34+F36+F38</f>
        <v>57811.01</v>
      </c>
      <c r="G40" s="47" t="n">
        <f aca="false">G14+G16+G34+G36+G38</f>
        <v>54867.07</v>
      </c>
      <c r="H40" s="47" t="n">
        <f aca="false">H12+H14+H34+H36+H38</f>
        <v>55474.13</v>
      </c>
      <c r="I40" s="47" t="n">
        <f aca="false">I10+I12+I14+I16+I18+I20+I22+I24+I26+I28+I30+I32</f>
        <v>0</v>
      </c>
      <c r="J40" s="47" t="n">
        <f aca="false">J10+J12+J14+J16+J18+J20+J22+J24+J26+J28+J30+J32</f>
        <v>0</v>
      </c>
      <c r="K40" s="48" t="n">
        <f aca="false">K10+K12+K14+K16+K18+K20+K22+K24+K26+K28+K30+K32</f>
        <v>0</v>
      </c>
    </row>
    <row r="41" customFormat="false" ht="1.5" hidden="false" customHeight="true" outlineLevel="0" collapsed="false">
      <c r="A41" s="49"/>
      <c r="B41" s="49"/>
      <c r="C41" s="49"/>
      <c r="D41" s="50"/>
      <c r="E41" s="50"/>
      <c r="F41" s="49"/>
      <c r="G41" s="49"/>
      <c r="H41" s="49"/>
      <c r="I41" s="49"/>
      <c r="J41" s="49"/>
      <c r="K41" s="49"/>
    </row>
    <row r="42" customFormat="false" ht="75" hidden="false" customHeight="true" outlineLevel="0" collapsed="false">
      <c r="A42" s="51"/>
      <c r="B42" s="52"/>
      <c r="C42" s="52"/>
      <c r="D42" s="52"/>
      <c r="E42" s="52"/>
      <c r="F42" s="52"/>
      <c r="G42" s="53"/>
      <c r="H42" s="54"/>
      <c r="I42" s="4"/>
      <c r="J42" s="4"/>
      <c r="K42" s="6"/>
      <c r="M42" s="55" t="s">
        <v>25</v>
      </c>
    </row>
    <row r="43" customFormat="false" ht="14.25" hidden="false" customHeight="true" outlineLevel="0" collapsed="false">
      <c r="A43" s="56"/>
      <c r="B43" s="57"/>
      <c r="C43" s="57"/>
      <c r="D43" s="58"/>
      <c r="E43" s="59"/>
      <c r="F43" s="57"/>
      <c r="G43" s="60"/>
      <c r="H43" s="61" t="s">
        <v>26</v>
      </c>
      <c r="K43" s="62"/>
    </row>
    <row r="44" customFormat="false" ht="14.25" hidden="false" customHeight="true" outlineLevel="0" collapsed="false">
      <c r="A44" s="63"/>
      <c r="B44" s="64" t="s">
        <v>27</v>
      </c>
      <c r="C44" s="64"/>
      <c r="E44" s="64"/>
      <c r="F44" s="64"/>
      <c r="G44" s="65"/>
      <c r="H44" s="66"/>
      <c r="K44" s="67"/>
    </row>
    <row r="45" customFormat="false" ht="15" hidden="false" customHeight="true" outlineLevel="0" collapsed="false">
      <c r="A45" s="68"/>
      <c r="B45" s="55"/>
      <c r="C45" s="69" t="s">
        <v>28</v>
      </c>
      <c r="G45" s="70"/>
      <c r="H45" s="66"/>
      <c r="K45" s="67"/>
    </row>
    <row r="46" customFormat="false" ht="13.5" hidden="false" customHeight="true" outlineLevel="0" collapsed="false">
      <c r="B46" s="69"/>
      <c r="C46" s="71" t="s">
        <v>29</v>
      </c>
      <c r="D46" s="71"/>
      <c r="H46" s="66"/>
    </row>
  </sheetData>
  <mergeCells count="57">
    <mergeCell ref="A3:K3"/>
    <mergeCell ref="A5:K5"/>
    <mergeCell ref="A6:C6"/>
    <mergeCell ref="D6:H6"/>
    <mergeCell ref="I6:K6"/>
    <mergeCell ref="A7:C7"/>
    <mergeCell ref="D7:H7"/>
    <mergeCell ref="I7:K7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C40"/>
    <mergeCell ref="B44:C44"/>
    <mergeCell ref="E44:F44"/>
    <mergeCell ref="C46:D46"/>
  </mergeCells>
  <printOptions headings="false" gridLines="false" gridLinesSet="true" horizontalCentered="true" verticalCentered="false"/>
  <pageMargins left="0.39375" right="0.196527777777778" top="0.590277777777778" bottom="0.19652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LibreOffice/25.8.1.1$Windows_X86_64 LibreOffice_project/54047653041915e595ad4e45cccea684809c77b5</Application>
  <AppVersion>15.0000</AppVersion>
  <Company>Setop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2006-09-22T13:55:22Z</dcterms:created>
  <dc:creator>Setop</dc:creator>
  <dc:description/>
  <dc:language>pt-BR</dc:language>
  <cp:lastModifiedBy>Angra Prado Guimarães</cp:lastModifiedBy>
  <cp:lastPrinted>2026-02-24T17:59:12Z</cp:lastPrinted>
  <dcterms:modified xsi:type="dcterms:W3CDTF">2026-03-18T12:00:27Z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