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GUA DE IVOTI\LICITACOES\CCE - CONCORRÊNCIA ELETRÔNICA\2026\02.2026 - Substituição de rede\Atualizados_25.06.2026\"/>
    </mc:Choice>
  </mc:AlternateContent>
  <xr:revisionPtr revIDLastSave="0" documentId="8_{4A1ED1C2-9661-427D-BEFF-7828C3C7B0B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ote I" sheetId="1" r:id="rId1"/>
    <sheet name="Lote II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5" i="2" l="1"/>
  <c r="I74" i="2"/>
  <c r="I69" i="2" s="1"/>
  <c r="I73" i="2"/>
  <c r="I72" i="2"/>
  <c r="I71" i="2"/>
  <c r="I70" i="2"/>
  <c r="I68" i="2"/>
  <c r="I67" i="2"/>
  <c r="I66" i="2" s="1"/>
  <c r="I64" i="2"/>
  <c r="I63" i="2"/>
  <c r="I62" i="2"/>
  <c r="I61" i="2"/>
  <c r="I60" i="2" s="1"/>
  <c r="I59" i="2"/>
  <c r="I58" i="2"/>
  <c r="I57" i="2"/>
  <c r="I56" i="2"/>
  <c r="I55" i="2"/>
  <c r="I51" i="2" s="1"/>
  <c r="I54" i="2"/>
  <c r="I53" i="2"/>
  <c r="I52" i="2"/>
  <c r="I50" i="2"/>
  <c r="I49" i="2"/>
  <c r="I44" i="2" s="1"/>
  <c r="I43" i="2" s="1"/>
  <c r="I48" i="2"/>
  <c r="I47" i="2"/>
  <c r="I46" i="2"/>
  <c r="I45" i="2"/>
  <c r="I42" i="2"/>
  <c r="I41" i="2"/>
  <c r="I40" i="2"/>
  <c r="I39" i="2"/>
  <c r="I38" i="2"/>
  <c r="I37" i="2"/>
  <c r="I36" i="2"/>
  <c r="I35" i="2"/>
  <c r="I34" i="2"/>
  <c r="I33" i="2" s="1"/>
  <c r="I32" i="2"/>
  <c r="I31" i="2"/>
  <c r="I30" i="2"/>
  <c r="I29" i="2"/>
  <c r="I28" i="2"/>
  <c r="I27" i="2"/>
  <c r="I26" i="2"/>
  <c r="I25" i="2"/>
  <c r="I20" i="2" s="1"/>
  <c r="I24" i="2"/>
  <c r="I23" i="2"/>
  <c r="I22" i="2"/>
  <c r="I21" i="2"/>
  <c r="I19" i="2"/>
  <c r="I18" i="2"/>
  <c r="I17" i="2"/>
  <c r="I16" i="2"/>
  <c r="I15" i="2"/>
  <c r="I14" i="2"/>
  <c r="I13" i="2"/>
  <c r="I12" i="2" s="1"/>
  <c r="I10" i="2"/>
  <c r="I9" i="2"/>
  <c r="I8" i="2"/>
  <c r="I7" i="2"/>
  <c r="I6" i="2"/>
  <c r="I11" i="2" l="1"/>
  <c r="I65" i="2"/>
  <c r="I78" i="2" s="1"/>
  <c r="I8" i="1" l="1"/>
  <c r="I77" i="1"/>
  <c r="I76" i="1" s="1"/>
  <c r="I75" i="1"/>
  <c r="I74" i="1"/>
  <c r="I73" i="1"/>
  <c r="I72" i="1"/>
  <c r="I71" i="1"/>
  <c r="I69" i="1"/>
  <c r="I68" i="1"/>
  <c r="I67" i="1" s="1"/>
  <c r="I65" i="1"/>
  <c r="I64" i="1"/>
  <c r="I63" i="1"/>
  <c r="I62" i="1"/>
  <c r="I59" i="1"/>
  <c r="I58" i="1"/>
  <c r="I56" i="1"/>
  <c r="I55" i="1"/>
  <c r="I53" i="1"/>
  <c r="I51" i="1"/>
  <c r="I50" i="1" s="1"/>
  <c r="I47" i="1"/>
  <c r="I46" i="1"/>
  <c r="I43" i="1"/>
  <c r="I42" i="1"/>
  <c r="I40" i="1"/>
  <c r="I39" i="1"/>
  <c r="I38" i="1"/>
  <c r="I37" i="1"/>
  <c r="I35" i="1"/>
  <c r="I33" i="1"/>
  <c r="I32" i="1"/>
  <c r="I29" i="1"/>
  <c r="I27" i="1"/>
  <c r="I26" i="1"/>
  <c r="I21" i="1"/>
  <c r="I20" i="1"/>
  <c r="I18" i="1"/>
  <c r="I17" i="1"/>
  <c r="I13" i="1"/>
  <c r="I12" i="1"/>
  <c r="I11" i="1"/>
  <c r="I10" i="1"/>
  <c r="I36" i="1" l="1"/>
  <c r="I41" i="1"/>
  <c r="I70" i="1"/>
  <c r="I66" i="1" s="1"/>
  <c r="I61" i="1"/>
  <c r="I48" i="1"/>
  <c r="I24" i="1"/>
  <c r="I9" i="1"/>
  <c r="I7" i="1" s="1"/>
  <c r="I6" i="1" s="1"/>
  <c r="I30" i="1"/>
  <c r="I49" i="1"/>
  <c r="I34" i="1"/>
  <c r="I25" i="1"/>
  <c r="I31" i="1"/>
  <c r="I28" i="1"/>
  <c r="I54" i="1"/>
  <c r="I57" i="1"/>
  <c r="I60" i="1"/>
  <c r="I16" i="1"/>
  <c r="I19" i="1"/>
  <c r="I22" i="1"/>
  <c r="I45" i="1" l="1"/>
  <c r="I44" i="1" s="1"/>
  <c r="I52" i="1"/>
  <c r="I23" i="1"/>
  <c r="I15" i="1"/>
  <c r="I14" i="1" s="1"/>
  <c r="I81" i="1" s="1"/>
</calcChain>
</file>

<file path=xl/sharedStrings.xml><?xml version="1.0" encoding="utf-8"?>
<sst xmlns="http://schemas.openxmlformats.org/spreadsheetml/2006/main" count="778" uniqueCount="273">
  <si>
    <t>Obra</t>
  </si>
  <si>
    <t>Bancos</t>
  </si>
  <si>
    <t>B.D.I.</t>
  </si>
  <si>
    <t>Encargos Sociais</t>
  </si>
  <si>
    <t>Substituição de rede de água - LOTE 1 (MND)</t>
  </si>
  <si>
    <t xml:space="preserve">SINAPI - 04/2026 - Rio Grande do Sul
SBC - 04/2026 - Rio Grande do Sul
SICRO3 - 01/2026 - Rio Grande do Sul
SETOP - 01/2026 - Minas Gerais
</t>
  </si>
  <si>
    <t>22,5%</t>
  </si>
  <si>
    <t>Não Desonerado: 
Horista: 111,95%
Mensalista: 69,29%</t>
  </si>
  <si>
    <t>Planilha Orçamentária Sintética Com Valor da Mão de Obra</t>
  </si>
  <si>
    <t>Item</t>
  </si>
  <si>
    <t>Código</t>
  </si>
  <si>
    <t>Banco</t>
  </si>
  <si>
    <t>Descrição</t>
  </si>
  <si>
    <t>Tipo</t>
  </si>
  <si>
    <t>Und</t>
  </si>
  <si>
    <t>Quant.</t>
  </si>
  <si>
    <t>Total</t>
  </si>
  <si>
    <t xml:space="preserve"> 1 </t>
  </si>
  <si>
    <t>Implantação de rede</t>
  </si>
  <si>
    <t xml:space="preserve"> 1.1 </t>
  </si>
  <si>
    <t>Rede de Água</t>
  </si>
  <si>
    <t xml:space="preserve"> 1.1.1 </t>
  </si>
  <si>
    <t xml:space="preserve"> CP 011 </t>
  </si>
  <si>
    <t>Próprio</t>
  </si>
  <si>
    <t>ASSENTAMENTO DE TUBO PEAD DE 63MM, INCLUSO CARGA, DESCARGA, TRANSPORTE E EXECUÇÃO DE SOLDA (NÃO INCLUSO FORNECIMENTO DE TUBO E CONEXÃO)</t>
  </si>
  <si>
    <t>ASTU - ASSENTAMENTO DE TUBOS E PECAS</t>
  </si>
  <si>
    <t>M</t>
  </si>
  <si>
    <t xml:space="preserve"> 1.1.2 </t>
  </si>
  <si>
    <t xml:space="preserve"> CP 013 </t>
  </si>
  <si>
    <t>ASSENTAMENTO DE TUBO PEAD DE 110MM, INCLUSO CARGA, DESCARGA, TRANSPORTE E EXECUÇÃO DE SOLDA (NÃO INCLUSO FORNECIMENTO DE TUBO E CONEXÃO)</t>
  </si>
  <si>
    <t xml:space="preserve"> 1.1.3 </t>
  </si>
  <si>
    <t xml:space="preserve"> CP 015 </t>
  </si>
  <si>
    <t>ASSENTAMENTO DE TUBO PEAD DE 160MM, INCLUSO CARGA, DESCARGA, TRANSPORTE E EXECUÇÃO DE SOLDA (NÃO INCLUSO FORNECIMENTO DE TUBO E CONEXÃO)</t>
  </si>
  <si>
    <t xml:space="preserve"> 1.1.4 </t>
  </si>
  <si>
    <t xml:space="preserve"> CP 061 </t>
  </si>
  <si>
    <t>EXECUÇÃO DE REDE DE ÁGUA EM PEAD DE 63MM, PN 16, POR MND - MÉTODO NÃO DESTRUTIVO, ATRAVÉS DO SISTEMA DE PERFURAÇÃO DIRECIONAL</t>
  </si>
  <si>
    <t xml:space="preserve"> 1.1.5 </t>
  </si>
  <si>
    <t xml:space="preserve"> CP 063 </t>
  </si>
  <si>
    <t>EXECUÇÃO DE REDE DE ÁGUA EM PEAD DE 110MM, PN 16, POR MND - MÉTODO NÃO DESTRUTIVO, ATRAVÉS DO SISTEMA DE PERFURAÇÃO DIRECIONAL</t>
  </si>
  <si>
    <t xml:space="preserve"> 1.1.6 </t>
  </si>
  <si>
    <t xml:space="preserve"> CP 064 </t>
  </si>
  <si>
    <t>EXECUÇÃO DE REDE DE ÁGUA EM PEAD DE 160MM, PN 16, POR MND - MÉTODO NÃO DESTRUTIVO, ATRAVÉS DO SISTEMA DE PERFURAÇÃO DIRECIONAL</t>
  </si>
  <si>
    <t xml:space="preserve"> 2 </t>
  </si>
  <si>
    <t>Intervenções no Pavimento</t>
  </si>
  <si>
    <t xml:space="preserve"> 2.1 </t>
  </si>
  <si>
    <t>Escavações</t>
  </si>
  <si>
    <t xml:space="preserve"> 2.1.1 </t>
  </si>
  <si>
    <t xml:space="preserve"> CP 043 </t>
  </si>
  <si>
    <t>ESCAVAÇÃO MECANIZADA DE SOLO (ATÉ H=1,5M) COM RETROESCAVADEIRA - INCLUI: CARGA DESCARGA E TRANSPORTE</t>
  </si>
  <si>
    <t>m³</t>
  </si>
  <si>
    <t xml:space="preserve"> 2.1.2 </t>
  </si>
  <si>
    <t xml:space="preserve"> CP 062 </t>
  </si>
  <si>
    <t>ESCAVAÇÃO MECANIZADA DE SOLO (ATÉ H=1,5M) COM MINI-RETROESCAVEDEIRA. INCLUI: CARGA DESCARGA E TRANSPORTE</t>
  </si>
  <si>
    <t xml:space="preserve"> 2.1.3 </t>
  </si>
  <si>
    <t xml:space="preserve"> CP 086 </t>
  </si>
  <si>
    <t>ESCAVAÇÃO MECANIZADA DE VALA EM ROCHA A FOGO, INCLUINDO CARGA, DESCARGA E TRANSPORTE</t>
  </si>
  <si>
    <t xml:space="preserve"> 2.1.4 </t>
  </si>
  <si>
    <t xml:space="preserve"> CP 087 </t>
  </si>
  <si>
    <t>ESCAVAÇÃO MECÂNICA DE VALA EM ROCHA BRANDA A FRIO , INCLUINDO CARGA, DESCARGA E TRANSPORTE</t>
  </si>
  <si>
    <t>SEES - SERVIÇOS ESPECIAIS</t>
  </si>
  <si>
    <t>M³</t>
  </si>
  <si>
    <t xml:space="preserve"> 2.1.5 </t>
  </si>
  <si>
    <t xml:space="preserve"> 101584 </t>
  </si>
  <si>
    <t>SINAPI</t>
  </si>
  <si>
    <t>ESCORAMENTO DE VALA, TIPO CONTÍNUO, COM PROFUNDIDADE DE 1,5 M A 3,0 M, LARGURA MENOR QUE 1,5 M. AF_08/2020</t>
  </si>
  <si>
    <t>Escoramento e Preparo de Fundo de Valas</t>
  </si>
  <si>
    <t>m²</t>
  </si>
  <si>
    <t xml:space="preserve"> 2.1.6 </t>
  </si>
  <si>
    <t xml:space="preserve"> 93358 </t>
  </si>
  <si>
    <t>ESCAVAÇÃO MANUAL DE VALA. AF_09/2024</t>
  </si>
  <si>
    <t>Escavação de Valas</t>
  </si>
  <si>
    <t xml:space="preserve"> 2.1.7 </t>
  </si>
  <si>
    <t xml:space="preserve"> CP 035 </t>
  </si>
  <si>
    <t>REMOÇÃO DE PAVIMENTO ASFÁLTICO (ESPESSURA DE 6 A 20 CM) INCLUINDO DEMARCAÇÃO, CORTE, DEMOLIÇÃO, CARGA, DESCARGA E TRANSPORTE</t>
  </si>
  <si>
    <t>PAVI - PAVIMENTAÇÃO</t>
  </si>
  <si>
    <t xml:space="preserve"> 2.2 </t>
  </si>
  <si>
    <t>Repavimentações</t>
  </si>
  <si>
    <t xml:space="preserve"> 2.2.1 </t>
  </si>
  <si>
    <t xml:space="preserve"> 101817 </t>
  </si>
  <si>
    <t>RECOMPOSIÇÃO DE PAVIMENTO EM PARALELEPÍPEDOS, REJUNTAMENTO COM PÓ DE PEDRA, COM REAPROVEITAMENTO DOS PARALELEPÍPEDOS, PARA O FECHAMENTO DE VALAS - INCLUSO RETIRADA E COLOCAÇÃO DO MATERIAL. AF_12/2020</t>
  </si>
  <si>
    <t>Recomposição de Pavimentos</t>
  </si>
  <si>
    <t xml:space="preserve"> 2.2.2 </t>
  </si>
  <si>
    <t xml:space="preserve"> 94991 </t>
  </si>
  <si>
    <t>EXECUÇÃO DE PASSEIO (CALÇADA) OU PISO DE CONCRETO COM CONCRETO MOLDADO IN LOCO, USINADO C20, ACABAMENTO CONVENCIONAL, NÃO ARMADO. AF_08/2022</t>
  </si>
  <si>
    <t>Passeios de Concreto</t>
  </si>
  <si>
    <t xml:space="preserve"> 2.2.3 </t>
  </si>
  <si>
    <t xml:space="preserve"> 94993 </t>
  </si>
  <si>
    <t>EXECUÇÃO DE PASSEIO (CALÇADA) OU PISO DE CONCRETO COM CONCRETO MOLDADO IN LOCO, USINADO, ACABAMENTO CONVENCIONAL, ESPESSURA 6 CM, ARMADO. AF_08/2022</t>
  </si>
  <si>
    <t xml:space="preserve"> 2.2.4 </t>
  </si>
  <si>
    <t xml:space="preserve"> 87247 </t>
  </si>
  <si>
    <t>REVESTIMENTO CERÂMICO PARA PISO COM PLACAS TIPO ESMALTADA DE DIMENSÕES 35X35 CM APLICADA EM AMBIENTES DE ÁREA ENTRE 5 M2 E 10 M2. AF_02/2023_PE</t>
  </si>
  <si>
    <t>Revestimentos Cerâmicos Internos</t>
  </si>
  <si>
    <t xml:space="preserve"> 2.2.5 </t>
  </si>
  <si>
    <t xml:space="preserve"> 102988 </t>
  </si>
  <si>
    <t>RECOMPOSIÇÃO DE PAVIMENTO EM PISO INTERTRAVADO, COM REAPROVEITAMENTO DOS BLOCOS INTERTRAVADOS, PARA FECHAMENTO DE VALAS - INCLUSO RETIRADA E COLOCAÇÃO DO MATERIAL. AF_12/2020</t>
  </si>
  <si>
    <t xml:space="preserve"> 2.2.6 </t>
  </si>
  <si>
    <t xml:space="preserve"> 101731 </t>
  </si>
  <si>
    <t>PISO EM PEDRA ASSENTADO SOBRE ARGAMASSA 1:3 (CIMENTO E AREIA). AF_09/2020</t>
  </si>
  <si>
    <t>Pisos</t>
  </si>
  <si>
    <t xml:space="preserve"> 2.2.7 </t>
  </si>
  <si>
    <t xml:space="preserve"> CP 006 </t>
  </si>
  <si>
    <t>Recomposição de Placas Regulares e Irregulares de Basalto, inclusive base de assentamento</t>
  </si>
  <si>
    <t>M²</t>
  </si>
  <si>
    <t xml:space="preserve"> 2.2.8 </t>
  </si>
  <si>
    <t xml:space="preserve"> CP 092 </t>
  </si>
  <si>
    <t>Recomposição de Laje de Grês, inclusive base de assentamento</t>
  </si>
  <si>
    <t xml:space="preserve"> 2.2.9 </t>
  </si>
  <si>
    <t xml:space="preserve"> 95876 </t>
  </si>
  <si>
    <t>TRANSPORTE COM CAMINHÃO BASCULANTE DE 14 M³, EM VIA URBANA PAVIMENTADA, DMT ATÉ 30 KM (UNIDADE: M3XKM). AF_07/2020</t>
  </si>
  <si>
    <t>Transporte, Carga e Descarga de Materiais</t>
  </si>
  <si>
    <t>M3XKM</t>
  </si>
  <si>
    <t xml:space="preserve"> 2.2.10 </t>
  </si>
  <si>
    <t xml:space="preserve"> CP 048 </t>
  </si>
  <si>
    <t>MEIO FIO DE CONCRETO OU BOCA DE LOBO - INCLUSO FORNECIMENTO DE MATERIAL E TRANSPORTE</t>
  </si>
  <si>
    <t xml:space="preserve"> 2.2.11 </t>
  </si>
  <si>
    <t xml:space="preserve"> CP 052 </t>
  </si>
  <si>
    <t>Recomposição de pavimento asfáltico com concreto betuminoso usinado a quente, DMT = 30 KM</t>
  </si>
  <si>
    <t xml:space="preserve"> 2.2.12 </t>
  </si>
  <si>
    <t xml:space="preserve"> CP 093 </t>
  </si>
  <si>
    <t>Recomposição  de  pavimento  asfáltico  com  asfalto a  frio (ensacado) - Ref: SINAPI 102097</t>
  </si>
  <si>
    <t xml:space="preserve"> 2.3 </t>
  </si>
  <si>
    <t>Reaterro</t>
  </si>
  <si>
    <t xml:space="preserve"> 2.3.1 </t>
  </si>
  <si>
    <t xml:space="preserve"> 93382 </t>
  </si>
  <si>
    <t>REATERRO MANUAL DE VALAS, COM COMPACTADOR DE SOLOS DE PERCUSSÃO. AF_08/2023</t>
  </si>
  <si>
    <t>Aterro e Reaterro de Valas</t>
  </si>
  <si>
    <t xml:space="preserve"> 2.3.2 </t>
  </si>
  <si>
    <t xml:space="preserve"> 93378 </t>
  </si>
  <si>
    <t>REATERRO MECANIZADO DE VALA COM RETROESCAVADEIRA (CAPACIDADE DA CAÇAMBA DA RETRO: 0,26 M³/POTÊNCIA: 88 HP), LARGURA ATÉ 0,8 M, PROFUNDIDADE ATÉ 1,5 M, COM SOLO (SEM SUBSTITUIÇÃO) DE 1ª CATEGORIA, COM COMPACTADOR DE SOLOS DE PERCUSSÃO. AF_08/2023</t>
  </si>
  <si>
    <t xml:space="preserve"> 2.3.3 </t>
  </si>
  <si>
    <t xml:space="preserve"> CP 083 </t>
  </si>
  <si>
    <t>Reaterro de vala com retroescavadeira  com pó de brita</t>
  </si>
  <si>
    <t>MOVT - MOVIMENTO DE TERRA</t>
  </si>
  <si>
    <t xml:space="preserve"> 2.3.4 </t>
  </si>
  <si>
    <t xml:space="preserve"> CP 040 </t>
  </si>
  <si>
    <t>REATERRO MECANIZADO COM MATERIAL DE EMPRÉSTIMO (BRITA GRADUADA SIMPLES)</t>
  </si>
  <si>
    <t xml:space="preserve"> 2.4 </t>
  </si>
  <si>
    <t>Espera de Ligação e Religação</t>
  </si>
  <si>
    <t xml:space="preserve"> 2.4.1 </t>
  </si>
  <si>
    <t xml:space="preserve"> CP 020 </t>
  </si>
  <si>
    <t>EXECUÇÃO DE RAMAL PREDIAL - TRECHO NO LEITO DE 20mm</t>
  </si>
  <si>
    <t>LIPR - LIGAÇÕES PREDIAIS ÁGUA/ESGOTO/ENERGIA/TELEFONE</t>
  </si>
  <si>
    <t xml:space="preserve"> 2.4.2 </t>
  </si>
  <si>
    <t xml:space="preserve"> CP 019 </t>
  </si>
  <si>
    <t>EXECUÇÃO DE RAMAL PREDIAL - TRECHO NO PASSEIO DE 20mm</t>
  </si>
  <si>
    <t xml:space="preserve"> 3 </t>
  </si>
  <si>
    <t>CONSERTOS E LIGAÇÕES PROVISÓRIAS</t>
  </si>
  <si>
    <t xml:space="preserve"> 3.1 </t>
  </si>
  <si>
    <t>Rede de Esgoto Pluvial</t>
  </si>
  <si>
    <t xml:space="preserve"> 3.1.1 </t>
  </si>
  <si>
    <t xml:space="preserve"> 95566 </t>
  </si>
  <si>
    <t>TUBO DE CONCRETO PARA REDES COLETORAS DE ÁGUAS PLUVIAIS, DIÂMETRO DE 300MM, JUNTA RÍGIDA, INSTALADO EM LOCAL COM ALTO NÍVEL DE INTERFERÊNCIAS - FORNECIMENTO E ASSENTAMENTO. AF_03/2024</t>
  </si>
  <si>
    <t>Assentamento de tubos de esgoto ou drenagem pluvial em concreto</t>
  </si>
  <si>
    <t xml:space="preserve"> 3.1.2 </t>
  </si>
  <si>
    <t xml:space="preserve"> 92219 </t>
  </si>
  <si>
    <t>TUBO DE CONCRETO PARA REDES COLETORAS DE ÁGUAS PLUVIAIS, DIÂMETRO DE 400 MM, JUNTA RÍGIDA, INSTALADO EM LOCAL COM ALTO NÍVEL DE INTERFERÊNCIAS - FORNECIMENTO E ASSENTAMENTO. AF_03/2024</t>
  </si>
  <si>
    <t xml:space="preserve"> 3.1.3 </t>
  </si>
  <si>
    <t xml:space="preserve"> 92220 </t>
  </si>
  <si>
    <t>TUBO DE CONCRETO PARA REDES COLETORAS DE ÁGUAS PLUVIAIS, DIÂMETRO DE 500 MM, JUNTA RÍGIDA, INSTALADO EM LOCAL COM ALTO NÍVEL DE INTERFERÊNCIAS - FORNECIMENTO E ASSENTAMENTO. AF_03/2024</t>
  </si>
  <si>
    <t xml:space="preserve"> 3.1.4 </t>
  </si>
  <si>
    <t xml:space="preserve"> 92221 </t>
  </si>
  <si>
    <t>TUBO DE CONCRETO PARA REDES COLETORAS DE ÁGUAS PLUVIAIS, DIÂMETRO DE 600 MM, JUNTA RÍGIDA, INSTALADO EM LOCAL COM ALTO NÍVEL DE INTERFERÊNCIAS - FORNECIMENTO E ASSENTAMENTO. AF_03/2024</t>
  </si>
  <si>
    <t xml:space="preserve"> 3.1.5 </t>
  </si>
  <si>
    <t>Ligações Provisórias</t>
  </si>
  <si>
    <t xml:space="preserve"> 3.1.5.1 </t>
  </si>
  <si>
    <t xml:space="preserve"> 88267 </t>
  </si>
  <si>
    <t>Ligação Provisória da rede em substituições - DE 63mm a 315mm</t>
  </si>
  <si>
    <t>Livro SINAPI: Cálculos e Parâmetros</t>
  </si>
  <si>
    <t>H</t>
  </si>
  <si>
    <t xml:space="preserve"> 4 </t>
  </si>
  <si>
    <t>SERVIÇOS ESPECIAIS</t>
  </si>
  <si>
    <t xml:space="preserve"> 4.1 </t>
  </si>
  <si>
    <t xml:space="preserve"> CP 081 </t>
  </si>
  <si>
    <t>Caixa em alvenaria para Ventosas (0,80x0,80)m</t>
  </si>
  <si>
    <t>DROP - DRENAGEM/OBRAS DE CONTENÇÃO / POÇOS DE VISITA E CAIXAS</t>
  </si>
  <si>
    <t>un</t>
  </si>
  <si>
    <t xml:space="preserve"> 4.2 </t>
  </si>
  <si>
    <t xml:space="preserve"> CP 082 </t>
  </si>
  <si>
    <t>Caixa em alvenaria para VRP (1,20x1,20)m</t>
  </si>
  <si>
    <t xml:space="preserve"> 4.3 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</si>
  <si>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</si>
  <si>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</si>
  <si>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>Pintura para Pisos e para Sinalização Horizontal e Vertical</t>
  </si>
  <si>
    <t xml:space="preserve"> 4.4 </t>
  </si>
  <si>
    <t xml:space="preserve"> 97054 </t>
  </si>
  <si>
    <t>INSTALAÇÃO DE SINALIZADOR NOTURNO LED. AF_03/2024</t>
  </si>
  <si>
    <t>Equipamentos de Proteção Coletiva</t>
  </si>
  <si>
    <t>UN</t>
  </si>
  <si>
    <t xml:space="preserve"> 4.5 </t>
  </si>
  <si>
    <t xml:space="preserve"> 103689 </t>
  </si>
  <si>
    <t>FORNECIMENTO E INSTALAÇÃO DE PLACA DE OBRA COM CHAPA GALVANIZADA E ESTRUTURA DE MADEIRA. AF_03/2022_PS</t>
  </si>
  <si>
    <t>Sinalização Vertical Viária</t>
  </si>
  <si>
    <t xml:space="preserve"> 4.6 </t>
  </si>
  <si>
    <t xml:space="preserve"> CP 031 </t>
  </si>
  <si>
    <t>SINALIZAÇÃO E ISOLAMENTO COM CAVALETES, PLACAS, TELAS PLÁSTICAS E CONES</t>
  </si>
  <si>
    <t>FOMA - FORNECIMENTO DE MATERIAIS E EQUIPAMENTOS</t>
  </si>
  <si>
    <t xml:space="preserve"> 4.7 </t>
  </si>
  <si>
    <t xml:space="preserve"> CP 029 </t>
  </si>
  <si>
    <t>PLACA DE MADEIRA PARA SINALIZAÇÃO, COM REAPROVEITAMENTO</t>
  </si>
  <si>
    <t>SEDI - SERVIÇOS DIVERSOS</t>
  </si>
  <si>
    <t xml:space="preserve"> 4.8 </t>
  </si>
  <si>
    <t xml:space="preserve"> CP 049 </t>
  </si>
  <si>
    <t>PASSADIÇO DE MADEIRA</t>
  </si>
  <si>
    <t xml:space="preserve"> 5 </t>
  </si>
  <si>
    <t>Serviços Extraordinários</t>
  </si>
  <si>
    <t xml:space="preserve"> 5.1 </t>
  </si>
  <si>
    <t>ENCANADOR OU BOMBEIRO HIDRÁULICO COM ENCARGOS COMPLEMENTARES</t>
  </si>
  <si>
    <t xml:space="preserve"> 5.2 </t>
  </si>
  <si>
    <t xml:space="preserve"> 88248 </t>
  </si>
  <si>
    <t>AUXILIAR DE ENCANADOR OU BOMBEIRO HIDRÁULICO COM ENCARGOS COMPLEMENTARES</t>
  </si>
  <si>
    <t xml:space="preserve"> 5.3 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</si>
  <si>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</si>
  <si>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</si>
  <si>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Custos Horários Produtivo e Improdutivo dos Equipamentos</t>
  </si>
  <si>
    <t>CHP</t>
  </si>
  <si>
    <t xml:space="preserve"> 5.4 </t>
  </si>
  <si>
    <t xml:space="preserve"> 67826 </t>
  </si>
  <si>
    <t>CAMINHÃO BASCULANTE 6 M3 TOCO, PESO BRUTO TOTAL 16.000 KG, CARGA ÚTIL MÁXIMA 11.130 KG, DISTÂNCIA ENTRE EIXOS 5,36 M, POTÊNCIA 185 CV, INCLUSIVE CAÇAMBA METÁLICA - CHP DIURNO. AF_06/2014</t>
  </si>
  <si>
    <t xml:space="preserve"> 6 </t>
  </si>
  <si>
    <t>Instalação da Obra</t>
  </si>
  <si>
    <t xml:space="preserve"> 6.1 </t>
  </si>
  <si>
    <t>Serviços Iniciais</t>
  </si>
  <si>
    <t xml:space="preserve"> 6.1.1 </t>
  </si>
  <si>
    <t xml:space="preserve"> CP 088 </t>
  </si>
  <si>
    <t>Mobilização de Canteiro de Obras</t>
  </si>
  <si>
    <t>CANT - CANTEIRO DE OBRAS</t>
  </si>
  <si>
    <t xml:space="preserve"> 6.1.2 </t>
  </si>
  <si>
    <t xml:space="preserve"> CP 089 </t>
  </si>
  <si>
    <t>Desmobilização de Canteiro de Obras</t>
  </si>
  <si>
    <t xml:space="preserve"> 6.2 </t>
  </si>
  <si>
    <t>Canteiro de Obras</t>
  </si>
  <si>
    <t xml:space="preserve"> 6.2.1 </t>
  </si>
  <si>
    <t xml:space="preserve"> CP 024 </t>
  </si>
  <si>
    <t>ENTRADA PROVISÓRIA DE ENERGIA ELÉTRICA AÉREA MONOFÁSICA 50A EM POSTE DE CONCRETO</t>
  </si>
  <si>
    <t>SERP - SERVIÇOS PRELIMINARES</t>
  </si>
  <si>
    <t xml:space="preserve"> 6.2.2 </t>
  </si>
  <si>
    <t xml:space="preserve"> CP 025 </t>
  </si>
  <si>
    <t>INSTALAÇÕES ELÉTRICAS PROVISÓRIAS DO CANTEIRO DE OBRAS, INCLUINDO LUZ E FORÇA</t>
  </si>
  <si>
    <t xml:space="preserve"> 6.2.3 </t>
  </si>
  <si>
    <t xml:space="preserve"> CP 026 </t>
  </si>
  <si>
    <t>INSTALAÇÕES HIDRÁULICAS PROVISÓRIAS DO CANTEIRO DE OBRAS, INCLUINDO CAIXA D'ÁGUA, TUBULAÇÕES E FOSSA</t>
  </si>
  <si>
    <t xml:space="preserve"> 6.2.4 </t>
  </si>
  <si>
    <t xml:space="preserve"> ED-16349 </t>
  </si>
  <si>
    <t>SETOP</t>
  </si>
  <si>
    <t>LOCAÇÃO DE CONTAINER COM ISOLAMENTO TÉRMICO, TIPO 2, PARA ESCRITÓRIO DE OBRA COM SANITÁRIO CONTENDO UM (1) VASO SANITÁRIO E UM (1) LAVATÓRIO, COM MEDIDAS REFERENCIAIS DE (6) METROS COMPRIMENTO, (2,3) METROS LARGURA E (2,5) METROS ALTURA ÚTIL INTERNA, INCLUSIVE AR CONDICIONADO E LIGAÇÕES ELÉTRICAS E HIDROSSANITÁRIAS INTERNAS, EXCLUSIVE MOBILIZAÇÃO/DESMOBILIZAÇÃO E LIGAÇÕES PROVISÓRIAS EXTERNAS</t>
  </si>
  <si>
    <t>ED-</t>
  </si>
  <si>
    <t>mês</t>
  </si>
  <si>
    <t xml:space="preserve"> 6.2.5 </t>
  </si>
  <si>
    <t xml:space="preserve"> CP 045 </t>
  </si>
  <si>
    <t>BANHEIRO QUIMICO, INCLUINDO DUAS LIMPEZAS SEMANAIS</t>
  </si>
  <si>
    <t>MES</t>
  </si>
  <si>
    <t xml:space="preserve"> 6.3 </t>
  </si>
  <si>
    <t>Administração Local</t>
  </si>
  <si>
    <t xml:space="preserve"> 6.3.1 </t>
  </si>
  <si>
    <t xml:space="preserve"> CP 094 </t>
  </si>
  <si>
    <t>ADMINISTRAÇÃO LOCAL - MENSAL</t>
  </si>
  <si>
    <t>MÊS</t>
  </si>
  <si>
    <t>Tipo de Licitação</t>
  </si>
  <si>
    <t>Concorrência Eletrônica</t>
  </si>
  <si>
    <t>Abertura da Licitação</t>
  </si>
  <si>
    <t>Número do Processo Licitatório</t>
  </si>
  <si>
    <t/>
  </si>
  <si>
    <t>Total Geral</t>
  </si>
  <si>
    <t>Valor Unit com BDI (preencher)</t>
  </si>
  <si>
    <t>Substituição de rede de água - LOTE 2</t>
  </si>
  <si>
    <t xml:space="preserve">SINAPI - 04/2026 - Rio Grande do Sul
SICRO3 - 01/2026 - Rio Grande do Sul
SETOP - 01/2026 - Minas Gerais
</t>
  </si>
  <si>
    <t>Recomposição  de  pavimento  asfáltico  com  asfalto  a  frio (ensacado) - Ref: SINAPI 102097</t>
  </si>
  <si>
    <t xml:space="preserve"> 2.3.5 </t>
  </si>
  <si>
    <t xml:space="preserve"> CP 042 </t>
  </si>
  <si>
    <t>RECOMPOSIÇÃO DE VALA EM VIA (SEM PAVIMENTO E PARALELEPIPEDO)</t>
  </si>
  <si>
    <t xml:space="preserve"> 2.3.6 </t>
  </si>
  <si>
    <t xml:space="preserve"> CP 041 </t>
  </si>
  <si>
    <t>RECOMPOSIÇÃO DE VALA EM VIA PAVIMENTADA (ASFALTO E PVS)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</si>
</sst>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0" fontId="13" fillId="14" borderId="0" xfId="0" applyFont="1" applyFill="1" applyAlignment="1">
      <alignment horizontal="left" vertical="top" wrapText="1"/>
    </xf>
    <xf numFmtId="0" fontId="14" fillId="15" borderId="0" xfId="0" applyFont="1" applyFill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4" fontId="14" fillId="15" borderId="0" xfId="0" applyNumberFormat="1" applyFont="1" applyFill="1" applyAlignment="1">
      <alignment vertical="top" wrapText="1"/>
    </xf>
    <xf numFmtId="0" fontId="14" fillId="15" borderId="0" xfId="0" applyFont="1" applyFill="1" applyAlignment="1">
      <alignment vertical="top" wrapText="1"/>
    </xf>
    <xf numFmtId="0" fontId="1" fillId="2" borderId="0" xfId="0" applyFont="1" applyFill="1" applyAlignment="1">
      <alignment horizontal="left" vertical="top" wrapText="1"/>
    </xf>
    <xf numFmtId="0" fontId="13" fillId="14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5" fillId="6" borderId="3" xfId="0" applyFont="1" applyFill="1" applyBorder="1" applyAlignment="1">
      <alignment horizontal="right" vertical="top" wrapText="1"/>
    </xf>
    <xf numFmtId="0" fontId="14" fillId="15" borderId="0" xfId="0" applyFont="1" applyFill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1" fillId="17" borderId="0" xfId="0" applyFont="1" applyFill="1" applyAlignment="1">
      <alignment horizontal="left" vertical="top" wrapText="1"/>
    </xf>
    <xf numFmtId="0" fontId="1" fillId="17" borderId="0" xfId="0" applyFont="1" applyFill="1" applyAlignment="1">
      <alignment horizontal="left" vertical="top" wrapText="1"/>
    </xf>
    <xf numFmtId="0" fontId="13" fillId="17" borderId="0" xfId="0" applyFont="1" applyFill="1" applyAlignment="1">
      <alignment horizontal="left" vertical="top" wrapText="1"/>
    </xf>
    <xf numFmtId="0" fontId="13" fillId="17" borderId="0" xfId="0" applyFont="1" applyFill="1" applyAlignment="1">
      <alignment horizontal="left" vertical="top" wrapText="1"/>
    </xf>
    <xf numFmtId="0" fontId="1" fillId="17" borderId="0" xfId="0" applyFont="1" applyFill="1" applyAlignment="1">
      <alignment horizontal="center" wrapText="1"/>
    </xf>
    <xf numFmtId="0" fontId="1" fillId="17" borderId="10" xfId="0" applyFont="1" applyFill="1" applyBorder="1" applyAlignment="1">
      <alignment horizontal="left" vertical="top" wrapText="1"/>
    </xf>
    <xf numFmtId="0" fontId="1" fillId="17" borderId="10" xfId="0" applyFont="1" applyFill="1" applyBorder="1" applyAlignment="1">
      <alignment horizontal="right" vertical="top" wrapText="1"/>
    </xf>
    <xf numFmtId="0" fontId="1" fillId="17" borderId="10" xfId="0" applyFont="1" applyFill="1" applyBorder="1" applyAlignment="1">
      <alignment horizontal="center" vertical="top" wrapText="1"/>
    </xf>
    <xf numFmtId="0" fontId="6" fillId="9" borderId="10" xfId="0" applyFont="1" applyFill="1" applyBorder="1" applyAlignment="1">
      <alignment horizontal="left" vertical="top" wrapText="1"/>
    </xf>
    <xf numFmtId="0" fontId="6" fillId="9" borderId="10" xfId="0" applyFont="1" applyFill="1" applyBorder="1" applyAlignment="1">
      <alignment horizontal="right" vertical="top" wrapText="1"/>
    </xf>
    <xf numFmtId="4" fontId="6" fillId="9" borderId="10" xfId="0" applyNumberFormat="1" applyFont="1" applyFill="1" applyBorder="1" applyAlignment="1">
      <alignment horizontal="right" vertical="top" wrapText="1"/>
    </xf>
    <xf numFmtId="0" fontId="9" fillId="13" borderId="10" xfId="0" applyFont="1" applyFill="1" applyBorder="1" applyAlignment="1">
      <alignment horizontal="left" vertical="top" wrapText="1"/>
    </xf>
    <xf numFmtId="0" fontId="9" fillId="13" borderId="10" xfId="0" applyFont="1" applyFill="1" applyBorder="1" applyAlignment="1">
      <alignment horizontal="right" vertical="top" wrapText="1"/>
    </xf>
    <xf numFmtId="0" fontId="9" fillId="13" borderId="10" xfId="0" applyFont="1" applyFill="1" applyBorder="1" applyAlignment="1">
      <alignment horizontal="center" vertical="top" wrapText="1"/>
    </xf>
    <xf numFmtId="4" fontId="9" fillId="13" borderId="10" xfId="0" applyNumberFormat="1" applyFont="1" applyFill="1" applyBorder="1" applyAlignment="1">
      <alignment horizontal="right" vertical="top" wrapText="1"/>
    </xf>
    <xf numFmtId="0" fontId="15" fillId="17" borderId="0" xfId="0" applyFont="1" applyFill="1" applyAlignment="1">
      <alignment horizontal="center" vertical="top" wrapText="1"/>
    </xf>
    <xf numFmtId="0" fontId="13" fillId="17" borderId="0" xfId="0" applyFont="1" applyFill="1" applyAlignment="1">
      <alignment horizontal="right" vertical="top" wrapText="1"/>
    </xf>
    <xf numFmtId="0" fontId="15" fillId="17" borderId="0" xfId="0" applyFont="1" applyFill="1" applyAlignment="1">
      <alignment horizontal="left" vertical="top" wrapText="1"/>
    </xf>
    <xf numFmtId="0" fontId="13" fillId="17" borderId="0" xfId="0" applyFont="1" applyFill="1" applyAlignment="1">
      <alignment horizontal="right" vertical="top" wrapText="1"/>
    </xf>
    <xf numFmtId="4" fontId="13" fillId="17" borderId="0" xfId="0" applyNumberFormat="1" applyFont="1" applyFill="1" applyAlignment="1">
      <alignment vertical="top" wrapText="1"/>
    </xf>
    <xf numFmtId="0" fontId="13" fillId="1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1715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9"/>
  <sheetViews>
    <sheetView showWhiteSpace="0" topLeftCell="A73" workbookViewId="0">
      <selection activeCell="I81" sqref="I81"/>
    </sheetView>
  </sheetViews>
  <sheetFormatPr defaultRowHeight="14.25" x14ac:dyDescent="0.2"/>
  <cols>
    <col min="1" max="1" width="6.375" bestFit="1" customWidth="1"/>
    <col min="2" max="2" width="8.5" bestFit="1" customWidth="1"/>
    <col min="3" max="3" width="6.5" bestFit="1" customWidth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16.5" customWidth="1"/>
    <col min="9" max="9" width="13.375" customWidth="1"/>
    <col min="10" max="10" width="10" bestFit="1" customWidth="1"/>
  </cols>
  <sheetData>
    <row r="1" spans="1:10" ht="15" x14ac:dyDescent="0.2">
      <c r="A1" s="1"/>
      <c r="B1" s="1"/>
      <c r="C1" s="1"/>
      <c r="D1" s="1" t="s">
        <v>0</v>
      </c>
      <c r="E1" s="1" t="s">
        <v>1</v>
      </c>
      <c r="F1" s="15" t="s">
        <v>2</v>
      </c>
      <c r="G1" s="15"/>
      <c r="H1" s="15" t="s">
        <v>3</v>
      </c>
      <c r="I1" s="15"/>
      <c r="J1" s="15"/>
    </row>
    <row r="2" spans="1:10" ht="80.099999999999994" customHeight="1" x14ac:dyDescent="0.2">
      <c r="A2" s="9"/>
      <c r="B2" s="9"/>
      <c r="C2" s="9"/>
      <c r="D2" s="9" t="s">
        <v>4</v>
      </c>
      <c r="E2" s="9" t="s">
        <v>5</v>
      </c>
      <c r="F2" s="16" t="s">
        <v>6</v>
      </c>
      <c r="G2" s="16"/>
      <c r="H2" s="16" t="s">
        <v>7</v>
      </c>
      <c r="I2" s="16"/>
      <c r="J2" s="16"/>
    </row>
    <row r="3" spans="1:10" ht="15" x14ac:dyDescent="0.25">
      <c r="A3" s="17" t="s">
        <v>8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5" customHeight="1" x14ac:dyDescent="0.2">
      <c r="A4" s="23" t="s">
        <v>9</v>
      </c>
      <c r="B4" s="19" t="s">
        <v>10</v>
      </c>
      <c r="C4" s="23" t="s">
        <v>11</v>
      </c>
      <c r="D4" s="23" t="s">
        <v>12</v>
      </c>
      <c r="E4" s="23" t="s">
        <v>13</v>
      </c>
      <c r="F4" s="21" t="s">
        <v>14</v>
      </c>
      <c r="G4" s="19" t="s">
        <v>15</v>
      </c>
      <c r="H4" s="22" t="s">
        <v>263</v>
      </c>
      <c r="I4" s="19" t="s">
        <v>16</v>
      </c>
      <c r="J4" s="18"/>
    </row>
    <row r="5" spans="1:10" ht="15" customHeight="1" x14ac:dyDescent="0.2">
      <c r="A5" s="19"/>
      <c r="B5" s="19"/>
      <c r="C5" s="19"/>
      <c r="D5" s="19"/>
      <c r="E5" s="19"/>
      <c r="F5" s="19"/>
      <c r="G5" s="19"/>
      <c r="H5" s="19"/>
      <c r="I5" s="19"/>
      <c r="J5" s="18"/>
    </row>
    <row r="6" spans="1:10" ht="24" customHeight="1" x14ac:dyDescent="0.2">
      <c r="A6" s="2" t="s">
        <v>17</v>
      </c>
      <c r="B6" s="2"/>
      <c r="C6" s="2"/>
      <c r="D6" s="2" t="s">
        <v>18</v>
      </c>
      <c r="E6" s="2"/>
      <c r="F6" s="2"/>
      <c r="G6" s="3"/>
      <c r="H6" s="2"/>
      <c r="I6" s="4">
        <f>I7</f>
        <v>0</v>
      </c>
    </row>
    <row r="7" spans="1:10" ht="24" customHeight="1" x14ac:dyDescent="0.2">
      <c r="A7" s="2" t="s">
        <v>19</v>
      </c>
      <c r="B7" s="2"/>
      <c r="C7" s="2"/>
      <c r="D7" s="2" t="s">
        <v>20</v>
      </c>
      <c r="E7" s="2"/>
      <c r="F7" s="2"/>
      <c r="G7" s="3"/>
      <c r="H7" s="2"/>
      <c r="I7" s="4">
        <f>SUM(I8:I13)</f>
        <v>0</v>
      </c>
    </row>
    <row r="8" spans="1:10" ht="39" customHeight="1" x14ac:dyDescent="0.2">
      <c r="A8" s="5" t="s">
        <v>21</v>
      </c>
      <c r="B8" s="7" t="s">
        <v>22</v>
      </c>
      <c r="C8" s="5" t="s">
        <v>23</v>
      </c>
      <c r="D8" s="5" t="s">
        <v>24</v>
      </c>
      <c r="E8" s="5" t="s">
        <v>25</v>
      </c>
      <c r="F8" s="6" t="s">
        <v>26</v>
      </c>
      <c r="G8" s="7">
        <v>500</v>
      </c>
      <c r="H8" s="8"/>
      <c r="I8" s="8">
        <f t="shared" ref="I8:I13" si="0">TRUNC(G8 * H8, 2)</f>
        <v>0</v>
      </c>
    </row>
    <row r="9" spans="1:10" ht="39" customHeight="1" x14ac:dyDescent="0.2">
      <c r="A9" s="5" t="s">
        <v>27</v>
      </c>
      <c r="B9" s="7" t="s">
        <v>28</v>
      </c>
      <c r="C9" s="5" t="s">
        <v>23</v>
      </c>
      <c r="D9" s="5" t="s">
        <v>29</v>
      </c>
      <c r="E9" s="5" t="s">
        <v>25</v>
      </c>
      <c r="F9" s="6" t="s">
        <v>26</v>
      </c>
      <c r="G9" s="7">
        <v>600</v>
      </c>
      <c r="H9" s="8"/>
      <c r="I9" s="8">
        <f t="shared" si="0"/>
        <v>0</v>
      </c>
    </row>
    <row r="10" spans="1:10" ht="39" customHeight="1" x14ac:dyDescent="0.2">
      <c r="A10" s="5" t="s">
        <v>30</v>
      </c>
      <c r="B10" s="7" t="s">
        <v>31</v>
      </c>
      <c r="C10" s="5" t="s">
        <v>23</v>
      </c>
      <c r="D10" s="5" t="s">
        <v>32</v>
      </c>
      <c r="E10" s="5" t="s">
        <v>25</v>
      </c>
      <c r="F10" s="6" t="s">
        <v>26</v>
      </c>
      <c r="G10" s="7">
        <v>400</v>
      </c>
      <c r="H10" s="8"/>
      <c r="I10" s="8">
        <f t="shared" si="0"/>
        <v>0</v>
      </c>
    </row>
    <row r="11" spans="1:10" ht="39" customHeight="1" x14ac:dyDescent="0.2">
      <c r="A11" s="5" t="s">
        <v>33</v>
      </c>
      <c r="B11" s="7" t="s">
        <v>34</v>
      </c>
      <c r="C11" s="5" t="s">
        <v>23</v>
      </c>
      <c r="D11" s="5" t="s">
        <v>35</v>
      </c>
      <c r="E11" s="5" t="s">
        <v>25</v>
      </c>
      <c r="F11" s="6" t="s">
        <v>26</v>
      </c>
      <c r="G11" s="7">
        <v>2200</v>
      </c>
      <c r="H11" s="8"/>
      <c r="I11" s="8">
        <f t="shared" si="0"/>
        <v>0</v>
      </c>
    </row>
    <row r="12" spans="1:10" ht="39" customHeight="1" x14ac:dyDescent="0.2">
      <c r="A12" s="5" t="s">
        <v>36</v>
      </c>
      <c r="B12" s="7" t="s">
        <v>37</v>
      </c>
      <c r="C12" s="5" t="s">
        <v>23</v>
      </c>
      <c r="D12" s="5" t="s">
        <v>38</v>
      </c>
      <c r="E12" s="5" t="s">
        <v>25</v>
      </c>
      <c r="F12" s="6" t="s">
        <v>26</v>
      </c>
      <c r="G12" s="7">
        <v>2400</v>
      </c>
      <c r="H12" s="8"/>
      <c r="I12" s="8">
        <f t="shared" si="0"/>
        <v>0</v>
      </c>
    </row>
    <row r="13" spans="1:10" ht="39" customHeight="1" x14ac:dyDescent="0.2">
      <c r="A13" s="5" t="s">
        <v>39</v>
      </c>
      <c r="B13" s="7" t="s">
        <v>40</v>
      </c>
      <c r="C13" s="5" t="s">
        <v>23</v>
      </c>
      <c r="D13" s="5" t="s">
        <v>41</v>
      </c>
      <c r="E13" s="5" t="s">
        <v>25</v>
      </c>
      <c r="F13" s="6" t="s">
        <v>26</v>
      </c>
      <c r="G13" s="7">
        <v>400</v>
      </c>
      <c r="H13" s="8"/>
      <c r="I13" s="8">
        <f t="shared" si="0"/>
        <v>0</v>
      </c>
    </row>
    <row r="14" spans="1:10" ht="24" customHeight="1" x14ac:dyDescent="0.2">
      <c r="A14" s="2" t="s">
        <v>42</v>
      </c>
      <c r="B14" s="2"/>
      <c r="C14" s="2"/>
      <c r="D14" s="2" t="s">
        <v>43</v>
      </c>
      <c r="E14" s="2"/>
      <c r="F14" s="2"/>
      <c r="G14" s="3"/>
      <c r="H14" s="2"/>
      <c r="I14" s="4">
        <f>SUM(I15,I23,I36,I41)</f>
        <v>0</v>
      </c>
    </row>
    <row r="15" spans="1:10" ht="24" customHeight="1" x14ac:dyDescent="0.2">
      <c r="A15" s="2" t="s">
        <v>44</v>
      </c>
      <c r="B15" s="2"/>
      <c r="C15" s="2"/>
      <c r="D15" s="2" t="s">
        <v>45</v>
      </c>
      <c r="E15" s="2"/>
      <c r="F15" s="2"/>
      <c r="G15" s="3"/>
      <c r="H15" s="2"/>
      <c r="I15" s="4">
        <f>SUM(I16:I22)</f>
        <v>0</v>
      </c>
    </row>
    <row r="16" spans="1:10" ht="39" customHeight="1" x14ac:dyDescent="0.2">
      <c r="A16" s="5" t="s">
        <v>46</v>
      </c>
      <c r="B16" s="7" t="s">
        <v>47</v>
      </c>
      <c r="C16" s="5" t="s">
        <v>23</v>
      </c>
      <c r="D16" s="5" t="s">
        <v>48</v>
      </c>
      <c r="E16" s="5" t="s">
        <v>25</v>
      </c>
      <c r="F16" s="6" t="s">
        <v>49</v>
      </c>
      <c r="G16" s="7">
        <v>5300</v>
      </c>
      <c r="H16" s="8"/>
      <c r="I16" s="8">
        <f t="shared" ref="I16:I22" si="1">TRUNC(G16 * H16, 2)</f>
        <v>0</v>
      </c>
    </row>
    <row r="17" spans="1:9" ht="39" customHeight="1" x14ac:dyDescent="0.2">
      <c r="A17" s="5" t="s">
        <v>50</v>
      </c>
      <c r="B17" s="7" t="s">
        <v>51</v>
      </c>
      <c r="C17" s="5" t="s">
        <v>23</v>
      </c>
      <c r="D17" s="5" t="s">
        <v>52</v>
      </c>
      <c r="E17" s="5" t="s">
        <v>25</v>
      </c>
      <c r="F17" s="6" t="s">
        <v>49</v>
      </c>
      <c r="G17" s="7">
        <v>5300</v>
      </c>
      <c r="H17" s="8"/>
      <c r="I17" s="8">
        <f t="shared" si="1"/>
        <v>0</v>
      </c>
    </row>
    <row r="18" spans="1:9" ht="26.1" customHeight="1" x14ac:dyDescent="0.2">
      <c r="A18" s="5" t="s">
        <v>53</v>
      </c>
      <c r="B18" s="7" t="s">
        <v>54</v>
      </c>
      <c r="C18" s="5" t="s">
        <v>23</v>
      </c>
      <c r="D18" s="5" t="s">
        <v>55</v>
      </c>
      <c r="E18" s="5" t="s">
        <v>25</v>
      </c>
      <c r="F18" s="6" t="s">
        <v>49</v>
      </c>
      <c r="G18" s="7">
        <v>600</v>
      </c>
      <c r="H18" s="8"/>
      <c r="I18" s="8">
        <f t="shared" si="1"/>
        <v>0</v>
      </c>
    </row>
    <row r="19" spans="1:9" ht="26.1" customHeight="1" x14ac:dyDescent="0.2">
      <c r="A19" s="5" t="s">
        <v>56</v>
      </c>
      <c r="B19" s="7" t="s">
        <v>57</v>
      </c>
      <c r="C19" s="5" t="s">
        <v>23</v>
      </c>
      <c r="D19" s="5" t="s">
        <v>58</v>
      </c>
      <c r="E19" s="5" t="s">
        <v>59</v>
      </c>
      <c r="F19" s="6" t="s">
        <v>60</v>
      </c>
      <c r="G19" s="7">
        <v>600</v>
      </c>
      <c r="H19" s="8"/>
      <c r="I19" s="8">
        <f t="shared" si="1"/>
        <v>0</v>
      </c>
    </row>
    <row r="20" spans="1:9" ht="39" customHeight="1" x14ac:dyDescent="0.2">
      <c r="A20" s="5" t="s">
        <v>61</v>
      </c>
      <c r="B20" s="7" t="s">
        <v>62</v>
      </c>
      <c r="C20" s="5" t="s">
        <v>63</v>
      </c>
      <c r="D20" s="5" t="s">
        <v>64</v>
      </c>
      <c r="E20" s="5" t="s">
        <v>65</v>
      </c>
      <c r="F20" s="6" t="s">
        <v>66</v>
      </c>
      <c r="G20" s="7">
        <v>300</v>
      </c>
      <c r="H20" s="8"/>
      <c r="I20" s="8">
        <f t="shared" si="1"/>
        <v>0</v>
      </c>
    </row>
    <row r="21" spans="1:9" ht="24" customHeight="1" x14ac:dyDescent="0.2">
      <c r="A21" s="5" t="s">
        <v>67</v>
      </c>
      <c r="B21" s="7" t="s">
        <v>68</v>
      </c>
      <c r="C21" s="5" t="s">
        <v>63</v>
      </c>
      <c r="D21" s="5" t="s">
        <v>69</v>
      </c>
      <c r="E21" s="5" t="s">
        <v>70</v>
      </c>
      <c r="F21" s="6" t="s">
        <v>49</v>
      </c>
      <c r="G21" s="7">
        <v>1800</v>
      </c>
      <c r="H21" s="8"/>
      <c r="I21" s="8">
        <f t="shared" si="1"/>
        <v>0</v>
      </c>
    </row>
    <row r="22" spans="1:9" ht="39" customHeight="1" x14ac:dyDescent="0.2">
      <c r="A22" s="5" t="s">
        <v>71</v>
      </c>
      <c r="B22" s="7" t="s">
        <v>72</v>
      </c>
      <c r="C22" s="5" t="s">
        <v>23</v>
      </c>
      <c r="D22" s="5" t="s">
        <v>73</v>
      </c>
      <c r="E22" s="5" t="s">
        <v>74</v>
      </c>
      <c r="F22" s="6" t="s">
        <v>66</v>
      </c>
      <c r="G22" s="7">
        <v>1000</v>
      </c>
      <c r="H22" s="8"/>
      <c r="I22" s="8">
        <f t="shared" si="1"/>
        <v>0</v>
      </c>
    </row>
    <row r="23" spans="1:9" ht="24" customHeight="1" x14ac:dyDescent="0.2">
      <c r="A23" s="2" t="s">
        <v>75</v>
      </c>
      <c r="B23" s="2"/>
      <c r="C23" s="2"/>
      <c r="D23" s="2" t="s">
        <v>76</v>
      </c>
      <c r="E23" s="2"/>
      <c r="F23" s="2"/>
      <c r="G23" s="3"/>
      <c r="H23" s="2"/>
      <c r="I23" s="4">
        <f>SUM(I24:I35)</f>
        <v>0</v>
      </c>
    </row>
    <row r="24" spans="1:9" ht="51.95" customHeight="1" x14ac:dyDescent="0.2">
      <c r="A24" s="5" t="s">
        <v>77</v>
      </c>
      <c r="B24" s="7" t="s">
        <v>78</v>
      </c>
      <c r="C24" s="5" t="s">
        <v>63</v>
      </c>
      <c r="D24" s="5" t="s">
        <v>79</v>
      </c>
      <c r="E24" s="5" t="s">
        <v>80</v>
      </c>
      <c r="F24" s="6" t="s">
        <v>66</v>
      </c>
      <c r="G24" s="7">
        <v>900</v>
      </c>
      <c r="H24" s="8"/>
      <c r="I24" s="8">
        <f t="shared" ref="I24:I35" si="2">TRUNC(G24 * H24, 2)</f>
        <v>0</v>
      </c>
    </row>
    <row r="25" spans="1:9" ht="39" customHeight="1" x14ac:dyDescent="0.2">
      <c r="A25" s="5" t="s">
        <v>81</v>
      </c>
      <c r="B25" s="7" t="s">
        <v>82</v>
      </c>
      <c r="C25" s="5" t="s">
        <v>63</v>
      </c>
      <c r="D25" s="5" t="s">
        <v>83</v>
      </c>
      <c r="E25" s="5" t="s">
        <v>84</v>
      </c>
      <c r="F25" s="6" t="s">
        <v>49</v>
      </c>
      <c r="G25" s="7">
        <v>250</v>
      </c>
      <c r="H25" s="8"/>
      <c r="I25" s="8">
        <f t="shared" si="2"/>
        <v>0</v>
      </c>
    </row>
    <row r="26" spans="1:9" ht="39" customHeight="1" x14ac:dyDescent="0.2">
      <c r="A26" s="5" t="s">
        <v>85</v>
      </c>
      <c r="B26" s="7" t="s">
        <v>86</v>
      </c>
      <c r="C26" s="5" t="s">
        <v>63</v>
      </c>
      <c r="D26" s="5" t="s">
        <v>87</v>
      </c>
      <c r="E26" s="5" t="s">
        <v>84</v>
      </c>
      <c r="F26" s="6" t="s">
        <v>66</v>
      </c>
      <c r="G26" s="7">
        <v>300</v>
      </c>
      <c r="H26" s="8"/>
      <c r="I26" s="8">
        <f t="shared" si="2"/>
        <v>0</v>
      </c>
    </row>
    <row r="27" spans="1:9" ht="39" customHeight="1" x14ac:dyDescent="0.2">
      <c r="A27" s="5" t="s">
        <v>88</v>
      </c>
      <c r="B27" s="7" t="s">
        <v>89</v>
      </c>
      <c r="C27" s="5" t="s">
        <v>63</v>
      </c>
      <c r="D27" s="5" t="s">
        <v>90</v>
      </c>
      <c r="E27" s="5" t="s">
        <v>91</v>
      </c>
      <c r="F27" s="6" t="s">
        <v>66</v>
      </c>
      <c r="G27" s="7">
        <v>150</v>
      </c>
      <c r="H27" s="8"/>
      <c r="I27" s="8">
        <f t="shared" si="2"/>
        <v>0</v>
      </c>
    </row>
    <row r="28" spans="1:9" ht="51.95" customHeight="1" x14ac:dyDescent="0.2">
      <c r="A28" s="5" t="s">
        <v>92</v>
      </c>
      <c r="B28" s="7" t="s">
        <v>93</v>
      </c>
      <c r="C28" s="5" t="s">
        <v>63</v>
      </c>
      <c r="D28" s="5" t="s">
        <v>94</v>
      </c>
      <c r="E28" s="5" t="s">
        <v>80</v>
      </c>
      <c r="F28" s="6" t="s">
        <v>66</v>
      </c>
      <c r="G28" s="7">
        <v>300</v>
      </c>
      <c r="H28" s="8"/>
      <c r="I28" s="8">
        <f t="shared" si="2"/>
        <v>0</v>
      </c>
    </row>
    <row r="29" spans="1:9" ht="26.1" customHeight="1" x14ac:dyDescent="0.2">
      <c r="A29" s="5" t="s">
        <v>95</v>
      </c>
      <c r="B29" s="7" t="s">
        <v>96</v>
      </c>
      <c r="C29" s="5" t="s">
        <v>63</v>
      </c>
      <c r="D29" s="5" t="s">
        <v>97</v>
      </c>
      <c r="E29" s="5" t="s">
        <v>98</v>
      </c>
      <c r="F29" s="6" t="s">
        <v>66</v>
      </c>
      <c r="G29" s="7">
        <v>300</v>
      </c>
      <c r="H29" s="8"/>
      <c r="I29" s="8">
        <f t="shared" si="2"/>
        <v>0</v>
      </c>
    </row>
    <row r="30" spans="1:9" ht="26.1" customHeight="1" x14ac:dyDescent="0.2">
      <c r="A30" s="5" t="s">
        <v>99</v>
      </c>
      <c r="B30" s="7" t="s">
        <v>100</v>
      </c>
      <c r="C30" s="5" t="s">
        <v>23</v>
      </c>
      <c r="D30" s="5" t="s">
        <v>101</v>
      </c>
      <c r="E30" s="5" t="s">
        <v>74</v>
      </c>
      <c r="F30" s="6" t="s">
        <v>102</v>
      </c>
      <c r="G30" s="7">
        <v>150</v>
      </c>
      <c r="H30" s="8"/>
      <c r="I30" s="8">
        <f t="shared" si="2"/>
        <v>0</v>
      </c>
    </row>
    <row r="31" spans="1:9" ht="26.1" customHeight="1" x14ac:dyDescent="0.2">
      <c r="A31" s="5" t="s">
        <v>103</v>
      </c>
      <c r="B31" s="7" t="s">
        <v>104</v>
      </c>
      <c r="C31" s="5" t="s">
        <v>23</v>
      </c>
      <c r="D31" s="5" t="s">
        <v>105</v>
      </c>
      <c r="E31" s="5" t="s">
        <v>74</v>
      </c>
      <c r="F31" s="6" t="s">
        <v>102</v>
      </c>
      <c r="G31" s="7">
        <v>300</v>
      </c>
      <c r="H31" s="8"/>
      <c r="I31" s="8">
        <f t="shared" si="2"/>
        <v>0</v>
      </c>
    </row>
    <row r="32" spans="1:9" ht="39" customHeight="1" x14ac:dyDescent="0.2">
      <c r="A32" s="5" t="s">
        <v>106</v>
      </c>
      <c r="B32" s="7" t="s">
        <v>107</v>
      </c>
      <c r="C32" s="5" t="s">
        <v>63</v>
      </c>
      <c r="D32" s="5" t="s">
        <v>108</v>
      </c>
      <c r="E32" s="5" t="s">
        <v>109</v>
      </c>
      <c r="F32" s="6" t="s">
        <v>110</v>
      </c>
      <c r="G32" s="7">
        <v>11800</v>
      </c>
      <c r="H32" s="8"/>
      <c r="I32" s="8">
        <f t="shared" si="2"/>
        <v>0</v>
      </c>
    </row>
    <row r="33" spans="1:9" ht="26.1" customHeight="1" x14ac:dyDescent="0.2">
      <c r="A33" s="5" t="s">
        <v>111</v>
      </c>
      <c r="B33" s="7" t="s">
        <v>112</v>
      </c>
      <c r="C33" s="5" t="s">
        <v>23</v>
      </c>
      <c r="D33" s="5" t="s">
        <v>113</v>
      </c>
      <c r="E33" s="5" t="s">
        <v>74</v>
      </c>
      <c r="F33" s="6" t="s">
        <v>26</v>
      </c>
      <c r="G33" s="7">
        <v>150</v>
      </c>
      <c r="H33" s="8"/>
      <c r="I33" s="8">
        <f t="shared" si="2"/>
        <v>0</v>
      </c>
    </row>
    <row r="34" spans="1:9" ht="26.1" customHeight="1" x14ac:dyDescent="0.2">
      <c r="A34" s="5" t="s">
        <v>114</v>
      </c>
      <c r="B34" s="7" t="s">
        <v>115</v>
      </c>
      <c r="C34" s="5" t="s">
        <v>23</v>
      </c>
      <c r="D34" s="5" t="s">
        <v>116</v>
      </c>
      <c r="E34" s="5" t="s">
        <v>74</v>
      </c>
      <c r="F34" s="6" t="s">
        <v>49</v>
      </c>
      <c r="G34" s="7">
        <v>300</v>
      </c>
      <c r="H34" s="8"/>
      <c r="I34" s="8">
        <f t="shared" si="2"/>
        <v>0</v>
      </c>
    </row>
    <row r="35" spans="1:9" ht="26.1" customHeight="1" x14ac:dyDescent="0.2">
      <c r="A35" s="5" t="s">
        <v>117</v>
      </c>
      <c r="B35" s="7" t="s">
        <v>118</v>
      </c>
      <c r="C35" s="5" t="s">
        <v>23</v>
      </c>
      <c r="D35" s="5" t="s">
        <v>119</v>
      </c>
      <c r="E35" s="5" t="s">
        <v>74</v>
      </c>
      <c r="F35" s="6" t="s">
        <v>49</v>
      </c>
      <c r="G35" s="7">
        <v>20</v>
      </c>
      <c r="H35" s="8"/>
      <c r="I35" s="8">
        <f t="shared" si="2"/>
        <v>0</v>
      </c>
    </row>
    <row r="36" spans="1:9" ht="24" customHeight="1" x14ac:dyDescent="0.2">
      <c r="A36" s="2" t="s">
        <v>120</v>
      </c>
      <c r="B36" s="2"/>
      <c r="C36" s="2"/>
      <c r="D36" s="2" t="s">
        <v>121</v>
      </c>
      <c r="E36" s="2"/>
      <c r="F36" s="2"/>
      <c r="G36" s="3"/>
      <c r="H36" s="2"/>
      <c r="I36" s="4">
        <f>SUM(I37:I40)</f>
        <v>0</v>
      </c>
    </row>
    <row r="37" spans="1:9" ht="26.1" customHeight="1" x14ac:dyDescent="0.2">
      <c r="A37" s="5" t="s">
        <v>122</v>
      </c>
      <c r="B37" s="7" t="s">
        <v>123</v>
      </c>
      <c r="C37" s="5" t="s">
        <v>63</v>
      </c>
      <c r="D37" s="5" t="s">
        <v>124</v>
      </c>
      <c r="E37" s="5" t="s">
        <v>125</v>
      </c>
      <c r="F37" s="6" t="s">
        <v>49</v>
      </c>
      <c r="G37" s="7">
        <v>150</v>
      </c>
      <c r="H37" s="8"/>
      <c r="I37" s="8">
        <f>TRUNC(G37 * H37, 2)</f>
        <v>0</v>
      </c>
    </row>
    <row r="38" spans="1:9" ht="65.099999999999994" customHeight="1" x14ac:dyDescent="0.2">
      <c r="A38" s="5" t="s">
        <v>126</v>
      </c>
      <c r="B38" s="7" t="s">
        <v>127</v>
      </c>
      <c r="C38" s="5" t="s">
        <v>63</v>
      </c>
      <c r="D38" s="5" t="s">
        <v>128</v>
      </c>
      <c r="E38" s="5" t="s">
        <v>125</v>
      </c>
      <c r="F38" s="6" t="s">
        <v>49</v>
      </c>
      <c r="G38" s="7">
        <v>2100</v>
      </c>
      <c r="H38" s="8"/>
      <c r="I38" s="8">
        <f>TRUNC(G38 * H38, 2)</f>
        <v>0</v>
      </c>
    </row>
    <row r="39" spans="1:9" ht="26.1" customHeight="1" x14ac:dyDescent="0.2">
      <c r="A39" s="5" t="s">
        <v>129</v>
      </c>
      <c r="B39" s="7" t="s">
        <v>130</v>
      </c>
      <c r="C39" s="5" t="s">
        <v>23</v>
      </c>
      <c r="D39" s="5" t="s">
        <v>131</v>
      </c>
      <c r="E39" s="5" t="s">
        <v>132</v>
      </c>
      <c r="F39" s="6" t="s">
        <v>49</v>
      </c>
      <c r="G39" s="7">
        <v>3000</v>
      </c>
      <c r="H39" s="8"/>
      <c r="I39" s="8">
        <f>TRUNC(G39 * H39, 2)</f>
        <v>0</v>
      </c>
    </row>
    <row r="40" spans="1:9" ht="26.1" customHeight="1" x14ac:dyDescent="0.2">
      <c r="A40" s="5" t="s">
        <v>133</v>
      </c>
      <c r="B40" s="7" t="s">
        <v>134</v>
      </c>
      <c r="C40" s="5" t="s">
        <v>23</v>
      </c>
      <c r="D40" s="5" t="s">
        <v>135</v>
      </c>
      <c r="E40" s="5" t="s">
        <v>132</v>
      </c>
      <c r="F40" s="6" t="s">
        <v>49</v>
      </c>
      <c r="G40" s="7">
        <v>800</v>
      </c>
      <c r="H40" s="8"/>
      <c r="I40" s="8">
        <f>TRUNC(G40 * H40, 2)</f>
        <v>0</v>
      </c>
    </row>
    <row r="41" spans="1:9" ht="24" customHeight="1" x14ac:dyDescent="0.2">
      <c r="A41" s="2" t="s">
        <v>136</v>
      </c>
      <c r="B41" s="2"/>
      <c r="C41" s="2"/>
      <c r="D41" s="2" t="s">
        <v>137</v>
      </c>
      <c r="E41" s="2"/>
      <c r="F41" s="2"/>
      <c r="G41" s="3"/>
      <c r="H41" s="2"/>
      <c r="I41" s="4">
        <f>SUM(I42:I43)</f>
        <v>0</v>
      </c>
    </row>
    <row r="42" spans="1:9" ht="26.1" customHeight="1" x14ac:dyDescent="0.2">
      <c r="A42" s="5" t="s">
        <v>138</v>
      </c>
      <c r="B42" s="7" t="s">
        <v>139</v>
      </c>
      <c r="C42" s="5" t="s">
        <v>23</v>
      </c>
      <c r="D42" s="5" t="s">
        <v>140</v>
      </c>
      <c r="E42" s="5" t="s">
        <v>141</v>
      </c>
      <c r="F42" s="6" t="s">
        <v>26</v>
      </c>
      <c r="G42" s="7">
        <v>2800</v>
      </c>
      <c r="H42" s="8"/>
      <c r="I42" s="8">
        <f>TRUNC(G42 * H42, 2)</f>
        <v>0</v>
      </c>
    </row>
    <row r="43" spans="1:9" ht="26.1" customHeight="1" x14ac:dyDescent="0.2">
      <c r="A43" s="5" t="s">
        <v>142</v>
      </c>
      <c r="B43" s="7" t="s">
        <v>143</v>
      </c>
      <c r="C43" s="5" t="s">
        <v>23</v>
      </c>
      <c r="D43" s="5" t="s">
        <v>144</v>
      </c>
      <c r="E43" s="5" t="s">
        <v>141</v>
      </c>
      <c r="F43" s="6" t="s">
        <v>26</v>
      </c>
      <c r="G43" s="7">
        <v>450</v>
      </c>
      <c r="H43" s="8"/>
      <c r="I43" s="8">
        <f>TRUNC(G43 * H43, 2)</f>
        <v>0</v>
      </c>
    </row>
    <row r="44" spans="1:9" ht="24" customHeight="1" x14ac:dyDescent="0.2">
      <c r="A44" s="2" t="s">
        <v>145</v>
      </c>
      <c r="B44" s="2"/>
      <c r="C44" s="2"/>
      <c r="D44" s="2" t="s">
        <v>146</v>
      </c>
      <c r="E44" s="2"/>
      <c r="F44" s="2"/>
      <c r="G44" s="3"/>
      <c r="H44" s="2"/>
      <c r="I44" s="4">
        <f>I45</f>
        <v>0</v>
      </c>
    </row>
    <row r="45" spans="1:9" ht="24" customHeight="1" x14ac:dyDescent="0.2">
      <c r="A45" s="2" t="s">
        <v>147</v>
      </c>
      <c r="B45" s="2"/>
      <c r="C45" s="2"/>
      <c r="D45" s="2" t="s">
        <v>148</v>
      </c>
      <c r="E45" s="2"/>
      <c r="F45" s="2"/>
      <c r="G45" s="3"/>
      <c r="H45" s="2"/>
      <c r="I45" s="4">
        <f>SUM(I46:I49,I50)</f>
        <v>0</v>
      </c>
    </row>
    <row r="46" spans="1:9" ht="51.95" customHeight="1" x14ac:dyDescent="0.2">
      <c r="A46" s="5" t="s">
        <v>149</v>
      </c>
      <c r="B46" s="7" t="s">
        <v>150</v>
      </c>
      <c r="C46" s="5" t="s">
        <v>63</v>
      </c>
      <c r="D46" s="5" t="s">
        <v>151</v>
      </c>
      <c r="E46" s="5" t="s">
        <v>152</v>
      </c>
      <c r="F46" s="6" t="s">
        <v>26</v>
      </c>
      <c r="G46" s="7">
        <v>60</v>
      </c>
      <c r="H46" s="8"/>
      <c r="I46" s="8">
        <f>TRUNC(G46 * H46, 2)</f>
        <v>0</v>
      </c>
    </row>
    <row r="47" spans="1:9" ht="51.95" customHeight="1" x14ac:dyDescent="0.2">
      <c r="A47" s="5" t="s">
        <v>153</v>
      </c>
      <c r="B47" s="7" t="s">
        <v>154</v>
      </c>
      <c r="C47" s="5" t="s">
        <v>63</v>
      </c>
      <c r="D47" s="5" t="s">
        <v>155</v>
      </c>
      <c r="E47" s="5" t="s">
        <v>152</v>
      </c>
      <c r="F47" s="6" t="s">
        <v>26</v>
      </c>
      <c r="G47" s="7">
        <v>150</v>
      </c>
      <c r="H47" s="8"/>
      <c r="I47" s="8">
        <f>TRUNC(G47 * H47, 2)</f>
        <v>0</v>
      </c>
    </row>
    <row r="48" spans="1:9" ht="51.95" customHeight="1" x14ac:dyDescent="0.2">
      <c r="A48" s="5" t="s">
        <v>156</v>
      </c>
      <c r="B48" s="7" t="s">
        <v>157</v>
      </c>
      <c r="C48" s="5" t="s">
        <v>63</v>
      </c>
      <c r="D48" s="5" t="s">
        <v>158</v>
      </c>
      <c r="E48" s="5" t="s">
        <v>152</v>
      </c>
      <c r="F48" s="6" t="s">
        <v>26</v>
      </c>
      <c r="G48" s="7">
        <v>150</v>
      </c>
      <c r="H48" s="8"/>
      <c r="I48" s="8">
        <f>TRUNC(G48 * H48, 2)</f>
        <v>0</v>
      </c>
    </row>
    <row r="49" spans="1:9" ht="51.95" customHeight="1" x14ac:dyDescent="0.2">
      <c r="A49" s="5" t="s">
        <v>159</v>
      </c>
      <c r="B49" s="7" t="s">
        <v>160</v>
      </c>
      <c r="C49" s="5" t="s">
        <v>63</v>
      </c>
      <c r="D49" s="5" t="s">
        <v>161</v>
      </c>
      <c r="E49" s="5" t="s">
        <v>152</v>
      </c>
      <c r="F49" s="6" t="s">
        <v>26</v>
      </c>
      <c r="G49" s="7">
        <v>60</v>
      </c>
      <c r="H49" s="8"/>
      <c r="I49" s="8">
        <f>TRUNC(G49 * H49, 2)</f>
        <v>0</v>
      </c>
    </row>
    <row r="50" spans="1:9" ht="24" customHeight="1" x14ac:dyDescent="0.2">
      <c r="A50" s="2" t="s">
        <v>162</v>
      </c>
      <c r="B50" s="2"/>
      <c r="C50" s="2"/>
      <c r="D50" s="2" t="s">
        <v>163</v>
      </c>
      <c r="E50" s="2"/>
      <c r="F50" s="2"/>
      <c r="G50" s="3"/>
      <c r="H50" s="2"/>
      <c r="I50" s="4">
        <f>I51</f>
        <v>0</v>
      </c>
    </row>
    <row r="51" spans="1:9" ht="26.1" customHeight="1" x14ac:dyDescent="0.2">
      <c r="A51" s="5" t="s">
        <v>164</v>
      </c>
      <c r="B51" s="7" t="s">
        <v>165</v>
      </c>
      <c r="C51" s="5" t="s">
        <v>63</v>
      </c>
      <c r="D51" s="5" t="s">
        <v>166</v>
      </c>
      <c r="E51" s="5" t="s">
        <v>167</v>
      </c>
      <c r="F51" s="6" t="s">
        <v>168</v>
      </c>
      <c r="G51" s="7">
        <v>60</v>
      </c>
      <c r="H51" s="8"/>
      <c r="I51" s="8">
        <f>TRUNC(G51 * H51, 2)</f>
        <v>0</v>
      </c>
    </row>
    <row r="52" spans="1:9" ht="24" customHeight="1" x14ac:dyDescent="0.2">
      <c r="A52" s="2" t="s">
        <v>169</v>
      </c>
      <c r="B52" s="2"/>
      <c r="C52" s="2"/>
      <c r="D52" s="2" t="s">
        <v>170</v>
      </c>
      <c r="E52" s="2"/>
      <c r="F52" s="2"/>
      <c r="G52" s="3"/>
      <c r="H52" s="2"/>
      <c r="I52" s="4">
        <f>SUM(I53:I60)</f>
        <v>0</v>
      </c>
    </row>
    <row r="53" spans="1:9" ht="24" customHeight="1" x14ac:dyDescent="0.2">
      <c r="A53" s="5" t="s">
        <v>171</v>
      </c>
      <c r="B53" s="7" t="s">
        <v>172</v>
      </c>
      <c r="C53" s="5" t="s">
        <v>23</v>
      </c>
      <c r="D53" s="5" t="s">
        <v>173</v>
      </c>
      <c r="E53" s="5" t="s">
        <v>174</v>
      </c>
      <c r="F53" s="6" t="s">
        <v>175</v>
      </c>
      <c r="G53" s="7">
        <v>10</v>
      </c>
      <c r="H53" s="8"/>
      <c r="I53" s="8">
        <f t="shared" ref="I53:I60" si="3">TRUNC(G53 * H53, 2)</f>
        <v>0</v>
      </c>
    </row>
    <row r="54" spans="1:9" ht="24" customHeight="1" x14ac:dyDescent="0.2">
      <c r="A54" s="5" t="s">
        <v>176</v>
      </c>
      <c r="B54" s="7" t="s">
        <v>177</v>
      </c>
      <c r="C54" s="5" t="s">
        <v>23</v>
      </c>
      <c r="D54" s="5" t="s">
        <v>178</v>
      </c>
      <c r="E54" s="5" t="s">
        <v>174</v>
      </c>
      <c r="F54" s="6" t="s">
        <v>175</v>
      </c>
      <c r="G54" s="7">
        <v>5</v>
      </c>
      <c r="H54" s="8"/>
      <c r="I54" s="8">
        <f t="shared" si="3"/>
        <v>0</v>
      </c>
    </row>
    <row r="55" spans="1:9" ht="51.95" customHeight="1" x14ac:dyDescent="0.2">
      <c r="A55" s="5" t="s">
        <v>179</v>
      </c>
      <c r="B55" s="7" t="s">
        <v>180</v>
      </c>
      <c r="C55" s="5" t="s">
        <v>63</v>
      </c>
      <c r="D55" s="5" t="s">
        <v>181</v>
      </c>
      <c r="E55" s="5" t="s">
        <v>182</v>
      </c>
      <c r="F55" s="6" t="s">
        <v>26</v>
      </c>
      <c r="G55" s="7">
        <v>100</v>
      </c>
      <c r="H55" s="8"/>
      <c r="I55" s="8">
        <f t="shared" si="3"/>
        <v>0</v>
      </c>
    </row>
    <row r="56" spans="1:9" ht="24" customHeight="1" x14ac:dyDescent="0.2">
      <c r="A56" s="5" t="s">
        <v>183</v>
      </c>
      <c r="B56" s="7" t="s">
        <v>184</v>
      </c>
      <c r="C56" s="5" t="s">
        <v>63</v>
      </c>
      <c r="D56" s="5" t="s">
        <v>185</v>
      </c>
      <c r="E56" s="5" t="s">
        <v>186</v>
      </c>
      <c r="F56" s="6" t="s">
        <v>187</v>
      </c>
      <c r="G56" s="7">
        <v>450</v>
      </c>
      <c r="H56" s="8"/>
      <c r="I56" s="8">
        <f t="shared" si="3"/>
        <v>0</v>
      </c>
    </row>
    <row r="57" spans="1:9" ht="39" customHeight="1" x14ac:dyDescent="0.2">
      <c r="A57" s="5" t="s">
        <v>188</v>
      </c>
      <c r="B57" s="7" t="s">
        <v>189</v>
      </c>
      <c r="C57" s="5" t="s">
        <v>63</v>
      </c>
      <c r="D57" s="5" t="s">
        <v>190</v>
      </c>
      <c r="E57" s="5" t="s">
        <v>191</v>
      </c>
      <c r="F57" s="6" t="s">
        <v>66</v>
      </c>
      <c r="G57" s="7">
        <v>30</v>
      </c>
      <c r="H57" s="8"/>
      <c r="I57" s="8">
        <f t="shared" si="3"/>
        <v>0</v>
      </c>
    </row>
    <row r="58" spans="1:9" ht="26.1" customHeight="1" x14ac:dyDescent="0.2">
      <c r="A58" s="5" t="s">
        <v>192</v>
      </c>
      <c r="B58" s="7" t="s">
        <v>193</v>
      </c>
      <c r="C58" s="5" t="s">
        <v>23</v>
      </c>
      <c r="D58" s="5" t="s">
        <v>194</v>
      </c>
      <c r="E58" s="5" t="s">
        <v>195</v>
      </c>
      <c r="F58" s="6" t="s">
        <v>26</v>
      </c>
      <c r="G58" s="7">
        <v>5900</v>
      </c>
      <c r="H58" s="8"/>
      <c r="I58" s="8">
        <f t="shared" si="3"/>
        <v>0</v>
      </c>
    </row>
    <row r="59" spans="1:9" ht="26.1" customHeight="1" x14ac:dyDescent="0.2">
      <c r="A59" s="5" t="s">
        <v>196</v>
      </c>
      <c r="B59" s="7" t="s">
        <v>197</v>
      </c>
      <c r="C59" s="5" t="s">
        <v>23</v>
      </c>
      <c r="D59" s="5" t="s">
        <v>198</v>
      </c>
      <c r="E59" s="5" t="s">
        <v>199</v>
      </c>
      <c r="F59" s="6" t="s">
        <v>187</v>
      </c>
      <c r="G59" s="7">
        <v>15</v>
      </c>
      <c r="H59" s="8"/>
      <c r="I59" s="8">
        <f t="shared" si="3"/>
        <v>0</v>
      </c>
    </row>
    <row r="60" spans="1:9" ht="24" customHeight="1" x14ac:dyDescent="0.2">
      <c r="A60" s="5" t="s">
        <v>200</v>
      </c>
      <c r="B60" s="7" t="s">
        <v>201</v>
      </c>
      <c r="C60" s="5" t="s">
        <v>23</v>
      </c>
      <c r="D60" s="5" t="s">
        <v>202</v>
      </c>
      <c r="E60" s="5" t="s">
        <v>199</v>
      </c>
      <c r="F60" s="6" t="s">
        <v>102</v>
      </c>
      <c r="G60" s="7">
        <v>60</v>
      </c>
      <c r="H60" s="8"/>
      <c r="I60" s="8">
        <f t="shared" si="3"/>
        <v>0</v>
      </c>
    </row>
    <row r="61" spans="1:9" ht="24" customHeight="1" x14ac:dyDescent="0.2">
      <c r="A61" s="2" t="s">
        <v>203</v>
      </c>
      <c r="B61" s="2"/>
      <c r="C61" s="2"/>
      <c r="D61" s="2" t="s">
        <v>204</v>
      </c>
      <c r="E61" s="2"/>
      <c r="F61" s="2"/>
      <c r="G61" s="3"/>
      <c r="H61" s="2"/>
      <c r="I61" s="4">
        <f>SUM(I62:I65)</f>
        <v>0</v>
      </c>
    </row>
    <row r="62" spans="1:9" ht="26.1" customHeight="1" x14ac:dyDescent="0.2">
      <c r="A62" s="5" t="s">
        <v>205</v>
      </c>
      <c r="B62" s="7" t="s">
        <v>165</v>
      </c>
      <c r="C62" s="5" t="s">
        <v>63</v>
      </c>
      <c r="D62" s="5" t="s">
        <v>206</v>
      </c>
      <c r="E62" s="5" t="s">
        <v>167</v>
      </c>
      <c r="F62" s="6" t="s">
        <v>168</v>
      </c>
      <c r="G62" s="7">
        <v>150</v>
      </c>
      <c r="H62" s="8"/>
      <c r="I62" s="8">
        <f>TRUNC(G62 * H62, 2)</f>
        <v>0</v>
      </c>
    </row>
    <row r="63" spans="1:9" ht="26.1" customHeight="1" x14ac:dyDescent="0.2">
      <c r="A63" s="5" t="s">
        <v>207</v>
      </c>
      <c r="B63" s="7" t="s">
        <v>208</v>
      </c>
      <c r="C63" s="5" t="s">
        <v>63</v>
      </c>
      <c r="D63" s="5" t="s">
        <v>209</v>
      </c>
      <c r="E63" s="5" t="s">
        <v>167</v>
      </c>
      <c r="F63" s="6" t="s">
        <v>168</v>
      </c>
      <c r="G63" s="7">
        <v>150</v>
      </c>
      <c r="H63" s="8"/>
      <c r="I63" s="8">
        <f>TRUNC(G63 * H63, 2)</f>
        <v>0</v>
      </c>
    </row>
    <row r="64" spans="1:9" ht="65.099999999999994" customHeight="1" x14ac:dyDescent="0.2">
      <c r="A64" s="5" t="s">
        <v>210</v>
      </c>
      <c r="B64" s="7" t="s">
        <v>211</v>
      </c>
      <c r="C64" s="5" t="s">
        <v>63</v>
      </c>
      <c r="D64" s="5" t="s">
        <v>212</v>
      </c>
      <c r="E64" s="5" t="s">
        <v>213</v>
      </c>
      <c r="F64" s="6" t="s">
        <v>214</v>
      </c>
      <c r="G64" s="7">
        <v>60</v>
      </c>
      <c r="H64" s="8"/>
      <c r="I64" s="8">
        <f>TRUNC(G64 * H64, 2)</f>
        <v>0</v>
      </c>
    </row>
    <row r="65" spans="1:9" ht="51.95" customHeight="1" x14ac:dyDescent="0.2">
      <c r="A65" s="5" t="s">
        <v>215</v>
      </c>
      <c r="B65" s="7" t="s">
        <v>216</v>
      </c>
      <c r="C65" s="5" t="s">
        <v>63</v>
      </c>
      <c r="D65" s="5" t="s">
        <v>217</v>
      </c>
      <c r="E65" s="5" t="s">
        <v>213</v>
      </c>
      <c r="F65" s="6" t="s">
        <v>214</v>
      </c>
      <c r="G65" s="7">
        <v>60</v>
      </c>
      <c r="H65" s="8"/>
      <c r="I65" s="8">
        <f>TRUNC(G65 * H65, 2)</f>
        <v>0</v>
      </c>
    </row>
    <row r="66" spans="1:9" ht="24" customHeight="1" x14ac:dyDescent="0.2">
      <c r="A66" s="2" t="s">
        <v>218</v>
      </c>
      <c r="B66" s="2"/>
      <c r="C66" s="2"/>
      <c r="D66" s="2" t="s">
        <v>219</v>
      </c>
      <c r="E66" s="2"/>
      <c r="F66" s="2"/>
      <c r="G66" s="3"/>
      <c r="H66" s="2"/>
      <c r="I66" s="4">
        <f>SUM(I67,I70,I76)</f>
        <v>0</v>
      </c>
    </row>
    <row r="67" spans="1:9" ht="24" customHeight="1" x14ac:dyDescent="0.2">
      <c r="A67" s="2" t="s">
        <v>220</v>
      </c>
      <c r="B67" s="2"/>
      <c r="C67" s="2"/>
      <c r="D67" s="2" t="s">
        <v>221</v>
      </c>
      <c r="E67" s="2"/>
      <c r="F67" s="2"/>
      <c r="G67" s="3"/>
      <c r="H67" s="2"/>
      <c r="I67" s="4">
        <f>SUM(I68:I69)</f>
        <v>0</v>
      </c>
    </row>
    <row r="68" spans="1:9" ht="24" customHeight="1" x14ac:dyDescent="0.2">
      <c r="A68" s="5" t="s">
        <v>222</v>
      </c>
      <c r="B68" s="7" t="s">
        <v>223</v>
      </c>
      <c r="C68" s="5" t="s">
        <v>23</v>
      </c>
      <c r="D68" s="5" t="s">
        <v>224</v>
      </c>
      <c r="E68" s="5" t="s">
        <v>225</v>
      </c>
      <c r="F68" s="6" t="s">
        <v>187</v>
      </c>
      <c r="G68" s="7">
        <v>3</v>
      </c>
      <c r="H68" s="8"/>
      <c r="I68" s="8">
        <f>TRUNC(G68 * H68, 2)</f>
        <v>0</v>
      </c>
    </row>
    <row r="69" spans="1:9" ht="24" customHeight="1" x14ac:dyDescent="0.2">
      <c r="A69" s="5" t="s">
        <v>226</v>
      </c>
      <c r="B69" s="7" t="s">
        <v>227</v>
      </c>
      <c r="C69" s="5" t="s">
        <v>23</v>
      </c>
      <c r="D69" s="5" t="s">
        <v>228</v>
      </c>
      <c r="E69" s="5" t="s">
        <v>225</v>
      </c>
      <c r="F69" s="6" t="s">
        <v>187</v>
      </c>
      <c r="G69" s="7">
        <v>3</v>
      </c>
      <c r="H69" s="8"/>
      <c r="I69" s="8">
        <f>TRUNC(G69 * H69, 2)</f>
        <v>0</v>
      </c>
    </row>
    <row r="70" spans="1:9" ht="24" customHeight="1" x14ac:dyDescent="0.2">
      <c r="A70" s="2" t="s">
        <v>229</v>
      </c>
      <c r="B70" s="2"/>
      <c r="C70" s="2"/>
      <c r="D70" s="2" t="s">
        <v>230</v>
      </c>
      <c r="E70" s="2"/>
      <c r="F70" s="2"/>
      <c r="G70" s="3"/>
      <c r="H70" s="2"/>
      <c r="I70" s="4">
        <f>SUM(I71:I75)</f>
        <v>0</v>
      </c>
    </row>
    <row r="71" spans="1:9" ht="26.1" customHeight="1" x14ac:dyDescent="0.2">
      <c r="A71" s="5" t="s">
        <v>231</v>
      </c>
      <c r="B71" s="7" t="s">
        <v>232</v>
      </c>
      <c r="C71" s="5" t="s">
        <v>23</v>
      </c>
      <c r="D71" s="5" t="s">
        <v>233</v>
      </c>
      <c r="E71" s="5" t="s">
        <v>234</v>
      </c>
      <c r="F71" s="6" t="s">
        <v>187</v>
      </c>
      <c r="G71" s="7">
        <v>1</v>
      </c>
      <c r="H71" s="8"/>
      <c r="I71" s="8">
        <f>TRUNC(G71 * H71, 2)</f>
        <v>0</v>
      </c>
    </row>
    <row r="72" spans="1:9" ht="26.1" customHeight="1" x14ac:dyDescent="0.2">
      <c r="A72" s="5" t="s">
        <v>235</v>
      </c>
      <c r="B72" s="7" t="s">
        <v>236</v>
      </c>
      <c r="C72" s="5" t="s">
        <v>23</v>
      </c>
      <c r="D72" s="5" t="s">
        <v>237</v>
      </c>
      <c r="E72" s="5" t="s">
        <v>225</v>
      </c>
      <c r="F72" s="6" t="s">
        <v>187</v>
      </c>
      <c r="G72" s="7">
        <v>1</v>
      </c>
      <c r="H72" s="8"/>
      <c r="I72" s="8">
        <f>TRUNC(G72 * H72, 2)</f>
        <v>0</v>
      </c>
    </row>
    <row r="73" spans="1:9" ht="39" customHeight="1" x14ac:dyDescent="0.2">
      <c r="A73" s="5" t="s">
        <v>238</v>
      </c>
      <c r="B73" s="7" t="s">
        <v>239</v>
      </c>
      <c r="C73" s="5" t="s">
        <v>23</v>
      </c>
      <c r="D73" s="5" t="s">
        <v>240</v>
      </c>
      <c r="E73" s="5" t="s">
        <v>225</v>
      </c>
      <c r="F73" s="6" t="s">
        <v>187</v>
      </c>
      <c r="G73" s="7">
        <v>1</v>
      </c>
      <c r="H73" s="8"/>
      <c r="I73" s="8">
        <f>TRUNC(G73 * H73, 2)</f>
        <v>0</v>
      </c>
    </row>
    <row r="74" spans="1:9" ht="104.1" customHeight="1" x14ac:dyDescent="0.2">
      <c r="A74" s="5" t="s">
        <v>241</v>
      </c>
      <c r="B74" s="7" t="s">
        <v>242</v>
      </c>
      <c r="C74" s="5" t="s">
        <v>243</v>
      </c>
      <c r="D74" s="5" t="s">
        <v>244</v>
      </c>
      <c r="E74" s="5" t="s">
        <v>245</v>
      </c>
      <c r="F74" s="6" t="s">
        <v>246</v>
      </c>
      <c r="G74" s="7">
        <v>12</v>
      </c>
      <c r="H74" s="8"/>
      <c r="I74" s="8">
        <f>TRUNC(G74 * H74, 2)</f>
        <v>0</v>
      </c>
    </row>
    <row r="75" spans="1:9" ht="26.1" customHeight="1" x14ac:dyDescent="0.2">
      <c r="A75" s="5" t="s">
        <v>247</v>
      </c>
      <c r="B75" s="7" t="s">
        <v>248</v>
      </c>
      <c r="C75" s="5" t="s">
        <v>23</v>
      </c>
      <c r="D75" s="5" t="s">
        <v>249</v>
      </c>
      <c r="E75" s="5" t="s">
        <v>225</v>
      </c>
      <c r="F75" s="6" t="s">
        <v>250</v>
      </c>
      <c r="G75" s="7">
        <v>12</v>
      </c>
      <c r="H75" s="8"/>
      <c r="I75" s="8">
        <f>TRUNC(G75 * H75, 2)</f>
        <v>0</v>
      </c>
    </row>
    <row r="76" spans="1:9" ht="24" customHeight="1" x14ac:dyDescent="0.2">
      <c r="A76" s="2" t="s">
        <v>251</v>
      </c>
      <c r="B76" s="2"/>
      <c r="C76" s="2"/>
      <c r="D76" s="2" t="s">
        <v>252</v>
      </c>
      <c r="E76" s="2"/>
      <c r="F76" s="2"/>
      <c r="G76" s="3"/>
      <c r="H76" s="2"/>
      <c r="I76" s="4">
        <f>I77</f>
        <v>0</v>
      </c>
    </row>
    <row r="77" spans="1:9" ht="24" customHeight="1" x14ac:dyDescent="0.2">
      <c r="A77" s="5" t="s">
        <v>253</v>
      </c>
      <c r="B77" s="7" t="s">
        <v>254</v>
      </c>
      <c r="C77" s="5" t="s">
        <v>23</v>
      </c>
      <c r="D77" s="5" t="s">
        <v>255</v>
      </c>
      <c r="E77" s="5" t="s">
        <v>225</v>
      </c>
      <c r="F77" s="6" t="s">
        <v>256</v>
      </c>
      <c r="G77" s="7">
        <v>12</v>
      </c>
      <c r="H77" s="8"/>
      <c r="I77" s="8">
        <f>TRUNC(G77 * H77, 2)</f>
        <v>0</v>
      </c>
    </row>
    <row r="78" spans="1:9" x14ac:dyDescent="0.2">
      <c r="A78" s="12"/>
      <c r="B78" s="12"/>
      <c r="C78" s="12"/>
      <c r="D78" s="12"/>
      <c r="E78" s="12"/>
      <c r="F78" s="12"/>
      <c r="G78" s="12"/>
      <c r="H78" s="12"/>
      <c r="I78" s="12"/>
    </row>
    <row r="79" spans="1:9" x14ac:dyDescent="0.2">
      <c r="A79" s="20" t="s">
        <v>257</v>
      </c>
      <c r="B79" s="20"/>
      <c r="C79" s="20"/>
      <c r="D79" s="11" t="s">
        <v>258</v>
      </c>
      <c r="E79" s="10"/>
      <c r="F79" s="10"/>
      <c r="G79" s="10"/>
      <c r="H79" s="9"/>
      <c r="I79" s="14"/>
    </row>
    <row r="80" spans="1:9" x14ac:dyDescent="0.2">
      <c r="A80" s="20" t="s">
        <v>259</v>
      </c>
      <c r="B80" s="20"/>
      <c r="C80" s="20"/>
      <c r="D80" s="11"/>
      <c r="E80" s="10"/>
      <c r="F80" s="10"/>
      <c r="G80" s="10"/>
      <c r="H80" s="9"/>
      <c r="I80" s="14"/>
    </row>
    <row r="81" spans="1:10" x14ac:dyDescent="0.2">
      <c r="A81" s="20" t="s">
        <v>260</v>
      </c>
      <c r="B81" s="20"/>
      <c r="C81" s="20"/>
      <c r="D81" s="11" t="s">
        <v>261</v>
      </c>
      <c r="E81" s="10"/>
      <c r="F81" s="10"/>
      <c r="G81" s="10"/>
      <c r="H81" s="9" t="s">
        <v>262</v>
      </c>
      <c r="I81" s="13">
        <f>SUM(I6,I14,I44,I52,I61,I66)</f>
        <v>0</v>
      </c>
    </row>
    <row r="82" spans="1:10" ht="60" customHeight="1" x14ac:dyDescent="0.2"/>
    <row r="83" spans="1:10" ht="19.5" customHeight="1" x14ac:dyDescent="0.2"/>
    <row r="84" spans="1:10" ht="19.5" customHeight="1" x14ac:dyDescent="0.2"/>
    <row r="85" spans="1:10" ht="19.5" customHeight="1" x14ac:dyDescent="0.2"/>
    <row r="86" spans="1:10" ht="19.5" customHeight="1" x14ac:dyDescent="0.2"/>
    <row r="87" spans="1:10" ht="19.5" customHeight="1" x14ac:dyDescent="0.2"/>
    <row r="88" spans="1:10" ht="19.5" customHeight="1" x14ac:dyDescent="0.2"/>
    <row r="89" spans="1:10" ht="69.95" customHeight="1" x14ac:dyDescent="0.2">
      <c r="A89" s="18"/>
      <c r="B89" s="18"/>
      <c r="C89" s="18"/>
      <c r="D89" s="18"/>
      <c r="E89" s="18"/>
      <c r="F89" s="18"/>
      <c r="G89" s="18"/>
      <c r="H89" s="18"/>
      <c r="I89" s="18"/>
      <c r="J89" s="18"/>
    </row>
  </sheetData>
  <mergeCells count="19">
    <mergeCell ref="A89:J89"/>
    <mergeCell ref="A80:C80"/>
    <mergeCell ref="A81:C81"/>
    <mergeCell ref="I4:I5"/>
    <mergeCell ref="J4:J5"/>
    <mergeCell ref="A79:C79"/>
    <mergeCell ref="F4:F5"/>
    <mergeCell ref="G4:G5"/>
    <mergeCell ref="H4:H5"/>
    <mergeCell ref="A4:A5"/>
    <mergeCell ref="B4:B5"/>
    <mergeCell ref="C4:C5"/>
    <mergeCell ref="D4:D5"/>
    <mergeCell ref="E4:E5"/>
    <mergeCell ref="F1:G1"/>
    <mergeCell ref="H1:J1"/>
    <mergeCell ref="F2:G2"/>
    <mergeCell ref="H2:J2"/>
    <mergeCell ref="A3:J3"/>
  </mergeCells>
  <pageMargins left="0.5" right="0.5" top="1" bottom="1" header="0.5" footer="0.5"/>
  <pageSetup paperSize="9" scale="44" fitToHeight="0" orientation="portrait" r:id="rId1"/>
  <headerFooter>
    <oddHeader>&amp;L &amp;C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3DD18-52B1-4CCA-94CF-B291C0D3BEF0}">
  <dimension ref="A1:I81"/>
  <sheetViews>
    <sheetView tabSelected="1" workbookViewId="0">
      <selection activeCell="I77" sqref="I77"/>
    </sheetView>
  </sheetViews>
  <sheetFormatPr defaultRowHeight="14.25" x14ac:dyDescent="0.2"/>
  <cols>
    <col min="4" max="4" width="35.125" customWidth="1"/>
    <col min="5" max="5" width="40.125" customWidth="1"/>
    <col min="9" max="9" width="5.375" bestFit="1" customWidth="1"/>
  </cols>
  <sheetData>
    <row r="1" spans="1:9" ht="15" x14ac:dyDescent="0.2">
      <c r="A1" s="24"/>
      <c r="B1" s="24"/>
      <c r="C1" s="24"/>
      <c r="D1" s="24" t="s">
        <v>0</v>
      </c>
      <c r="E1" s="24" t="s">
        <v>1</v>
      </c>
      <c r="F1" s="25" t="s">
        <v>2</v>
      </c>
      <c r="G1" s="25"/>
      <c r="H1" s="25" t="s">
        <v>3</v>
      </c>
      <c r="I1" s="25"/>
    </row>
    <row r="2" spans="1:9" ht="59.25" customHeight="1" x14ac:dyDescent="0.2">
      <c r="A2" s="26"/>
      <c r="B2" s="26"/>
      <c r="C2" s="26"/>
      <c r="D2" s="26" t="s">
        <v>264</v>
      </c>
      <c r="E2" s="26" t="s">
        <v>265</v>
      </c>
      <c r="F2" s="27" t="s">
        <v>6</v>
      </c>
      <c r="G2" s="27"/>
      <c r="H2" s="27" t="s">
        <v>7</v>
      </c>
      <c r="I2" s="27"/>
    </row>
    <row r="3" spans="1:9" ht="15" x14ac:dyDescent="0.25">
      <c r="A3" s="28" t="s">
        <v>8</v>
      </c>
      <c r="B3" s="18"/>
      <c r="C3" s="18"/>
      <c r="D3" s="18"/>
      <c r="E3" s="18"/>
      <c r="F3" s="18"/>
      <c r="G3" s="18"/>
      <c r="H3" s="18"/>
      <c r="I3" s="18"/>
    </row>
    <row r="4" spans="1:9" x14ac:dyDescent="0.2">
      <c r="A4" s="29" t="s">
        <v>9</v>
      </c>
      <c r="B4" s="30" t="s">
        <v>10</v>
      </c>
      <c r="C4" s="29" t="s">
        <v>11</v>
      </c>
      <c r="D4" s="29" t="s">
        <v>12</v>
      </c>
      <c r="E4" s="29" t="s">
        <v>13</v>
      </c>
      <c r="F4" s="31" t="s">
        <v>14</v>
      </c>
      <c r="G4" s="30" t="s">
        <v>15</v>
      </c>
      <c r="H4" s="30" t="s">
        <v>263</v>
      </c>
      <c r="I4" s="30" t="s">
        <v>16</v>
      </c>
    </row>
    <row r="5" spans="1:9" x14ac:dyDescent="0.2">
      <c r="A5" s="30"/>
      <c r="B5" s="30"/>
      <c r="C5" s="30"/>
      <c r="D5" s="30"/>
      <c r="E5" s="30"/>
      <c r="F5" s="30"/>
      <c r="G5" s="30"/>
      <c r="H5" s="30"/>
      <c r="I5" s="30"/>
    </row>
    <row r="6" spans="1:9" ht="22.5" customHeight="1" x14ac:dyDescent="0.2">
      <c r="A6" s="32" t="s">
        <v>17</v>
      </c>
      <c r="B6" s="32"/>
      <c r="C6" s="32"/>
      <c r="D6" s="32" t="s">
        <v>18</v>
      </c>
      <c r="E6" s="32"/>
      <c r="F6" s="32"/>
      <c r="G6" s="33"/>
      <c r="H6" s="32"/>
      <c r="I6" s="34">
        <f>I7</f>
        <v>0</v>
      </c>
    </row>
    <row r="7" spans="1:9" ht="21" customHeight="1" x14ac:dyDescent="0.2">
      <c r="A7" s="32" t="s">
        <v>19</v>
      </c>
      <c r="B7" s="32"/>
      <c r="C7" s="32"/>
      <c r="D7" s="32" t="s">
        <v>20</v>
      </c>
      <c r="E7" s="32"/>
      <c r="F7" s="32"/>
      <c r="G7" s="33"/>
      <c r="H7" s="32"/>
      <c r="I7" s="34">
        <f>SUM(I8:I10)</f>
        <v>0</v>
      </c>
    </row>
    <row r="8" spans="1:9" ht="69.75" customHeight="1" x14ac:dyDescent="0.2">
      <c r="A8" s="35" t="s">
        <v>21</v>
      </c>
      <c r="B8" s="36" t="s">
        <v>22</v>
      </c>
      <c r="C8" s="35" t="s">
        <v>23</v>
      </c>
      <c r="D8" s="35" t="s">
        <v>24</v>
      </c>
      <c r="E8" s="35" t="s">
        <v>25</v>
      </c>
      <c r="F8" s="37" t="s">
        <v>26</v>
      </c>
      <c r="G8" s="36">
        <v>4000</v>
      </c>
      <c r="H8" s="38"/>
      <c r="I8" s="38">
        <f>TRUNC(G8 * H8, 2)</f>
        <v>0</v>
      </c>
    </row>
    <row r="9" spans="1:9" ht="79.5" customHeight="1" x14ac:dyDescent="0.2">
      <c r="A9" s="35" t="s">
        <v>27</v>
      </c>
      <c r="B9" s="36" t="s">
        <v>28</v>
      </c>
      <c r="C9" s="35" t="s">
        <v>23</v>
      </c>
      <c r="D9" s="35" t="s">
        <v>29</v>
      </c>
      <c r="E9" s="35" t="s">
        <v>25</v>
      </c>
      <c r="F9" s="37" t="s">
        <v>26</v>
      </c>
      <c r="G9" s="36">
        <v>4000</v>
      </c>
      <c r="H9" s="38"/>
      <c r="I9" s="38">
        <f>TRUNC(G9 * H9, 2)</f>
        <v>0</v>
      </c>
    </row>
    <row r="10" spans="1:9" ht="73.5" customHeight="1" x14ac:dyDescent="0.2">
      <c r="A10" s="35" t="s">
        <v>30</v>
      </c>
      <c r="B10" s="36" t="s">
        <v>31</v>
      </c>
      <c r="C10" s="35" t="s">
        <v>23</v>
      </c>
      <c r="D10" s="35" t="s">
        <v>32</v>
      </c>
      <c r="E10" s="35" t="s">
        <v>25</v>
      </c>
      <c r="F10" s="37" t="s">
        <v>26</v>
      </c>
      <c r="G10" s="36">
        <v>1500</v>
      </c>
      <c r="H10" s="38"/>
      <c r="I10" s="38">
        <f>TRUNC(G10 * H10, 2)</f>
        <v>0</v>
      </c>
    </row>
    <row r="11" spans="1:9" ht="24" customHeight="1" x14ac:dyDescent="0.2">
      <c r="A11" s="32" t="s">
        <v>42</v>
      </c>
      <c r="B11" s="32"/>
      <c r="C11" s="32"/>
      <c r="D11" s="32" t="s">
        <v>43</v>
      </c>
      <c r="E11" s="32"/>
      <c r="F11" s="32"/>
      <c r="G11" s="33"/>
      <c r="H11" s="32"/>
      <c r="I11" s="34">
        <f>SUM(I12,I20,I33,I40)</f>
        <v>0</v>
      </c>
    </row>
    <row r="12" spans="1:9" ht="25.5" x14ac:dyDescent="0.2">
      <c r="A12" s="32" t="s">
        <v>44</v>
      </c>
      <c r="B12" s="32"/>
      <c r="C12" s="32"/>
      <c r="D12" s="32" t="s">
        <v>45</v>
      </c>
      <c r="E12" s="32"/>
      <c r="F12" s="32"/>
      <c r="G12" s="33"/>
      <c r="H12" s="32"/>
      <c r="I12" s="34">
        <f>SUM(I13:I19)</f>
        <v>0</v>
      </c>
    </row>
    <row r="13" spans="1:9" ht="45.75" customHeight="1" x14ac:dyDescent="0.2">
      <c r="A13" s="35" t="s">
        <v>46</v>
      </c>
      <c r="B13" s="36" t="s">
        <v>47</v>
      </c>
      <c r="C13" s="35" t="s">
        <v>23</v>
      </c>
      <c r="D13" s="35" t="s">
        <v>48</v>
      </c>
      <c r="E13" s="35" t="s">
        <v>25</v>
      </c>
      <c r="F13" s="37" t="s">
        <v>49</v>
      </c>
      <c r="G13" s="36">
        <v>6000</v>
      </c>
      <c r="H13" s="38"/>
      <c r="I13" s="38">
        <f t="shared" ref="I13:I19" si="0">TRUNC(G13 * H13, 2)</f>
        <v>0</v>
      </c>
    </row>
    <row r="14" spans="1:9" ht="48.75" customHeight="1" x14ac:dyDescent="0.2">
      <c r="A14" s="35" t="s">
        <v>50</v>
      </c>
      <c r="B14" s="36" t="s">
        <v>51</v>
      </c>
      <c r="C14" s="35" t="s">
        <v>23</v>
      </c>
      <c r="D14" s="35" t="s">
        <v>52</v>
      </c>
      <c r="E14" s="35" t="s">
        <v>25</v>
      </c>
      <c r="F14" s="37" t="s">
        <v>49</v>
      </c>
      <c r="G14" s="36">
        <v>6000</v>
      </c>
      <c r="H14" s="38"/>
      <c r="I14" s="38">
        <f t="shared" si="0"/>
        <v>0</v>
      </c>
    </row>
    <row r="15" spans="1:9" ht="45" customHeight="1" x14ac:dyDescent="0.2">
      <c r="A15" s="35" t="s">
        <v>53</v>
      </c>
      <c r="B15" s="36" t="s">
        <v>54</v>
      </c>
      <c r="C15" s="35" t="s">
        <v>23</v>
      </c>
      <c r="D15" s="35" t="s">
        <v>55</v>
      </c>
      <c r="E15" s="35" t="s">
        <v>25</v>
      </c>
      <c r="F15" s="37" t="s">
        <v>49</v>
      </c>
      <c r="G15" s="36">
        <v>700</v>
      </c>
      <c r="H15" s="38"/>
      <c r="I15" s="38">
        <f t="shared" si="0"/>
        <v>0</v>
      </c>
    </row>
    <row r="16" spans="1:9" ht="47.25" customHeight="1" x14ac:dyDescent="0.2">
      <c r="A16" s="35" t="s">
        <v>56</v>
      </c>
      <c r="B16" s="36" t="s">
        <v>57</v>
      </c>
      <c r="C16" s="35" t="s">
        <v>23</v>
      </c>
      <c r="D16" s="35" t="s">
        <v>58</v>
      </c>
      <c r="E16" s="35" t="s">
        <v>59</v>
      </c>
      <c r="F16" s="37" t="s">
        <v>60</v>
      </c>
      <c r="G16" s="36">
        <v>700</v>
      </c>
      <c r="H16" s="38"/>
      <c r="I16" s="38">
        <f t="shared" si="0"/>
        <v>0</v>
      </c>
    </row>
    <row r="17" spans="1:9" ht="45" customHeight="1" x14ac:dyDescent="0.2">
      <c r="A17" s="35" t="s">
        <v>61</v>
      </c>
      <c r="B17" s="36" t="s">
        <v>62</v>
      </c>
      <c r="C17" s="35" t="s">
        <v>63</v>
      </c>
      <c r="D17" s="35" t="s">
        <v>64</v>
      </c>
      <c r="E17" s="35" t="s">
        <v>65</v>
      </c>
      <c r="F17" s="37" t="s">
        <v>66</v>
      </c>
      <c r="G17" s="36">
        <v>350</v>
      </c>
      <c r="H17" s="38"/>
      <c r="I17" s="38">
        <f t="shared" si="0"/>
        <v>0</v>
      </c>
    </row>
    <row r="18" spans="1:9" ht="31.5" customHeight="1" x14ac:dyDescent="0.2">
      <c r="A18" s="35" t="s">
        <v>67</v>
      </c>
      <c r="B18" s="36" t="s">
        <v>68</v>
      </c>
      <c r="C18" s="35" t="s">
        <v>63</v>
      </c>
      <c r="D18" s="35" t="s">
        <v>69</v>
      </c>
      <c r="E18" s="35" t="s">
        <v>70</v>
      </c>
      <c r="F18" s="37" t="s">
        <v>49</v>
      </c>
      <c r="G18" s="36">
        <v>2000</v>
      </c>
      <c r="H18" s="38"/>
      <c r="I18" s="38">
        <f t="shared" si="0"/>
        <v>0</v>
      </c>
    </row>
    <row r="19" spans="1:9" ht="59.25" customHeight="1" x14ac:dyDescent="0.2">
      <c r="A19" s="35" t="s">
        <v>71</v>
      </c>
      <c r="B19" s="36" t="s">
        <v>72</v>
      </c>
      <c r="C19" s="35" t="s">
        <v>23</v>
      </c>
      <c r="D19" s="35" t="s">
        <v>73</v>
      </c>
      <c r="E19" s="35" t="s">
        <v>74</v>
      </c>
      <c r="F19" s="37" t="s">
        <v>66</v>
      </c>
      <c r="G19" s="36">
        <v>1100</v>
      </c>
      <c r="H19" s="38"/>
      <c r="I19" s="38">
        <f t="shared" si="0"/>
        <v>0</v>
      </c>
    </row>
    <row r="20" spans="1:9" ht="25.5" x14ac:dyDescent="0.2">
      <c r="A20" s="32" t="s">
        <v>75</v>
      </c>
      <c r="B20" s="32"/>
      <c r="C20" s="32"/>
      <c r="D20" s="32" t="s">
        <v>76</v>
      </c>
      <c r="E20" s="32"/>
      <c r="F20" s="32"/>
      <c r="G20" s="33"/>
      <c r="H20" s="32"/>
      <c r="I20" s="34">
        <f>SUM(I21:I32)</f>
        <v>0</v>
      </c>
    </row>
    <row r="21" spans="1:9" ht="95.25" customHeight="1" x14ac:dyDescent="0.2">
      <c r="A21" s="35" t="s">
        <v>77</v>
      </c>
      <c r="B21" s="36" t="s">
        <v>78</v>
      </c>
      <c r="C21" s="35" t="s">
        <v>63</v>
      </c>
      <c r="D21" s="35" t="s">
        <v>79</v>
      </c>
      <c r="E21" s="35" t="s">
        <v>80</v>
      </c>
      <c r="F21" s="37" t="s">
        <v>66</v>
      </c>
      <c r="G21" s="36">
        <v>1000</v>
      </c>
      <c r="H21" s="38"/>
      <c r="I21" s="38">
        <f t="shared" ref="I21:I32" si="1">TRUNC(G21 * H21, 2)</f>
        <v>0</v>
      </c>
    </row>
    <row r="22" spans="1:9" ht="70.5" customHeight="1" x14ac:dyDescent="0.2">
      <c r="A22" s="35" t="s">
        <v>81</v>
      </c>
      <c r="B22" s="36" t="s">
        <v>82</v>
      </c>
      <c r="C22" s="35" t="s">
        <v>63</v>
      </c>
      <c r="D22" s="35" t="s">
        <v>83</v>
      </c>
      <c r="E22" s="35" t="s">
        <v>84</v>
      </c>
      <c r="F22" s="37" t="s">
        <v>49</v>
      </c>
      <c r="G22" s="36">
        <v>300</v>
      </c>
      <c r="H22" s="38"/>
      <c r="I22" s="38">
        <f t="shared" si="1"/>
        <v>0</v>
      </c>
    </row>
    <row r="23" spans="1:9" ht="67.5" customHeight="1" x14ac:dyDescent="0.2">
      <c r="A23" s="35" t="s">
        <v>85</v>
      </c>
      <c r="B23" s="36" t="s">
        <v>86</v>
      </c>
      <c r="C23" s="35" t="s">
        <v>63</v>
      </c>
      <c r="D23" s="35" t="s">
        <v>87</v>
      </c>
      <c r="E23" s="35" t="s">
        <v>84</v>
      </c>
      <c r="F23" s="37" t="s">
        <v>66</v>
      </c>
      <c r="G23" s="36">
        <v>350</v>
      </c>
      <c r="H23" s="38"/>
      <c r="I23" s="38">
        <f t="shared" si="1"/>
        <v>0</v>
      </c>
    </row>
    <row r="24" spans="1:9" ht="68.25" customHeight="1" x14ac:dyDescent="0.2">
      <c r="A24" s="35" t="s">
        <v>88</v>
      </c>
      <c r="B24" s="36" t="s">
        <v>89</v>
      </c>
      <c r="C24" s="35" t="s">
        <v>63</v>
      </c>
      <c r="D24" s="35" t="s">
        <v>90</v>
      </c>
      <c r="E24" s="35" t="s">
        <v>91</v>
      </c>
      <c r="F24" s="37" t="s">
        <v>66</v>
      </c>
      <c r="G24" s="36">
        <v>200</v>
      </c>
      <c r="H24" s="38"/>
      <c r="I24" s="38">
        <f t="shared" si="1"/>
        <v>0</v>
      </c>
    </row>
    <row r="25" spans="1:9" ht="86.25" customHeight="1" x14ac:dyDescent="0.2">
      <c r="A25" s="35" t="s">
        <v>92</v>
      </c>
      <c r="B25" s="36" t="s">
        <v>93</v>
      </c>
      <c r="C25" s="35" t="s">
        <v>63</v>
      </c>
      <c r="D25" s="35" t="s">
        <v>94</v>
      </c>
      <c r="E25" s="35" t="s">
        <v>80</v>
      </c>
      <c r="F25" s="37" t="s">
        <v>66</v>
      </c>
      <c r="G25" s="36">
        <v>350</v>
      </c>
      <c r="H25" s="38"/>
      <c r="I25" s="38">
        <f t="shared" si="1"/>
        <v>0</v>
      </c>
    </row>
    <row r="26" spans="1:9" ht="45" customHeight="1" x14ac:dyDescent="0.2">
      <c r="A26" s="35" t="s">
        <v>95</v>
      </c>
      <c r="B26" s="36" t="s">
        <v>96</v>
      </c>
      <c r="C26" s="35" t="s">
        <v>63</v>
      </c>
      <c r="D26" s="35" t="s">
        <v>97</v>
      </c>
      <c r="E26" s="35" t="s">
        <v>98</v>
      </c>
      <c r="F26" s="37" t="s">
        <v>66</v>
      </c>
      <c r="G26" s="36">
        <v>300</v>
      </c>
      <c r="H26" s="38"/>
      <c r="I26" s="38">
        <f t="shared" si="1"/>
        <v>0</v>
      </c>
    </row>
    <row r="27" spans="1:9" ht="45" customHeight="1" x14ac:dyDescent="0.2">
      <c r="A27" s="35" t="s">
        <v>99</v>
      </c>
      <c r="B27" s="36" t="s">
        <v>100</v>
      </c>
      <c r="C27" s="35" t="s">
        <v>23</v>
      </c>
      <c r="D27" s="35" t="s">
        <v>101</v>
      </c>
      <c r="E27" s="35" t="s">
        <v>74</v>
      </c>
      <c r="F27" s="37" t="s">
        <v>102</v>
      </c>
      <c r="G27" s="36">
        <v>200</v>
      </c>
      <c r="H27" s="38"/>
      <c r="I27" s="38">
        <f t="shared" si="1"/>
        <v>0</v>
      </c>
    </row>
    <row r="28" spans="1:9" ht="33.75" customHeight="1" x14ac:dyDescent="0.2">
      <c r="A28" s="35" t="s">
        <v>103</v>
      </c>
      <c r="B28" s="36" t="s">
        <v>104</v>
      </c>
      <c r="C28" s="35" t="s">
        <v>23</v>
      </c>
      <c r="D28" s="35" t="s">
        <v>105</v>
      </c>
      <c r="E28" s="35" t="s">
        <v>74</v>
      </c>
      <c r="F28" s="37" t="s">
        <v>102</v>
      </c>
      <c r="G28" s="36">
        <v>350</v>
      </c>
      <c r="H28" s="38"/>
      <c r="I28" s="38">
        <f t="shared" si="1"/>
        <v>0</v>
      </c>
    </row>
    <row r="29" spans="1:9" ht="58.5" customHeight="1" x14ac:dyDescent="0.2">
      <c r="A29" s="35" t="s">
        <v>106</v>
      </c>
      <c r="B29" s="36" t="s">
        <v>107</v>
      </c>
      <c r="C29" s="35" t="s">
        <v>63</v>
      </c>
      <c r="D29" s="35" t="s">
        <v>108</v>
      </c>
      <c r="E29" s="35" t="s">
        <v>109</v>
      </c>
      <c r="F29" s="37" t="s">
        <v>110</v>
      </c>
      <c r="G29" s="36">
        <v>13350</v>
      </c>
      <c r="H29" s="38"/>
      <c r="I29" s="38">
        <f t="shared" si="1"/>
        <v>0</v>
      </c>
    </row>
    <row r="30" spans="1:9" ht="43.5" customHeight="1" x14ac:dyDescent="0.2">
      <c r="A30" s="35" t="s">
        <v>111</v>
      </c>
      <c r="B30" s="36" t="s">
        <v>112</v>
      </c>
      <c r="C30" s="35" t="s">
        <v>23</v>
      </c>
      <c r="D30" s="35" t="s">
        <v>113</v>
      </c>
      <c r="E30" s="35" t="s">
        <v>74</v>
      </c>
      <c r="F30" s="37" t="s">
        <v>26</v>
      </c>
      <c r="G30" s="36">
        <v>200</v>
      </c>
      <c r="H30" s="38"/>
      <c r="I30" s="38">
        <f t="shared" si="1"/>
        <v>0</v>
      </c>
    </row>
    <row r="31" spans="1:9" ht="44.25" customHeight="1" x14ac:dyDescent="0.2">
      <c r="A31" s="35" t="s">
        <v>114</v>
      </c>
      <c r="B31" s="36" t="s">
        <v>115</v>
      </c>
      <c r="C31" s="35" t="s">
        <v>23</v>
      </c>
      <c r="D31" s="35" t="s">
        <v>116</v>
      </c>
      <c r="E31" s="35" t="s">
        <v>74</v>
      </c>
      <c r="F31" s="37" t="s">
        <v>49</v>
      </c>
      <c r="G31" s="36">
        <v>300</v>
      </c>
      <c r="H31" s="38"/>
      <c r="I31" s="38">
        <f t="shared" si="1"/>
        <v>0</v>
      </c>
    </row>
    <row r="32" spans="1:9" ht="33.75" customHeight="1" x14ac:dyDescent="0.2">
      <c r="A32" s="35" t="s">
        <v>117</v>
      </c>
      <c r="B32" s="36" t="s">
        <v>118</v>
      </c>
      <c r="C32" s="35" t="s">
        <v>23</v>
      </c>
      <c r="D32" s="35" t="s">
        <v>266</v>
      </c>
      <c r="E32" s="35" t="s">
        <v>74</v>
      </c>
      <c r="F32" s="37" t="s">
        <v>49</v>
      </c>
      <c r="G32" s="36">
        <v>20</v>
      </c>
      <c r="H32" s="38"/>
      <c r="I32" s="38">
        <f t="shared" si="1"/>
        <v>0</v>
      </c>
    </row>
    <row r="33" spans="1:9" x14ac:dyDescent="0.2">
      <c r="A33" s="32" t="s">
        <v>120</v>
      </c>
      <c r="B33" s="32"/>
      <c r="C33" s="32"/>
      <c r="D33" s="32" t="s">
        <v>121</v>
      </c>
      <c r="E33" s="32"/>
      <c r="F33" s="32"/>
      <c r="G33" s="33"/>
      <c r="H33" s="32"/>
      <c r="I33" s="34">
        <f>SUM(I34:I39)</f>
        <v>0</v>
      </c>
    </row>
    <row r="34" spans="1:9" ht="43.5" customHeight="1" x14ac:dyDescent="0.2">
      <c r="A34" s="35" t="s">
        <v>122</v>
      </c>
      <c r="B34" s="36" t="s">
        <v>123</v>
      </c>
      <c r="C34" s="35" t="s">
        <v>63</v>
      </c>
      <c r="D34" s="35" t="s">
        <v>124</v>
      </c>
      <c r="E34" s="35" t="s">
        <v>125</v>
      </c>
      <c r="F34" s="37" t="s">
        <v>49</v>
      </c>
      <c r="G34" s="36">
        <v>300</v>
      </c>
      <c r="H34" s="38"/>
      <c r="I34" s="38">
        <f t="shared" ref="I34:I39" si="2">TRUNC(G34 * H34, 2)</f>
        <v>0</v>
      </c>
    </row>
    <row r="35" spans="1:9" ht="107.25" customHeight="1" x14ac:dyDescent="0.2">
      <c r="A35" s="35" t="s">
        <v>126</v>
      </c>
      <c r="B35" s="36" t="s">
        <v>127</v>
      </c>
      <c r="C35" s="35" t="s">
        <v>63</v>
      </c>
      <c r="D35" s="35" t="s">
        <v>128</v>
      </c>
      <c r="E35" s="35" t="s">
        <v>125</v>
      </c>
      <c r="F35" s="37" t="s">
        <v>49</v>
      </c>
      <c r="G35" s="36">
        <v>2400</v>
      </c>
      <c r="H35" s="38"/>
      <c r="I35" s="38">
        <f t="shared" si="2"/>
        <v>0</v>
      </c>
    </row>
    <row r="36" spans="1:9" ht="30.75" customHeight="1" x14ac:dyDescent="0.2">
      <c r="A36" s="35" t="s">
        <v>129</v>
      </c>
      <c r="B36" s="36" t="s">
        <v>130</v>
      </c>
      <c r="C36" s="35" t="s">
        <v>23</v>
      </c>
      <c r="D36" s="35" t="s">
        <v>131</v>
      </c>
      <c r="E36" s="35" t="s">
        <v>132</v>
      </c>
      <c r="F36" s="37" t="s">
        <v>49</v>
      </c>
      <c r="G36" s="36">
        <v>4200</v>
      </c>
      <c r="H36" s="38"/>
      <c r="I36" s="38">
        <f t="shared" si="2"/>
        <v>0</v>
      </c>
    </row>
    <row r="37" spans="1:9" ht="42" customHeight="1" x14ac:dyDescent="0.2">
      <c r="A37" s="35" t="s">
        <v>133</v>
      </c>
      <c r="B37" s="36" t="s">
        <v>134</v>
      </c>
      <c r="C37" s="35" t="s">
        <v>23</v>
      </c>
      <c r="D37" s="35" t="s">
        <v>135</v>
      </c>
      <c r="E37" s="35" t="s">
        <v>132</v>
      </c>
      <c r="F37" s="37" t="s">
        <v>49</v>
      </c>
      <c r="G37" s="36">
        <v>1000</v>
      </c>
      <c r="H37" s="38"/>
      <c r="I37" s="38">
        <f t="shared" si="2"/>
        <v>0</v>
      </c>
    </row>
    <row r="38" spans="1:9" ht="30" customHeight="1" x14ac:dyDescent="0.2">
      <c r="A38" s="35" t="s">
        <v>267</v>
      </c>
      <c r="B38" s="36" t="s">
        <v>268</v>
      </c>
      <c r="C38" s="35" t="s">
        <v>23</v>
      </c>
      <c r="D38" s="35" t="s">
        <v>269</v>
      </c>
      <c r="E38" s="35" t="s">
        <v>132</v>
      </c>
      <c r="F38" s="37" t="s">
        <v>26</v>
      </c>
      <c r="G38" s="36">
        <v>2000</v>
      </c>
      <c r="H38" s="38"/>
      <c r="I38" s="38">
        <f t="shared" si="2"/>
        <v>0</v>
      </c>
    </row>
    <row r="39" spans="1:9" ht="30" customHeight="1" x14ac:dyDescent="0.2">
      <c r="A39" s="35" t="s">
        <v>270</v>
      </c>
      <c r="B39" s="36" t="s">
        <v>271</v>
      </c>
      <c r="C39" s="35" t="s">
        <v>23</v>
      </c>
      <c r="D39" s="35" t="s">
        <v>272</v>
      </c>
      <c r="E39" s="35" t="s">
        <v>132</v>
      </c>
      <c r="F39" s="37" t="s">
        <v>26</v>
      </c>
      <c r="G39" s="36">
        <v>5400</v>
      </c>
      <c r="H39" s="38"/>
      <c r="I39" s="38">
        <f t="shared" si="2"/>
        <v>0</v>
      </c>
    </row>
    <row r="40" spans="1:9" ht="21.75" customHeight="1" x14ac:dyDescent="0.2">
      <c r="A40" s="32" t="s">
        <v>136</v>
      </c>
      <c r="B40" s="32"/>
      <c r="C40" s="32"/>
      <c r="D40" s="32" t="s">
        <v>137</v>
      </c>
      <c r="E40" s="32"/>
      <c r="F40" s="32"/>
      <c r="G40" s="33"/>
      <c r="H40" s="32"/>
      <c r="I40" s="34">
        <f>SUM(I41:I42)</f>
        <v>0</v>
      </c>
    </row>
    <row r="41" spans="1:9" ht="36" customHeight="1" x14ac:dyDescent="0.2">
      <c r="A41" s="35" t="s">
        <v>138</v>
      </c>
      <c r="B41" s="36" t="s">
        <v>139</v>
      </c>
      <c r="C41" s="35" t="s">
        <v>23</v>
      </c>
      <c r="D41" s="35" t="s">
        <v>140</v>
      </c>
      <c r="E41" s="35" t="s">
        <v>141</v>
      </c>
      <c r="F41" s="37" t="s">
        <v>26</v>
      </c>
      <c r="G41" s="36">
        <v>3200</v>
      </c>
      <c r="H41" s="38"/>
      <c r="I41" s="38">
        <f>TRUNC(G41 * H41, 2)</f>
        <v>0</v>
      </c>
    </row>
    <row r="42" spans="1:9" ht="30.75" customHeight="1" x14ac:dyDescent="0.2">
      <c r="A42" s="35" t="s">
        <v>142</v>
      </c>
      <c r="B42" s="36" t="s">
        <v>143</v>
      </c>
      <c r="C42" s="35" t="s">
        <v>23</v>
      </c>
      <c r="D42" s="35" t="s">
        <v>144</v>
      </c>
      <c r="E42" s="35" t="s">
        <v>141</v>
      </c>
      <c r="F42" s="37" t="s">
        <v>26</v>
      </c>
      <c r="G42" s="36">
        <v>500</v>
      </c>
      <c r="H42" s="38"/>
      <c r="I42" s="38">
        <f>TRUNC(G42 * H42, 2)</f>
        <v>0</v>
      </c>
    </row>
    <row r="43" spans="1:9" ht="17.25" customHeight="1" x14ac:dyDescent="0.2">
      <c r="A43" s="32" t="s">
        <v>145</v>
      </c>
      <c r="B43" s="32"/>
      <c r="C43" s="32"/>
      <c r="D43" s="32" t="s">
        <v>146</v>
      </c>
      <c r="E43" s="32"/>
      <c r="F43" s="32"/>
      <c r="G43" s="33"/>
      <c r="H43" s="32"/>
      <c r="I43" s="34">
        <f>I44</f>
        <v>0</v>
      </c>
    </row>
    <row r="44" spans="1:9" ht="19.5" customHeight="1" x14ac:dyDescent="0.2">
      <c r="A44" s="32" t="s">
        <v>147</v>
      </c>
      <c r="B44" s="32"/>
      <c r="C44" s="32"/>
      <c r="D44" s="32" t="s">
        <v>148</v>
      </c>
      <c r="E44" s="32"/>
      <c r="F44" s="32"/>
      <c r="G44" s="33"/>
      <c r="H44" s="32"/>
      <c r="I44" s="34">
        <f>SUM(I45:I48,I49)</f>
        <v>0</v>
      </c>
    </row>
    <row r="45" spans="1:9" ht="82.5" customHeight="1" x14ac:dyDescent="0.2">
      <c r="A45" s="35" t="s">
        <v>149</v>
      </c>
      <c r="B45" s="36" t="s">
        <v>150</v>
      </c>
      <c r="C45" s="35" t="s">
        <v>63</v>
      </c>
      <c r="D45" s="35" t="s">
        <v>151</v>
      </c>
      <c r="E45" s="35" t="s">
        <v>152</v>
      </c>
      <c r="F45" s="37" t="s">
        <v>26</v>
      </c>
      <c r="G45" s="36">
        <v>70</v>
      </c>
      <c r="H45" s="38"/>
      <c r="I45" s="38">
        <f>TRUNC(G45 * H45, 2)</f>
        <v>0</v>
      </c>
    </row>
    <row r="46" spans="1:9" ht="82.5" customHeight="1" x14ac:dyDescent="0.2">
      <c r="A46" s="35" t="s">
        <v>153</v>
      </c>
      <c r="B46" s="36" t="s">
        <v>154</v>
      </c>
      <c r="C46" s="35" t="s">
        <v>63</v>
      </c>
      <c r="D46" s="35" t="s">
        <v>155</v>
      </c>
      <c r="E46" s="35" t="s">
        <v>152</v>
      </c>
      <c r="F46" s="37" t="s">
        <v>26</v>
      </c>
      <c r="G46" s="36">
        <v>170</v>
      </c>
      <c r="H46" s="38"/>
      <c r="I46" s="38">
        <f>TRUNC(G46 * H46, 2)</f>
        <v>0</v>
      </c>
    </row>
    <row r="47" spans="1:9" ht="83.25" customHeight="1" x14ac:dyDescent="0.2">
      <c r="A47" s="35" t="s">
        <v>156</v>
      </c>
      <c r="B47" s="36" t="s">
        <v>157</v>
      </c>
      <c r="C47" s="35" t="s">
        <v>63</v>
      </c>
      <c r="D47" s="35" t="s">
        <v>158</v>
      </c>
      <c r="E47" s="35" t="s">
        <v>152</v>
      </c>
      <c r="F47" s="37" t="s">
        <v>26</v>
      </c>
      <c r="G47" s="36">
        <v>170</v>
      </c>
      <c r="H47" s="38"/>
      <c r="I47" s="38">
        <f>TRUNC(G47 * H47, 2)</f>
        <v>0</v>
      </c>
    </row>
    <row r="48" spans="1:9" ht="81" customHeight="1" x14ac:dyDescent="0.2">
      <c r="A48" s="35" t="s">
        <v>159</v>
      </c>
      <c r="B48" s="36" t="s">
        <v>160</v>
      </c>
      <c r="C48" s="35" t="s">
        <v>63</v>
      </c>
      <c r="D48" s="35" t="s">
        <v>161</v>
      </c>
      <c r="E48" s="35" t="s">
        <v>152</v>
      </c>
      <c r="F48" s="37" t="s">
        <v>26</v>
      </c>
      <c r="G48" s="36">
        <v>70</v>
      </c>
      <c r="H48" s="38"/>
      <c r="I48" s="38">
        <f>TRUNC(G48 * H48, 2)</f>
        <v>0</v>
      </c>
    </row>
    <row r="49" spans="1:9" ht="21.75" customHeight="1" x14ac:dyDescent="0.2">
      <c r="A49" s="32" t="s">
        <v>162</v>
      </c>
      <c r="B49" s="32"/>
      <c r="C49" s="32"/>
      <c r="D49" s="32" t="s">
        <v>163</v>
      </c>
      <c r="E49" s="32"/>
      <c r="F49" s="32"/>
      <c r="G49" s="33"/>
      <c r="H49" s="32"/>
      <c r="I49" s="34">
        <f>I50</f>
        <v>0</v>
      </c>
    </row>
    <row r="50" spans="1:9" ht="37.5" customHeight="1" x14ac:dyDescent="0.2">
      <c r="A50" s="35" t="s">
        <v>164</v>
      </c>
      <c r="B50" s="36" t="s">
        <v>165</v>
      </c>
      <c r="C50" s="35" t="s">
        <v>63</v>
      </c>
      <c r="D50" s="35" t="s">
        <v>166</v>
      </c>
      <c r="E50" s="35" t="s">
        <v>167</v>
      </c>
      <c r="F50" s="37" t="s">
        <v>168</v>
      </c>
      <c r="G50" s="36">
        <v>70</v>
      </c>
      <c r="H50" s="38"/>
      <c r="I50" s="38">
        <f>TRUNC(G50 * H50, 2)</f>
        <v>0</v>
      </c>
    </row>
    <row r="51" spans="1:9" ht="17.25" customHeight="1" x14ac:dyDescent="0.2">
      <c r="A51" s="32" t="s">
        <v>169</v>
      </c>
      <c r="B51" s="32"/>
      <c r="C51" s="32"/>
      <c r="D51" s="32" t="s">
        <v>170</v>
      </c>
      <c r="E51" s="32"/>
      <c r="F51" s="32"/>
      <c r="G51" s="33"/>
      <c r="H51" s="32"/>
      <c r="I51" s="34">
        <f>SUM(I52:I59)</f>
        <v>0</v>
      </c>
    </row>
    <row r="52" spans="1:9" ht="38.25" customHeight="1" x14ac:dyDescent="0.2">
      <c r="A52" s="35" t="s">
        <v>171</v>
      </c>
      <c r="B52" s="36" t="s">
        <v>172</v>
      </c>
      <c r="C52" s="35" t="s">
        <v>23</v>
      </c>
      <c r="D52" s="35" t="s">
        <v>173</v>
      </c>
      <c r="E52" s="35" t="s">
        <v>174</v>
      </c>
      <c r="F52" s="37" t="s">
        <v>175</v>
      </c>
      <c r="G52" s="36">
        <v>10</v>
      </c>
      <c r="H52" s="38"/>
      <c r="I52" s="38">
        <f t="shared" ref="I52:I59" si="3">TRUNC(G52 * H52, 2)</f>
        <v>0</v>
      </c>
    </row>
    <row r="53" spans="1:9" ht="30.75" customHeight="1" x14ac:dyDescent="0.2">
      <c r="A53" s="35" t="s">
        <v>176</v>
      </c>
      <c r="B53" s="36" t="s">
        <v>177</v>
      </c>
      <c r="C53" s="35" t="s">
        <v>23</v>
      </c>
      <c r="D53" s="35" t="s">
        <v>178</v>
      </c>
      <c r="E53" s="35" t="s">
        <v>174</v>
      </c>
      <c r="F53" s="37" t="s">
        <v>175</v>
      </c>
      <c r="G53" s="36">
        <v>5</v>
      </c>
      <c r="H53" s="38"/>
      <c r="I53" s="38">
        <f t="shared" si="3"/>
        <v>0</v>
      </c>
    </row>
    <row r="54" spans="1:9" ht="87" customHeight="1" x14ac:dyDescent="0.2">
      <c r="A54" s="35" t="s">
        <v>179</v>
      </c>
      <c r="B54" s="36" t="s">
        <v>180</v>
      </c>
      <c r="C54" s="35" t="s">
        <v>63</v>
      </c>
      <c r="D54" s="35" t="s">
        <v>181</v>
      </c>
      <c r="E54" s="35" t="s">
        <v>182</v>
      </c>
      <c r="F54" s="37" t="s">
        <v>26</v>
      </c>
      <c r="G54" s="36">
        <v>100</v>
      </c>
      <c r="H54" s="38"/>
      <c r="I54" s="38">
        <f t="shared" si="3"/>
        <v>0</v>
      </c>
    </row>
    <row r="55" spans="1:9" ht="27" customHeight="1" x14ac:dyDescent="0.2">
      <c r="A55" s="35" t="s">
        <v>183</v>
      </c>
      <c r="B55" s="36" t="s">
        <v>184</v>
      </c>
      <c r="C55" s="35" t="s">
        <v>63</v>
      </c>
      <c r="D55" s="35" t="s">
        <v>185</v>
      </c>
      <c r="E55" s="35" t="s">
        <v>186</v>
      </c>
      <c r="F55" s="37" t="s">
        <v>187</v>
      </c>
      <c r="G55" s="36">
        <v>500</v>
      </c>
      <c r="H55" s="38"/>
      <c r="I55" s="38">
        <f t="shared" si="3"/>
        <v>0</v>
      </c>
    </row>
    <row r="56" spans="1:9" ht="39.75" customHeight="1" x14ac:dyDescent="0.2">
      <c r="A56" s="35" t="s">
        <v>188</v>
      </c>
      <c r="B56" s="36" t="s">
        <v>189</v>
      </c>
      <c r="C56" s="35" t="s">
        <v>63</v>
      </c>
      <c r="D56" s="35" t="s">
        <v>190</v>
      </c>
      <c r="E56" s="35" t="s">
        <v>191</v>
      </c>
      <c r="F56" s="37" t="s">
        <v>66</v>
      </c>
      <c r="G56" s="36">
        <v>35</v>
      </c>
      <c r="H56" s="38"/>
      <c r="I56" s="38">
        <f t="shared" si="3"/>
        <v>0</v>
      </c>
    </row>
    <row r="57" spans="1:9" ht="45.75" customHeight="1" x14ac:dyDescent="0.2">
      <c r="A57" s="35" t="s">
        <v>192</v>
      </c>
      <c r="B57" s="36" t="s">
        <v>193</v>
      </c>
      <c r="C57" s="35" t="s">
        <v>23</v>
      </c>
      <c r="D57" s="35" t="s">
        <v>194</v>
      </c>
      <c r="E57" s="35" t="s">
        <v>195</v>
      </c>
      <c r="F57" s="37" t="s">
        <v>26</v>
      </c>
      <c r="G57" s="36">
        <v>6700</v>
      </c>
      <c r="H57" s="38"/>
      <c r="I57" s="38">
        <f t="shared" si="3"/>
        <v>0</v>
      </c>
    </row>
    <row r="58" spans="1:9" ht="36" customHeight="1" x14ac:dyDescent="0.2">
      <c r="A58" s="35" t="s">
        <v>196</v>
      </c>
      <c r="B58" s="36" t="s">
        <v>197</v>
      </c>
      <c r="C58" s="35" t="s">
        <v>23</v>
      </c>
      <c r="D58" s="35" t="s">
        <v>198</v>
      </c>
      <c r="E58" s="35" t="s">
        <v>199</v>
      </c>
      <c r="F58" s="37" t="s">
        <v>187</v>
      </c>
      <c r="G58" s="36">
        <v>14</v>
      </c>
      <c r="H58" s="38"/>
      <c r="I58" s="38">
        <f t="shared" si="3"/>
        <v>0</v>
      </c>
    </row>
    <row r="59" spans="1:9" ht="26.25" customHeight="1" x14ac:dyDescent="0.2">
      <c r="A59" s="35" t="s">
        <v>200</v>
      </c>
      <c r="B59" s="36" t="s">
        <v>201</v>
      </c>
      <c r="C59" s="35" t="s">
        <v>23</v>
      </c>
      <c r="D59" s="35" t="s">
        <v>202</v>
      </c>
      <c r="E59" s="35" t="s">
        <v>199</v>
      </c>
      <c r="F59" s="37" t="s">
        <v>102</v>
      </c>
      <c r="G59" s="36">
        <v>70</v>
      </c>
      <c r="H59" s="38"/>
      <c r="I59" s="38">
        <f t="shared" si="3"/>
        <v>0</v>
      </c>
    </row>
    <row r="60" spans="1:9" ht="24.75" customHeight="1" x14ac:dyDescent="0.2">
      <c r="A60" s="32" t="s">
        <v>203</v>
      </c>
      <c r="B60" s="32"/>
      <c r="C60" s="32"/>
      <c r="D60" s="32" t="s">
        <v>204</v>
      </c>
      <c r="E60" s="32"/>
      <c r="F60" s="32"/>
      <c r="G60" s="33"/>
      <c r="H60" s="32"/>
      <c r="I60" s="34">
        <f>SUM(I61:I64)</f>
        <v>0</v>
      </c>
    </row>
    <row r="61" spans="1:9" ht="37.5" customHeight="1" x14ac:dyDescent="0.2">
      <c r="A61" s="35" t="s">
        <v>205</v>
      </c>
      <c r="B61" s="36" t="s">
        <v>165</v>
      </c>
      <c r="C61" s="35" t="s">
        <v>63</v>
      </c>
      <c r="D61" s="35" t="s">
        <v>206</v>
      </c>
      <c r="E61" s="35" t="s">
        <v>167</v>
      </c>
      <c r="F61" s="37" t="s">
        <v>168</v>
      </c>
      <c r="G61" s="36">
        <v>140</v>
      </c>
      <c r="H61" s="38"/>
      <c r="I61" s="38">
        <f>TRUNC(G61 * H61, 2)</f>
        <v>0</v>
      </c>
    </row>
    <row r="62" spans="1:9" ht="42.75" customHeight="1" x14ac:dyDescent="0.2">
      <c r="A62" s="35" t="s">
        <v>207</v>
      </c>
      <c r="B62" s="36" t="s">
        <v>208</v>
      </c>
      <c r="C62" s="35" t="s">
        <v>63</v>
      </c>
      <c r="D62" s="35" t="s">
        <v>209</v>
      </c>
      <c r="E62" s="35" t="s">
        <v>167</v>
      </c>
      <c r="F62" s="37" t="s">
        <v>168</v>
      </c>
      <c r="G62" s="36">
        <v>140</v>
      </c>
      <c r="H62" s="38"/>
      <c r="I62" s="38">
        <f>TRUNC(G62 * H62, 2)</f>
        <v>0</v>
      </c>
    </row>
    <row r="63" spans="1:9" ht="103.5" customHeight="1" x14ac:dyDescent="0.2">
      <c r="A63" s="35" t="s">
        <v>210</v>
      </c>
      <c r="B63" s="36" t="s">
        <v>211</v>
      </c>
      <c r="C63" s="35" t="s">
        <v>63</v>
      </c>
      <c r="D63" s="35" t="s">
        <v>212</v>
      </c>
      <c r="E63" s="35" t="s">
        <v>213</v>
      </c>
      <c r="F63" s="37" t="s">
        <v>214</v>
      </c>
      <c r="G63" s="36">
        <v>70</v>
      </c>
      <c r="H63" s="38"/>
      <c r="I63" s="38">
        <f>TRUNC(G63 * H63, 2)</f>
        <v>0</v>
      </c>
    </row>
    <row r="64" spans="1:9" ht="78" customHeight="1" x14ac:dyDescent="0.2">
      <c r="A64" s="35" t="s">
        <v>215</v>
      </c>
      <c r="B64" s="36" t="s">
        <v>216</v>
      </c>
      <c r="C64" s="35" t="s">
        <v>63</v>
      </c>
      <c r="D64" s="35" t="s">
        <v>217</v>
      </c>
      <c r="E64" s="35" t="s">
        <v>213</v>
      </c>
      <c r="F64" s="37" t="s">
        <v>214</v>
      </c>
      <c r="G64" s="36">
        <v>70</v>
      </c>
      <c r="H64" s="38"/>
      <c r="I64" s="38">
        <f>TRUNC(G64 * H64, 2)</f>
        <v>0</v>
      </c>
    </row>
    <row r="65" spans="1:9" ht="25.5" x14ac:dyDescent="0.2">
      <c r="A65" s="32" t="s">
        <v>218</v>
      </c>
      <c r="B65" s="32"/>
      <c r="C65" s="32"/>
      <c r="D65" s="32" t="s">
        <v>219</v>
      </c>
      <c r="E65" s="32"/>
      <c r="F65" s="32"/>
      <c r="G65" s="33"/>
      <c r="H65" s="32"/>
      <c r="I65" s="34">
        <f>SUM(I66,I69,I75)</f>
        <v>0</v>
      </c>
    </row>
    <row r="66" spans="1:9" ht="25.5" x14ac:dyDescent="0.2">
      <c r="A66" s="32" t="s">
        <v>220</v>
      </c>
      <c r="B66" s="32"/>
      <c r="C66" s="32"/>
      <c r="D66" s="32" t="s">
        <v>221</v>
      </c>
      <c r="E66" s="32"/>
      <c r="F66" s="32"/>
      <c r="G66" s="33"/>
      <c r="H66" s="32"/>
      <c r="I66" s="34">
        <f>SUM(I67:I68)</f>
        <v>0</v>
      </c>
    </row>
    <row r="67" spans="1:9" ht="23.25" customHeight="1" x14ac:dyDescent="0.2">
      <c r="A67" s="35" t="s">
        <v>222</v>
      </c>
      <c r="B67" s="36" t="s">
        <v>223</v>
      </c>
      <c r="C67" s="35" t="s">
        <v>23</v>
      </c>
      <c r="D67" s="35" t="s">
        <v>224</v>
      </c>
      <c r="E67" s="35" t="s">
        <v>225</v>
      </c>
      <c r="F67" s="37" t="s">
        <v>187</v>
      </c>
      <c r="G67" s="36">
        <v>5</v>
      </c>
      <c r="H67" s="38"/>
      <c r="I67" s="38">
        <f>TRUNC(G67 * H67, 2)</f>
        <v>0</v>
      </c>
    </row>
    <row r="68" spans="1:9" ht="26.25" customHeight="1" x14ac:dyDescent="0.2">
      <c r="A68" s="35" t="s">
        <v>226</v>
      </c>
      <c r="B68" s="36" t="s">
        <v>227</v>
      </c>
      <c r="C68" s="35" t="s">
        <v>23</v>
      </c>
      <c r="D68" s="35" t="s">
        <v>228</v>
      </c>
      <c r="E68" s="35" t="s">
        <v>225</v>
      </c>
      <c r="F68" s="37" t="s">
        <v>187</v>
      </c>
      <c r="G68" s="36">
        <v>5</v>
      </c>
      <c r="H68" s="38"/>
      <c r="I68" s="38">
        <f>TRUNC(G68 * H68, 2)</f>
        <v>0</v>
      </c>
    </row>
    <row r="69" spans="1:9" ht="25.5" x14ac:dyDescent="0.2">
      <c r="A69" s="32" t="s">
        <v>229</v>
      </c>
      <c r="B69" s="32"/>
      <c r="C69" s="32"/>
      <c r="D69" s="32" t="s">
        <v>230</v>
      </c>
      <c r="E69" s="32"/>
      <c r="F69" s="32"/>
      <c r="G69" s="33"/>
      <c r="H69" s="32"/>
      <c r="I69" s="34">
        <f>SUM(I70:I74)</f>
        <v>0</v>
      </c>
    </row>
    <row r="70" spans="1:9" ht="54.75" customHeight="1" x14ac:dyDescent="0.2">
      <c r="A70" s="35" t="s">
        <v>231</v>
      </c>
      <c r="B70" s="36" t="s">
        <v>232</v>
      </c>
      <c r="C70" s="35" t="s">
        <v>23</v>
      </c>
      <c r="D70" s="35" t="s">
        <v>233</v>
      </c>
      <c r="E70" s="35" t="s">
        <v>234</v>
      </c>
      <c r="F70" s="37" t="s">
        <v>187</v>
      </c>
      <c r="G70" s="36">
        <v>1</v>
      </c>
      <c r="H70" s="38"/>
      <c r="I70" s="38">
        <f>TRUNC(G70 * H70, 2)</f>
        <v>0</v>
      </c>
    </row>
    <row r="71" spans="1:9" ht="51.75" customHeight="1" x14ac:dyDescent="0.2">
      <c r="A71" s="35" t="s">
        <v>235</v>
      </c>
      <c r="B71" s="36" t="s">
        <v>236</v>
      </c>
      <c r="C71" s="35" t="s">
        <v>23</v>
      </c>
      <c r="D71" s="35" t="s">
        <v>237</v>
      </c>
      <c r="E71" s="35" t="s">
        <v>225</v>
      </c>
      <c r="F71" s="37" t="s">
        <v>187</v>
      </c>
      <c r="G71" s="36">
        <v>1</v>
      </c>
      <c r="H71" s="38"/>
      <c r="I71" s="38">
        <f>TRUNC(G71 * H71, 2)</f>
        <v>0</v>
      </c>
    </row>
    <row r="72" spans="1:9" ht="45" customHeight="1" x14ac:dyDescent="0.2">
      <c r="A72" s="35" t="s">
        <v>238</v>
      </c>
      <c r="B72" s="36" t="s">
        <v>239</v>
      </c>
      <c r="C72" s="35" t="s">
        <v>23</v>
      </c>
      <c r="D72" s="35" t="s">
        <v>240</v>
      </c>
      <c r="E72" s="35" t="s">
        <v>225</v>
      </c>
      <c r="F72" s="37" t="s">
        <v>187</v>
      </c>
      <c r="G72" s="36">
        <v>1</v>
      </c>
      <c r="H72" s="38"/>
      <c r="I72" s="38">
        <f>TRUNC(G72 * H72, 2)</f>
        <v>0</v>
      </c>
    </row>
    <row r="73" spans="1:9" ht="177" customHeight="1" x14ac:dyDescent="0.2">
      <c r="A73" s="35" t="s">
        <v>241</v>
      </c>
      <c r="B73" s="36" t="s">
        <v>242</v>
      </c>
      <c r="C73" s="35" t="s">
        <v>243</v>
      </c>
      <c r="D73" s="35" t="s">
        <v>244</v>
      </c>
      <c r="E73" s="35" t="s">
        <v>245</v>
      </c>
      <c r="F73" s="37" t="s">
        <v>246</v>
      </c>
      <c r="G73" s="36">
        <v>12</v>
      </c>
      <c r="H73" s="38"/>
      <c r="I73" s="38">
        <f>TRUNC(G73 * H73, 2)</f>
        <v>0</v>
      </c>
    </row>
    <row r="74" spans="1:9" ht="36" customHeight="1" x14ac:dyDescent="0.2">
      <c r="A74" s="35" t="s">
        <v>247</v>
      </c>
      <c r="B74" s="36" t="s">
        <v>248</v>
      </c>
      <c r="C74" s="35" t="s">
        <v>23</v>
      </c>
      <c r="D74" s="35" t="s">
        <v>249</v>
      </c>
      <c r="E74" s="35" t="s">
        <v>225</v>
      </c>
      <c r="F74" s="37" t="s">
        <v>250</v>
      </c>
      <c r="G74" s="36">
        <v>12</v>
      </c>
      <c r="H74" s="38"/>
      <c r="I74" s="38">
        <f>TRUNC(G74 * H74, 2)</f>
        <v>0</v>
      </c>
    </row>
    <row r="75" spans="1:9" ht="21" customHeight="1" x14ac:dyDescent="0.2">
      <c r="A75" s="32" t="s">
        <v>251</v>
      </c>
      <c r="B75" s="32"/>
      <c r="C75" s="32"/>
      <c r="D75" s="32" t="s">
        <v>252</v>
      </c>
      <c r="E75" s="32"/>
      <c r="F75" s="32"/>
      <c r="G75" s="33"/>
      <c r="H75" s="32"/>
      <c r="I75" s="34">
        <f>I76</f>
        <v>0</v>
      </c>
    </row>
    <row r="76" spans="1:9" ht="23.25" customHeight="1" x14ac:dyDescent="0.2">
      <c r="A76" s="35" t="s">
        <v>253</v>
      </c>
      <c r="B76" s="36" t="s">
        <v>254</v>
      </c>
      <c r="C76" s="35" t="s">
        <v>23</v>
      </c>
      <c r="D76" s="35" t="s">
        <v>255</v>
      </c>
      <c r="E76" s="35" t="s">
        <v>225</v>
      </c>
      <c r="F76" s="37" t="s">
        <v>256</v>
      </c>
      <c r="G76" s="36">
        <v>12</v>
      </c>
      <c r="H76" s="38"/>
      <c r="I76" s="38">
        <v>0</v>
      </c>
    </row>
    <row r="77" spans="1:9" x14ac:dyDescent="0.2">
      <c r="A77" s="39"/>
      <c r="B77" s="39"/>
      <c r="C77" s="39"/>
      <c r="D77" s="39"/>
      <c r="E77" s="39"/>
      <c r="F77" s="39"/>
      <c r="G77" s="39"/>
      <c r="H77" s="39"/>
      <c r="I77" s="39"/>
    </row>
    <row r="78" spans="1:9" ht="38.25" x14ac:dyDescent="0.2">
      <c r="A78" s="40" t="s">
        <v>257</v>
      </c>
      <c r="B78" s="40"/>
      <c r="C78" s="40"/>
      <c r="D78" s="41" t="s">
        <v>258</v>
      </c>
      <c r="E78" s="42"/>
      <c r="F78" s="42"/>
      <c r="G78" s="42"/>
      <c r="H78" s="26" t="s">
        <v>262</v>
      </c>
      <c r="I78" s="43">
        <f>SUM(I6,I11,I43,I51,I60,I65)</f>
        <v>0</v>
      </c>
    </row>
    <row r="79" spans="1:9" x14ac:dyDescent="0.2">
      <c r="A79" s="40" t="s">
        <v>259</v>
      </c>
      <c r="B79" s="40"/>
      <c r="C79" s="40"/>
      <c r="D79" s="41"/>
      <c r="E79" s="42"/>
      <c r="F79" s="42"/>
      <c r="G79" s="42"/>
      <c r="H79" s="26"/>
      <c r="I79" s="43"/>
    </row>
    <row r="80" spans="1:9" x14ac:dyDescent="0.2">
      <c r="A80" s="40" t="s">
        <v>260</v>
      </c>
      <c r="B80" s="40"/>
      <c r="C80" s="40"/>
      <c r="D80" s="41" t="s">
        <v>261</v>
      </c>
      <c r="E80" s="42"/>
      <c r="F80" s="42"/>
      <c r="G80" s="42"/>
    </row>
    <row r="81" spans="1:9" x14ac:dyDescent="0.2">
      <c r="A81" s="44"/>
      <c r="B81" s="44"/>
      <c r="C81" s="44"/>
      <c r="D81" s="44"/>
      <c r="E81" s="44"/>
      <c r="F81" s="44"/>
      <c r="G81" s="44"/>
      <c r="H81" s="44"/>
      <c r="I81" s="44"/>
    </row>
  </sheetData>
  <mergeCells count="17">
    <mergeCell ref="A80:C80"/>
    <mergeCell ref="F4:F5"/>
    <mergeCell ref="G4:G5"/>
    <mergeCell ref="H4:H5"/>
    <mergeCell ref="I4:I5"/>
    <mergeCell ref="A78:C78"/>
    <mergeCell ref="A79:C79"/>
    <mergeCell ref="F1:G1"/>
    <mergeCell ref="H1:I1"/>
    <mergeCell ref="F2:G2"/>
    <mergeCell ref="H2:I2"/>
    <mergeCell ref="A3:I3"/>
    <mergeCell ref="A4:A5"/>
    <mergeCell ref="B4:B5"/>
    <mergeCell ref="C4:C5"/>
    <mergeCell ref="D4:D5"/>
    <mergeCell ref="E4:E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 I</vt:lpstr>
      <vt:lpstr>Lote 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aguaivoti3@outlook.com</cp:lastModifiedBy>
  <cp:revision>0</cp:revision>
  <cp:lastPrinted>2026-06-23T18:40:59Z</cp:lastPrinted>
  <dcterms:created xsi:type="dcterms:W3CDTF">2026-06-23T18:12:16Z</dcterms:created>
  <dcterms:modified xsi:type="dcterms:W3CDTF">2026-06-25T18:36:41Z</dcterms:modified>
</cp:coreProperties>
</file>