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te\Desktop\"/>
    </mc:Choice>
  </mc:AlternateContent>
  <xr:revisionPtr revIDLastSave="0" documentId="13_ncr:1_{9BDDF756-12BF-4AAB-8184-3F1355132CAA}" xr6:coauthVersionLast="47" xr6:coauthVersionMax="47" xr10:uidLastSave="{00000000-0000-0000-0000-000000000000}"/>
  <bookViews>
    <workbookView xWindow="-120" yWindow="-120" windowWidth="20730" windowHeight="11040" tabRatio="552" xr2:uid="{00000000-000D-0000-FFFF-FFFF00000000}"/>
  </bookViews>
  <sheets>
    <sheet name="Table 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6" i="1" l="1"/>
  <c r="J40" i="1"/>
  <c r="I40" i="1"/>
  <c r="E45" i="1"/>
  <c r="F45" i="1"/>
  <c r="H4" i="1"/>
  <c r="J4" i="1" s="1"/>
  <c r="H5" i="1"/>
  <c r="J5" i="1" s="1"/>
  <c r="H6" i="1"/>
  <c r="J6" i="1" s="1"/>
  <c r="H7" i="1"/>
  <c r="J7" i="1" s="1"/>
  <c r="H9" i="1"/>
  <c r="J9" i="1" s="1"/>
  <c r="H10" i="1"/>
  <c r="J10" i="1" s="1"/>
  <c r="H11" i="1"/>
  <c r="H12" i="1"/>
  <c r="J12" i="1" s="1"/>
  <c r="H13" i="1"/>
  <c r="J13" i="1" s="1"/>
  <c r="H14" i="1"/>
  <c r="J14" i="1" s="1"/>
  <c r="H15" i="1"/>
  <c r="J15" i="1" s="1"/>
  <c r="H17" i="1"/>
  <c r="J17" i="1" s="1"/>
  <c r="H18" i="1"/>
  <c r="J18" i="1" s="1"/>
  <c r="H19" i="1"/>
  <c r="J19" i="1" s="1"/>
  <c r="H20" i="1"/>
  <c r="J20" i="1" s="1"/>
  <c r="H21" i="1"/>
  <c r="J21" i="1" s="1"/>
  <c r="H23" i="1"/>
  <c r="H24" i="1"/>
  <c r="J24" i="1" s="1"/>
  <c r="H26" i="1"/>
  <c r="H28" i="1"/>
  <c r="J28" i="1" s="1"/>
  <c r="H29" i="1"/>
  <c r="J29" i="1" s="1"/>
  <c r="H30" i="1"/>
  <c r="J30" i="1" s="1"/>
  <c r="H32" i="1"/>
  <c r="H33" i="1"/>
  <c r="J33" i="1" s="1"/>
  <c r="H35" i="1"/>
  <c r="H36" i="1"/>
  <c r="J36" i="1" s="1"/>
  <c r="H37" i="1"/>
  <c r="J37" i="1" s="1"/>
  <c r="H38" i="1"/>
  <c r="J38" i="1" s="1"/>
  <c r="H3" i="1"/>
  <c r="G40" i="1"/>
  <c r="F40" i="1"/>
  <c r="J32" i="1" l="1"/>
  <c r="J11" i="1"/>
  <c r="J3" i="1"/>
  <c r="J35" i="1"/>
  <c r="J23" i="1"/>
  <c r="J26" i="1"/>
  <c r="E46" i="1"/>
  <c r="H40" i="1"/>
</calcChain>
</file>

<file path=xl/sharedStrings.xml><?xml version="1.0" encoding="utf-8"?>
<sst xmlns="http://schemas.openxmlformats.org/spreadsheetml/2006/main" count="200" uniqueCount="131">
  <si>
    <t>#</t>
  </si>
  <si>
    <t>Secretaria</t>
  </si>
  <si>
    <t>Sub-Departamento</t>
  </si>
  <si>
    <t>Local / Unidade</t>
  </si>
  <si>
    <t>Nº de Pontos de Acesso</t>
  </si>
  <si>
    <t>Valor Unitário (R$)</t>
  </si>
  <si>
    <t>Valor Total (R$)</t>
  </si>
  <si>
    <t>1</t>
  </si>
  <si>
    <t>Secretaria de Educação</t>
  </si>
  <si>
    <t/>
  </si>
  <si>
    <t>1.1</t>
  </si>
  <si>
    <t>1.2</t>
  </si>
  <si>
    <t>1.3</t>
  </si>
  <si>
    <t>2</t>
  </si>
  <si>
    <t>Secretaria de Saúde</t>
  </si>
  <si>
    <t>2.1</t>
  </si>
  <si>
    <t>2.2</t>
  </si>
  <si>
    <t>2.3</t>
  </si>
  <si>
    <t>3</t>
  </si>
  <si>
    <t>Secretaria de Esporte</t>
  </si>
  <si>
    <t>3.1</t>
  </si>
  <si>
    <t>3.2</t>
  </si>
  <si>
    <t>4</t>
  </si>
  <si>
    <t>Secretaria de Agricultura, Pecuária e Meio Ambiente</t>
  </si>
  <si>
    <t>4.1</t>
  </si>
  <si>
    <t>4.2</t>
  </si>
  <si>
    <t>5</t>
  </si>
  <si>
    <t>Secretaria de Cultura</t>
  </si>
  <si>
    <t>5.1</t>
  </si>
  <si>
    <t>6</t>
  </si>
  <si>
    <t>Secretaria de Assistência Social</t>
  </si>
  <si>
    <t>6.1</t>
  </si>
  <si>
    <t>CRAS</t>
  </si>
  <si>
    <t>6.2</t>
  </si>
  <si>
    <t>6.3</t>
  </si>
  <si>
    <t>7</t>
  </si>
  <si>
    <t>Secretaria de Obras</t>
  </si>
  <si>
    <t>7.1</t>
  </si>
  <si>
    <t>7.2</t>
  </si>
  <si>
    <t>8</t>
  </si>
  <si>
    <t>Secretaria de Administração</t>
  </si>
  <si>
    <t>8.1</t>
  </si>
  <si>
    <t>8.2</t>
  </si>
  <si>
    <t>8.3</t>
  </si>
  <si>
    <t>TOTAL GERAL</t>
  </si>
  <si>
    <t>SECRETARIA DE EDUCAÇÃO</t>
  </si>
  <si>
    <t>2 ROTEADORES WIFI - 5 PONTOS FISICOS</t>
  </si>
  <si>
    <t>Pacote (Megas) L DEDICADO</t>
  </si>
  <si>
    <t>ESCOLA MUNICIPAL JK</t>
  </si>
  <si>
    <t>1 ROTEADOR WIFI - 6 PONTOS FISICOS</t>
  </si>
  <si>
    <t>ESCOLA CASTELO BRANCO Z/R</t>
  </si>
  <si>
    <t>1 ROTEADOR WIFI - 4 PONTOS FISICOS</t>
  </si>
  <si>
    <t>1.4</t>
  </si>
  <si>
    <t>ESCOLA PINDORAMA</t>
  </si>
  <si>
    <t>1 ROTEADOR WIFI - 5 PONTOS FISICOS</t>
  </si>
  <si>
    <t>ESF01 JOSE MOREIRA NETO</t>
  </si>
  <si>
    <t>02 ROTEADORES WIFI - 10 PONTOS FISICOS</t>
  </si>
  <si>
    <t>02 ROTEADORES WIFI - 08 PONTOS FISICOS</t>
  </si>
  <si>
    <t>SECRETARIA DE SAUDE</t>
  </si>
  <si>
    <t>02 ROTEADORES WIFI - 12 PONTOS FISICOS</t>
  </si>
  <si>
    <t>2.6</t>
  </si>
  <si>
    <t>ESF02 BAIXADA</t>
  </si>
  <si>
    <t>AGENTES DE SAUDE</t>
  </si>
  <si>
    <t>2.4</t>
  </si>
  <si>
    <t>ATENDIMENTO PINDORAMA</t>
  </si>
  <si>
    <t>COMUNIDADE PALMEIRAS</t>
  </si>
  <si>
    <t>01 ROTEADOR WIFI - 01 PONTO FISICO</t>
  </si>
  <si>
    <t>01 ROTEADOR WIFI - 02 PONTO FISICO</t>
  </si>
  <si>
    <t>2.5</t>
  </si>
  <si>
    <t>ATENDIMENTO TALISMÃ</t>
  </si>
  <si>
    <t>COMUNIDADE TALISMA</t>
  </si>
  <si>
    <t>01 ROTEADOR - 03 PONTOS FISICOS</t>
  </si>
  <si>
    <t>QUADRA DO GALPÃO</t>
  </si>
  <si>
    <t>BAIRRO BELA VISTA</t>
  </si>
  <si>
    <t>PRAÇA LADISLAU 120</t>
  </si>
  <si>
    <t>RUA JOSE DIAS GONÇALVES</t>
  </si>
  <si>
    <t>PRAÇA LADISLAU ALVES</t>
  </si>
  <si>
    <t>COMUNIDADE TALISMÃ</t>
  </si>
  <si>
    <t>RUA JOSE PORTO BAIXADA</t>
  </si>
  <si>
    <t>PRAÇA AURELINA MOTA SANTOS</t>
  </si>
  <si>
    <t>01 ROTEADOR WIFI - 4 PONTO FISICOS</t>
  </si>
  <si>
    <t>QUADRA DA BAIXADA</t>
  </si>
  <si>
    <t>BEIRA RIO</t>
  </si>
  <si>
    <t>QUADRA POLIESPORTIVA MINEIRINHO</t>
  </si>
  <si>
    <t>SÃO CRISTOVAO 2</t>
  </si>
  <si>
    <t>CAMPO MUNICIPAL VICENTÃO</t>
  </si>
  <si>
    <t>RUA DO CAMPO</t>
  </si>
  <si>
    <t>SEDE SECRETARIA ESPORTES</t>
  </si>
  <si>
    <t xml:space="preserve">RUA MIROVAL RODRIGUES </t>
  </si>
  <si>
    <t>SECRETARIA MUNCIPAL DE AGRICULTURA</t>
  </si>
  <si>
    <t>01 ROTEADOR WIFI - 5 PONTOS FISICOS</t>
  </si>
  <si>
    <t>SECRETARIA DE CULTURA</t>
  </si>
  <si>
    <t>TRAVESSA VEREADOR DEOCLECIANO</t>
  </si>
  <si>
    <t>01 ROTEADOR - 02 PONTOS FISICOS</t>
  </si>
  <si>
    <t>PETI</t>
  </si>
  <si>
    <t>SECRETARIA DE ASSISTENCIA SOCIAL</t>
  </si>
  <si>
    <t>01 ROTEADOR - 06 PONTOS FISICOS</t>
  </si>
  <si>
    <t>RUA REBELDINO FERREIRA PORTO</t>
  </si>
  <si>
    <t>01 ROTEADOR - 04 PONTOS FISICOS</t>
  </si>
  <si>
    <t>GALPÃO</t>
  </si>
  <si>
    <t>SECRETARIA DE OBRAS</t>
  </si>
  <si>
    <t>02 ROTEADOR - 02 PONTOS FISICOS</t>
  </si>
  <si>
    <t>RUA JULIO ALVES CORREIA</t>
  </si>
  <si>
    <t>01 ROTEADOR  - 02 PONTOS FISICOS</t>
  </si>
  <si>
    <t>PAÇO MUNICIPAL</t>
  </si>
  <si>
    <t xml:space="preserve">PRAÇA AURELINA MOTA SANTOS </t>
  </si>
  <si>
    <t>CONSELHO TUTELAR</t>
  </si>
  <si>
    <t>IEF</t>
  </si>
  <si>
    <t>EMATER</t>
  </si>
  <si>
    <t>IMA</t>
  </si>
  <si>
    <t>01 ROTEADOR - 01 PONTO FISICO</t>
  </si>
  <si>
    <t xml:space="preserve">06 ROTEADOR - 16 PONTOS FISICOS </t>
  </si>
  <si>
    <t>RUA VEREADOR DJALMA RODRIGUES</t>
  </si>
  <si>
    <t>01 - ROTEADOR - 03 PONTOS FISICOS</t>
  </si>
  <si>
    <t>2.7</t>
  </si>
  <si>
    <t>NOVA UBS</t>
  </si>
  <si>
    <t>BAIRRO HAVIO BRITO</t>
  </si>
  <si>
    <t>02 ROTEADORES - 10 PONTOS FISICOS</t>
  </si>
  <si>
    <t>TOTAL DE MEGAS</t>
  </si>
  <si>
    <t>BLOCO IPV4</t>
  </si>
  <si>
    <t xml:space="preserve">BLOCO IPV4 /29 IP PUBLICO PARA USO ADMINISTRATIVO </t>
  </si>
  <si>
    <t>1.5</t>
  </si>
  <si>
    <t>CRECHE SÃO FRANCISCO DE ASSIS</t>
  </si>
  <si>
    <t>RUA MATIAS, 196, PLANALTO</t>
  </si>
  <si>
    <t>BLOCO 1/25</t>
  </si>
  <si>
    <t>BLOCO 2/26</t>
  </si>
  <si>
    <t>PONTOS</t>
  </si>
  <si>
    <t>TOTAL</t>
  </si>
  <si>
    <t>VALOR UNIDADES</t>
  </si>
  <si>
    <t>VALOR TOTAL ITENS</t>
  </si>
  <si>
    <t>VALOR TOTAL 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</si>
</sst>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0" fontId="0" fillId="0" borderId="1" xfId="0" applyBorder="1"/>
    <xf numFmtId="0" fontId="0" fillId="3" borderId="1" xfId="0" applyFill="1" applyBorder="1"/>
    <xf numFmtId="0" fontId="1" fillId="3" borderId="1" xfId="0" applyFont="1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5" borderId="1" xfId="0" applyFill="1" applyBorder="1"/>
    <xf numFmtId="0" fontId="2" fillId="6" borderId="1" xfId="0" applyFont="1" applyFill="1" applyBorder="1"/>
    <xf numFmtId="0" fontId="2" fillId="0" borderId="1" xfId="0" applyFont="1" applyFill="1" applyBorder="1"/>
    <xf numFmtId="0" fontId="2" fillId="4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0" fillId="9" borderId="1" xfId="0" applyFill="1" applyBorder="1"/>
    <xf numFmtId="8" fontId="0" fillId="0" borderId="1" xfId="0" applyNumberFormat="1" applyBorder="1"/>
    <xf numFmtId="44" fontId="0" fillId="0" borderId="1" xfId="1" applyFont="1" applyBorder="1"/>
    <xf numFmtId="0" fontId="0" fillId="0" borderId="1" xfId="0" applyBorder="1" applyAlignment="1">
      <alignment horizontal="left"/>
    </xf>
    <xf numFmtId="44" fontId="0" fillId="0" borderId="0" xfId="0" applyNumberFormat="1"/>
    <xf numFmtId="0" fontId="0" fillId="0" borderId="1" xfId="0" applyFill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>
      <alignment horizontal="center"/>
    </xf>
    <xf numFmtId="44" fontId="0" fillId="0" borderId="0" xfId="1" applyFont="1" applyAlignment="1">
      <alignment horizontal="center"/>
    </xf>
    <xf numFmtId="0" fontId="0" fillId="0" borderId="2" xfId="0" applyBorder="1"/>
    <xf numFmtId="44" fontId="0" fillId="0" borderId="1" xfId="0" applyNumberFormat="1" applyBorder="1" applyAlignment="1">
      <alignment horizontal="center"/>
    </xf>
    <xf numFmtId="44" fontId="0" fillId="0" borderId="3" xfId="0" applyNumberFormat="1" applyBorder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topLeftCell="D28" workbookViewId="0">
      <selection activeCell="G46" sqref="G46"/>
    </sheetView>
  </sheetViews>
  <sheetFormatPr defaultRowHeight="15.75" x14ac:dyDescent="0.25"/>
  <cols>
    <col min="2" max="2" width="20.125" customWidth="1"/>
    <col min="3" max="3" width="29.5" customWidth="1"/>
    <col min="4" max="4" width="28.75" customWidth="1"/>
    <col min="5" max="5" width="34.125" customWidth="1"/>
    <col min="6" max="6" width="18.375" customWidth="1"/>
    <col min="7" max="7" width="15.625" customWidth="1"/>
    <col min="8" max="8" width="13.75" bestFit="1" customWidth="1"/>
    <col min="9" max="9" width="12.75" style="23" bestFit="1" customWidth="1"/>
    <col min="10" max="10" width="18.25" style="25" customWidth="1"/>
    <col min="11" max="11" width="12.75" bestFit="1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47</v>
      </c>
      <c r="G1" s="3" t="s">
        <v>5</v>
      </c>
      <c r="H1" s="3" t="s">
        <v>6</v>
      </c>
      <c r="I1" s="19" t="s">
        <v>126</v>
      </c>
      <c r="J1" s="24" t="s">
        <v>127</v>
      </c>
    </row>
    <row r="2" spans="1:10" x14ac:dyDescent="0.25">
      <c r="A2" s="4" t="s">
        <v>7</v>
      </c>
      <c r="B2" s="5" t="s">
        <v>8</v>
      </c>
      <c r="C2" s="4" t="s">
        <v>9</v>
      </c>
      <c r="D2" s="4" t="s">
        <v>9</v>
      </c>
      <c r="E2" s="4" t="s">
        <v>9</v>
      </c>
      <c r="F2" s="4" t="s">
        <v>9</v>
      </c>
      <c r="G2" s="4" t="s">
        <v>9</v>
      </c>
      <c r="H2" s="4" t="s">
        <v>9</v>
      </c>
      <c r="I2" s="19"/>
      <c r="J2" s="22"/>
    </row>
    <row r="3" spans="1:10" x14ac:dyDescent="0.25">
      <c r="A3" s="3" t="s">
        <v>10</v>
      </c>
      <c r="B3" s="3" t="s">
        <v>9</v>
      </c>
      <c r="C3" s="3" t="s">
        <v>45</v>
      </c>
      <c r="D3" s="3" t="s">
        <v>79</v>
      </c>
      <c r="E3" s="3" t="s">
        <v>46</v>
      </c>
      <c r="F3" s="3">
        <v>200</v>
      </c>
      <c r="G3" s="3">
        <v>1018.18</v>
      </c>
      <c r="H3" s="3">
        <f>G3</f>
        <v>1018.18</v>
      </c>
      <c r="I3" s="19">
        <v>5</v>
      </c>
      <c r="J3" s="22">
        <f>H3*12</f>
        <v>12218.16</v>
      </c>
    </row>
    <row r="4" spans="1:10" x14ac:dyDescent="0.25">
      <c r="A4" s="3" t="s">
        <v>11</v>
      </c>
      <c r="B4" s="3" t="s">
        <v>9</v>
      </c>
      <c r="C4" s="3" t="s">
        <v>48</v>
      </c>
      <c r="D4" s="3" t="s">
        <v>78</v>
      </c>
      <c r="E4" s="3" t="s">
        <v>49</v>
      </c>
      <c r="F4" s="3">
        <v>200</v>
      </c>
      <c r="G4" s="3">
        <v>1018.18</v>
      </c>
      <c r="H4" s="3">
        <f t="shared" ref="H4:H38" si="0">G4</f>
        <v>1018.18</v>
      </c>
      <c r="I4" s="19">
        <v>6</v>
      </c>
      <c r="J4" s="22">
        <f t="shared" ref="J4:J38" si="1">H4*12</f>
        <v>12218.16</v>
      </c>
    </row>
    <row r="5" spans="1:10" x14ac:dyDescent="0.25">
      <c r="A5" s="3" t="s">
        <v>12</v>
      </c>
      <c r="B5" s="3"/>
      <c r="C5" s="3" t="s">
        <v>53</v>
      </c>
      <c r="D5" s="3" t="s">
        <v>65</v>
      </c>
      <c r="E5" s="3" t="s">
        <v>54</v>
      </c>
      <c r="F5" s="3">
        <v>100</v>
      </c>
      <c r="G5" s="3">
        <v>509.08</v>
      </c>
      <c r="H5" s="3">
        <f t="shared" si="0"/>
        <v>509.08</v>
      </c>
      <c r="I5" s="19">
        <v>5</v>
      </c>
      <c r="J5" s="22">
        <f t="shared" si="1"/>
        <v>6108.96</v>
      </c>
    </row>
    <row r="6" spans="1:10" x14ac:dyDescent="0.25">
      <c r="A6" s="3" t="s">
        <v>52</v>
      </c>
      <c r="B6" s="3" t="s">
        <v>9</v>
      </c>
      <c r="C6" s="3" t="s">
        <v>50</v>
      </c>
      <c r="D6" s="3" t="s">
        <v>77</v>
      </c>
      <c r="E6" s="3" t="s">
        <v>51</v>
      </c>
      <c r="F6" s="3">
        <v>100</v>
      </c>
      <c r="G6" s="3">
        <v>509.08</v>
      </c>
      <c r="H6" s="3">
        <f t="shared" si="0"/>
        <v>509.08</v>
      </c>
      <c r="I6" s="19">
        <v>4</v>
      </c>
      <c r="J6" s="22">
        <f t="shared" si="1"/>
        <v>6108.96</v>
      </c>
    </row>
    <row r="7" spans="1:10" x14ac:dyDescent="0.25">
      <c r="A7" s="3" t="s">
        <v>121</v>
      </c>
      <c r="B7" s="3"/>
      <c r="C7" s="3" t="s">
        <v>122</v>
      </c>
      <c r="D7" s="3" t="s">
        <v>123</v>
      </c>
      <c r="E7" s="3" t="s">
        <v>51</v>
      </c>
      <c r="F7" s="3">
        <v>100</v>
      </c>
      <c r="G7" s="3">
        <v>509.08</v>
      </c>
      <c r="H7" s="3">
        <f t="shared" si="0"/>
        <v>509.08</v>
      </c>
      <c r="I7" s="19">
        <v>4</v>
      </c>
      <c r="J7" s="22">
        <f t="shared" si="1"/>
        <v>6108.96</v>
      </c>
    </row>
    <row r="8" spans="1:10" x14ac:dyDescent="0.25">
      <c r="A8" s="6" t="s">
        <v>13</v>
      </c>
      <c r="B8" s="7" t="s">
        <v>14</v>
      </c>
      <c r="C8" s="6" t="s">
        <v>9</v>
      </c>
      <c r="D8" s="6" t="s">
        <v>9</v>
      </c>
      <c r="E8" s="6" t="s">
        <v>9</v>
      </c>
      <c r="F8" s="6" t="s">
        <v>9</v>
      </c>
      <c r="G8" s="6"/>
      <c r="H8" s="6"/>
      <c r="I8" s="19"/>
      <c r="J8" s="22"/>
    </row>
    <row r="9" spans="1:10" x14ac:dyDescent="0.25">
      <c r="A9" s="3" t="s">
        <v>15</v>
      </c>
      <c r="B9" s="3" t="s">
        <v>9</v>
      </c>
      <c r="C9" s="3" t="s">
        <v>55</v>
      </c>
      <c r="D9" s="3" t="s">
        <v>74</v>
      </c>
      <c r="E9" s="3" t="s">
        <v>56</v>
      </c>
      <c r="F9" s="3">
        <v>150</v>
      </c>
      <c r="G9" s="3">
        <v>636.36</v>
      </c>
      <c r="H9" s="3">
        <f t="shared" si="0"/>
        <v>636.36</v>
      </c>
      <c r="I9" s="19">
        <v>10</v>
      </c>
      <c r="J9" s="22">
        <f t="shared" si="1"/>
        <v>7636.32</v>
      </c>
    </row>
    <row r="10" spans="1:10" x14ac:dyDescent="0.25">
      <c r="A10" s="3" t="s">
        <v>16</v>
      </c>
      <c r="B10" s="3" t="s">
        <v>9</v>
      </c>
      <c r="C10" s="3" t="s">
        <v>61</v>
      </c>
      <c r="D10" s="3" t="s">
        <v>75</v>
      </c>
      <c r="E10" s="3" t="s">
        <v>57</v>
      </c>
      <c r="F10" s="3">
        <v>150</v>
      </c>
      <c r="G10" s="3">
        <v>636.36</v>
      </c>
      <c r="H10" s="3">
        <f t="shared" si="0"/>
        <v>636.36</v>
      </c>
      <c r="I10" s="19">
        <v>8</v>
      </c>
      <c r="J10" s="22">
        <f t="shared" si="1"/>
        <v>7636.32</v>
      </c>
    </row>
    <row r="11" spans="1:10" x14ac:dyDescent="0.25">
      <c r="A11" s="3" t="s">
        <v>17</v>
      </c>
      <c r="B11" s="3"/>
      <c r="C11" s="3" t="s">
        <v>62</v>
      </c>
      <c r="D11" s="3" t="s">
        <v>76</v>
      </c>
      <c r="E11" s="3" t="s">
        <v>66</v>
      </c>
      <c r="F11" s="3">
        <v>50</v>
      </c>
      <c r="G11" s="3">
        <v>254.54</v>
      </c>
      <c r="H11" s="3">
        <f t="shared" si="0"/>
        <v>254.54</v>
      </c>
      <c r="I11" s="19">
        <v>1</v>
      </c>
      <c r="J11" s="22">
        <f t="shared" si="1"/>
        <v>3054.48</v>
      </c>
    </row>
    <row r="12" spans="1:10" x14ac:dyDescent="0.25">
      <c r="A12" s="3" t="s">
        <v>63</v>
      </c>
      <c r="B12" s="3"/>
      <c r="C12" s="3" t="s">
        <v>64</v>
      </c>
      <c r="D12" s="3" t="s">
        <v>65</v>
      </c>
      <c r="E12" s="3" t="s">
        <v>67</v>
      </c>
      <c r="F12" s="3">
        <v>50</v>
      </c>
      <c r="G12" s="3">
        <v>254.54</v>
      </c>
      <c r="H12" s="3">
        <f t="shared" si="0"/>
        <v>254.54</v>
      </c>
      <c r="I12" s="19">
        <v>2</v>
      </c>
      <c r="J12" s="22">
        <f t="shared" si="1"/>
        <v>3054.48</v>
      </c>
    </row>
    <row r="13" spans="1:10" x14ac:dyDescent="0.25">
      <c r="A13" s="3" t="s">
        <v>68</v>
      </c>
      <c r="B13" s="3"/>
      <c r="C13" s="3" t="s">
        <v>69</v>
      </c>
      <c r="D13" s="3" t="s">
        <v>70</v>
      </c>
      <c r="E13" s="3" t="s">
        <v>71</v>
      </c>
      <c r="F13" s="3">
        <v>50</v>
      </c>
      <c r="G13" s="3">
        <v>254.54</v>
      </c>
      <c r="H13" s="3">
        <f t="shared" si="0"/>
        <v>254.54</v>
      </c>
      <c r="I13" s="19">
        <v>3</v>
      </c>
      <c r="J13" s="22">
        <f t="shared" si="1"/>
        <v>3054.48</v>
      </c>
    </row>
    <row r="14" spans="1:10" x14ac:dyDescent="0.25">
      <c r="A14" s="3" t="s">
        <v>60</v>
      </c>
      <c r="B14" s="3"/>
      <c r="C14" s="3" t="s">
        <v>115</v>
      </c>
      <c r="D14" s="3" t="s">
        <v>116</v>
      </c>
      <c r="E14" s="3" t="s">
        <v>117</v>
      </c>
      <c r="F14" s="3">
        <v>150</v>
      </c>
      <c r="G14" s="3">
        <v>636.36</v>
      </c>
      <c r="H14" s="3">
        <f t="shared" si="0"/>
        <v>636.36</v>
      </c>
      <c r="I14" s="19">
        <v>10</v>
      </c>
      <c r="J14" s="22">
        <f t="shared" si="1"/>
        <v>7636.32</v>
      </c>
    </row>
    <row r="15" spans="1:10" x14ac:dyDescent="0.25">
      <c r="A15" s="3" t="s">
        <v>114</v>
      </c>
      <c r="B15" s="3" t="s">
        <v>9</v>
      </c>
      <c r="C15" s="3" t="s">
        <v>58</v>
      </c>
      <c r="D15" s="3" t="s">
        <v>76</v>
      </c>
      <c r="E15" s="3" t="s">
        <v>59</v>
      </c>
      <c r="F15" s="3">
        <v>300</v>
      </c>
      <c r="G15" s="3">
        <v>1272.72</v>
      </c>
      <c r="H15" s="3">
        <f t="shared" si="0"/>
        <v>1272.72</v>
      </c>
      <c r="I15" s="19">
        <v>12</v>
      </c>
      <c r="J15" s="22">
        <f t="shared" si="1"/>
        <v>15272.64</v>
      </c>
    </row>
    <row r="16" spans="1:10" x14ac:dyDescent="0.25">
      <c r="A16" s="8" t="s">
        <v>18</v>
      </c>
      <c r="B16" s="8" t="s">
        <v>19</v>
      </c>
      <c r="C16" s="8" t="s">
        <v>9</v>
      </c>
      <c r="D16" s="8" t="s">
        <v>9</v>
      </c>
      <c r="E16" s="8" t="s">
        <v>9</v>
      </c>
      <c r="F16" s="8" t="s">
        <v>9</v>
      </c>
      <c r="G16" s="8"/>
      <c r="H16" s="8"/>
      <c r="I16" s="19"/>
      <c r="J16" s="22"/>
    </row>
    <row r="17" spans="1:10" x14ac:dyDescent="0.25">
      <c r="A17" s="3" t="s">
        <v>20</v>
      </c>
      <c r="B17" s="3" t="s">
        <v>9</v>
      </c>
      <c r="C17" s="3" t="s">
        <v>72</v>
      </c>
      <c r="D17" s="3" t="s">
        <v>73</v>
      </c>
      <c r="E17" s="3" t="s">
        <v>80</v>
      </c>
      <c r="F17" s="3">
        <v>150</v>
      </c>
      <c r="G17" s="3">
        <v>636.36</v>
      </c>
      <c r="H17" s="3">
        <f t="shared" si="0"/>
        <v>636.36</v>
      </c>
      <c r="I17" s="19">
        <v>4</v>
      </c>
      <c r="J17" s="22">
        <f t="shared" si="1"/>
        <v>7636.32</v>
      </c>
    </row>
    <row r="18" spans="1:10" x14ac:dyDescent="0.25">
      <c r="A18" s="3"/>
      <c r="B18" s="3"/>
      <c r="C18" s="3" t="s">
        <v>81</v>
      </c>
      <c r="D18" s="3" t="s">
        <v>82</v>
      </c>
      <c r="E18" s="3" t="s">
        <v>66</v>
      </c>
      <c r="F18" s="3">
        <v>50</v>
      </c>
      <c r="G18" s="3">
        <v>254.54</v>
      </c>
      <c r="H18" s="3">
        <f t="shared" si="0"/>
        <v>254.54</v>
      </c>
      <c r="I18" s="19">
        <v>1</v>
      </c>
      <c r="J18" s="22">
        <f t="shared" si="1"/>
        <v>3054.48</v>
      </c>
    </row>
    <row r="19" spans="1:10" x14ac:dyDescent="0.25">
      <c r="A19" s="3"/>
      <c r="B19" s="3"/>
      <c r="C19" s="3" t="s">
        <v>83</v>
      </c>
      <c r="D19" s="3" t="s">
        <v>84</v>
      </c>
      <c r="E19" s="3" t="s">
        <v>66</v>
      </c>
      <c r="F19" s="3">
        <v>50</v>
      </c>
      <c r="G19" s="3">
        <v>254.54</v>
      </c>
      <c r="H19" s="3">
        <f t="shared" si="0"/>
        <v>254.54</v>
      </c>
      <c r="I19" s="19">
        <v>1</v>
      </c>
      <c r="J19" s="22">
        <f t="shared" si="1"/>
        <v>3054.48</v>
      </c>
    </row>
    <row r="20" spans="1:10" x14ac:dyDescent="0.25">
      <c r="A20" s="3"/>
      <c r="B20" s="3"/>
      <c r="C20" s="3" t="s">
        <v>85</v>
      </c>
      <c r="D20" s="3" t="s">
        <v>86</v>
      </c>
      <c r="E20" s="3" t="s">
        <v>67</v>
      </c>
      <c r="F20" s="3">
        <v>50</v>
      </c>
      <c r="G20" s="3">
        <v>254.54</v>
      </c>
      <c r="H20" s="3">
        <f t="shared" si="0"/>
        <v>254.54</v>
      </c>
      <c r="I20" s="19">
        <v>2</v>
      </c>
      <c r="J20" s="22">
        <f t="shared" si="1"/>
        <v>3054.48</v>
      </c>
    </row>
    <row r="21" spans="1:10" x14ac:dyDescent="0.25">
      <c r="A21" s="3" t="s">
        <v>21</v>
      </c>
      <c r="B21" s="3" t="s">
        <v>9</v>
      </c>
      <c r="C21" s="3" t="s">
        <v>87</v>
      </c>
      <c r="D21" s="3" t="s">
        <v>88</v>
      </c>
      <c r="E21" s="3" t="s">
        <v>71</v>
      </c>
      <c r="F21" s="3">
        <v>100</v>
      </c>
      <c r="G21" s="3">
        <v>509.08</v>
      </c>
      <c r="H21" s="3">
        <f t="shared" si="0"/>
        <v>509.08</v>
      </c>
      <c r="I21" s="19">
        <v>3</v>
      </c>
      <c r="J21" s="22">
        <f t="shared" si="1"/>
        <v>6108.96</v>
      </c>
    </row>
    <row r="22" spans="1:10" x14ac:dyDescent="0.25">
      <c r="A22" s="9" t="s">
        <v>22</v>
      </c>
      <c r="B22" s="9" t="s">
        <v>23</v>
      </c>
      <c r="C22" s="9" t="s">
        <v>9</v>
      </c>
      <c r="D22" s="9" t="s">
        <v>9</v>
      </c>
      <c r="E22" s="9" t="s">
        <v>9</v>
      </c>
      <c r="F22" s="9" t="s">
        <v>9</v>
      </c>
      <c r="G22" s="9"/>
      <c r="H22" s="9"/>
      <c r="I22" s="21"/>
      <c r="J22" s="22"/>
    </row>
    <row r="23" spans="1:10" s="2" customFormat="1" x14ac:dyDescent="0.25">
      <c r="A23" s="10" t="s">
        <v>24</v>
      </c>
      <c r="B23" s="10"/>
      <c r="C23" s="10" t="s">
        <v>109</v>
      </c>
      <c r="D23" s="10" t="s">
        <v>105</v>
      </c>
      <c r="E23" s="10" t="s">
        <v>110</v>
      </c>
      <c r="F23" s="10">
        <v>50</v>
      </c>
      <c r="G23" s="10">
        <v>254.54</v>
      </c>
      <c r="H23" s="3">
        <f t="shared" si="0"/>
        <v>254.54</v>
      </c>
      <c r="I23" s="21">
        <v>1</v>
      </c>
      <c r="J23" s="22">
        <f t="shared" si="1"/>
        <v>3054.48</v>
      </c>
    </row>
    <row r="24" spans="1:10" x14ac:dyDescent="0.25">
      <c r="A24" s="3" t="s">
        <v>25</v>
      </c>
      <c r="B24" s="3"/>
      <c r="C24" s="3" t="s">
        <v>89</v>
      </c>
      <c r="D24" s="3" t="s">
        <v>79</v>
      </c>
      <c r="E24" s="3" t="s">
        <v>90</v>
      </c>
      <c r="F24" s="3">
        <v>100</v>
      </c>
      <c r="G24" s="3">
        <v>509.08</v>
      </c>
      <c r="H24" s="3">
        <f t="shared" si="0"/>
        <v>509.08</v>
      </c>
      <c r="I24" s="19">
        <v>5</v>
      </c>
      <c r="J24" s="22">
        <f t="shared" si="1"/>
        <v>6108.96</v>
      </c>
    </row>
    <row r="25" spans="1:10" x14ac:dyDescent="0.25">
      <c r="A25" s="11" t="s">
        <v>26</v>
      </c>
      <c r="B25" s="11" t="s">
        <v>27</v>
      </c>
      <c r="C25" s="11" t="s">
        <v>9</v>
      </c>
      <c r="D25" s="11" t="s">
        <v>9</v>
      </c>
      <c r="E25" s="11" t="s">
        <v>9</v>
      </c>
      <c r="F25" s="11" t="s">
        <v>9</v>
      </c>
      <c r="G25" s="11"/>
      <c r="H25" s="11"/>
      <c r="I25" s="21"/>
      <c r="J25" s="22"/>
    </row>
    <row r="26" spans="1:10" x14ac:dyDescent="0.25">
      <c r="A26" s="3" t="s">
        <v>28</v>
      </c>
      <c r="B26" s="3" t="s">
        <v>9</v>
      </c>
      <c r="C26" s="3" t="s">
        <v>91</v>
      </c>
      <c r="D26" s="3" t="s">
        <v>92</v>
      </c>
      <c r="E26" s="3" t="s">
        <v>93</v>
      </c>
      <c r="F26" s="3">
        <v>100</v>
      </c>
      <c r="G26" s="3">
        <v>509.08</v>
      </c>
      <c r="H26" s="3">
        <f t="shared" si="0"/>
        <v>509.08</v>
      </c>
      <c r="I26" s="21">
        <v>2</v>
      </c>
      <c r="J26" s="22">
        <f t="shared" si="1"/>
        <v>6108.96</v>
      </c>
    </row>
    <row r="27" spans="1:10" x14ac:dyDescent="0.25">
      <c r="A27" s="12" t="s">
        <v>29</v>
      </c>
      <c r="B27" s="12" t="s">
        <v>30</v>
      </c>
      <c r="C27" s="12" t="s">
        <v>9</v>
      </c>
      <c r="D27" s="12" t="s">
        <v>9</v>
      </c>
      <c r="E27" s="12" t="s">
        <v>9</v>
      </c>
      <c r="F27" s="12" t="s">
        <v>9</v>
      </c>
      <c r="G27" s="12"/>
      <c r="H27" s="12"/>
      <c r="I27" s="21"/>
      <c r="J27" s="22"/>
    </row>
    <row r="28" spans="1:10" x14ac:dyDescent="0.25">
      <c r="A28" s="3" t="s">
        <v>31</v>
      </c>
      <c r="B28" s="3" t="s">
        <v>9</v>
      </c>
      <c r="C28" s="3" t="s">
        <v>32</v>
      </c>
      <c r="D28" s="3" t="s">
        <v>75</v>
      </c>
      <c r="E28" s="3" t="s">
        <v>96</v>
      </c>
      <c r="F28" s="3">
        <v>100</v>
      </c>
      <c r="G28" s="3">
        <v>509.08</v>
      </c>
      <c r="H28" s="3">
        <f t="shared" si="0"/>
        <v>509.08</v>
      </c>
      <c r="I28" s="21">
        <v>6</v>
      </c>
      <c r="J28" s="22">
        <f t="shared" si="1"/>
        <v>6108.96</v>
      </c>
    </row>
    <row r="29" spans="1:10" x14ac:dyDescent="0.25">
      <c r="A29" s="3" t="s">
        <v>33</v>
      </c>
      <c r="B29" s="3"/>
      <c r="C29" s="3" t="s">
        <v>94</v>
      </c>
      <c r="D29" s="3" t="s">
        <v>97</v>
      </c>
      <c r="E29" s="3" t="s">
        <v>98</v>
      </c>
      <c r="F29" s="3">
        <v>50</v>
      </c>
      <c r="G29" s="3">
        <v>254.54</v>
      </c>
      <c r="H29" s="3">
        <f t="shared" si="0"/>
        <v>254.54</v>
      </c>
      <c r="I29" s="21">
        <v>4</v>
      </c>
      <c r="J29" s="22">
        <f t="shared" si="1"/>
        <v>3054.48</v>
      </c>
    </row>
    <row r="30" spans="1:10" x14ac:dyDescent="0.25">
      <c r="A30" s="3" t="s">
        <v>34</v>
      </c>
      <c r="B30" s="3"/>
      <c r="C30" s="3" t="s">
        <v>95</v>
      </c>
      <c r="D30" s="3" t="s">
        <v>97</v>
      </c>
      <c r="E30" s="3" t="s">
        <v>96</v>
      </c>
      <c r="F30" s="3">
        <v>200</v>
      </c>
      <c r="G30" s="3">
        <v>1018.18</v>
      </c>
      <c r="H30" s="3">
        <f t="shared" si="0"/>
        <v>1018.18</v>
      </c>
      <c r="I30" s="21">
        <v>6</v>
      </c>
      <c r="J30" s="22">
        <f t="shared" si="1"/>
        <v>12218.16</v>
      </c>
    </row>
    <row r="31" spans="1:10" x14ac:dyDescent="0.25">
      <c r="A31" s="13" t="s">
        <v>35</v>
      </c>
      <c r="B31" s="13" t="s">
        <v>36</v>
      </c>
      <c r="C31" s="13" t="s">
        <v>9</v>
      </c>
      <c r="D31" s="13" t="s">
        <v>9</v>
      </c>
      <c r="E31" s="13" t="s">
        <v>9</v>
      </c>
      <c r="F31" s="13" t="s">
        <v>9</v>
      </c>
      <c r="G31" s="13"/>
      <c r="H31" s="13"/>
      <c r="I31" s="21"/>
      <c r="J31" s="22"/>
    </row>
    <row r="32" spans="1:10" x14ac:dyDescent="0.25">
      <c r="A32" s="3" t="s">
        <v>37</v>
      </c>
      <c r="B32" s="3" t="s">
        <v>9</v>
      </c>
      <c r="C32" s="3" t="s">
        <v>99</v>
      </c>
      <c r="D32" s="3" t="s">
        <v>73</v>
      </c>
      <c r="E32" s="3" t="s">
        <v>101</v>
      </c>
      <c r="F32" s="3">
        <v>100</v>
      </c>
      <c r="G32" s="3">
        <v>509.08</v>
      </c>
      <c r="H32" s="3">
        <f t="shared" si="0"/>
        <v>509.08</v>
      </c>
      <c r="I32" s="21">
        <v>2</v>
      </c>
      <c r="J32" s="22">
        <f t="shared" si="1"/>
        <v>6108.96</v>
      </c>
    </row>
    <row r="33" spans="1:11" x14ac:dyDescent="0.25">
      <c r="A33" s="3" t="s">
        <v>38</v>
      </c>
      <c r="B33" s="3"/>
      <c r="C33" s="3" t="s">
        <v>100</v>
      </c>
      <c r="D33" s="3" t="s">
        <v>102</v>
      </c>
      <c r="E33" s="3" t="s">
        <v>103</v>
      </c>
      <c r="F33" s="3">
        <v>100</v>
      </c>
      <c r="G33" s="3">
        <v>509.08</v>
      </c>
      <c r="H33" s="3">
        <f t="shared" si="0"/>
        <v>509.08</v>
      </c>
      <c r="I33" s="21">
        <v>2</v>
      </c>
      <c r="J33" s="22">
        <f t="shared" si="1"/>
        <v>6108.96</v>
      </c>
    </row>
    <row r="34" spans="1:11" s="2" customFormat="1" x14ac:dyDescent="0.25">
      <c r="A34" s="14" t="s">
        <v>39</v>
      </c>
      <c r="B34" s="14" t="s">
        <v>40</v>
      </c>
      <c r="C34" s="14" t="s">
        <v>9</v>
      </c>
      <c r="D34" s="14" t="s">
        <v>9</v>
      </c>
      <c r="E34" s="14" t="s">
        <v>9</v>
      </c>
      <c r="F34" s="14" t="s">
        <v>9</v>
      </c>
      <c r="G34" s="14"/>
      <c r="H34" s="14"/>
      <c r="I34" s="19"/>
      <c r="J34" s="22"/>
    </row>
    <row r="35" spans="1:11" x14ac:dyDescent="0.25">
      <c r="A35" s="3" t="s">
        <v>41</v>
      </c>
      <c r="B35" s="3" t="s">
        <v>9</v>
      </c>
      <c r="C35" s="3" t="s">
        <v>104</v>
      </c>
      <c r="D35" s="3" t="s">
        <v>105</v>
      </c>
      <c r="E35" s="3" t="s">
        <v>111</v>
      </c>
      <c r="F35" s="3">
        <v>200</v>
      </c>
      <c r="G35" s="3">
        <v>1018.18</v>
      </c>
      <c r="H35" s="3">
        <f t="shared" si="0"/>
        <v>1018.18</v>
      </c>
      <c r="I35" s="21">
        <v>16</v>
      </c>
      <c r="J35" s="22">
        <f t="shared" si="1"/>
        <v>12218.16</v>
      </c>
    </row>
    <row r="36" spans="1:11" x14ac:dyDescent="0.25">
      <c r="A36" s="3" t="s">
        <v>42</v>
      </c>
      <c r="B36" s="3" t="s">
        <v>9</v>
      </c>
      <c r="C36" s="3" t="s">
        <v>106</v>
      </c>
      <c r="D36" s="3" t="s">
        <v>112</v>
      </c>
      <c r="E36" s="3" t="s">
        <v>93</v>
      </c>
      <c r="F36" s="3">
        <v>50</v>
      </c>
      <c r="G36" s="3">
        <v>254.54</v>
      </c>
      <c r="H36" s="3">
        <f t="shared" si="0"/>
        <v>254.54</v>
      </c>
      <c r="I36" s="19">
        <v>2</v>
      </c>
      <c r="J36" s="22">
        <f t="shared" si="1"/>
        <v>3054.48</v>
      </c>
    </row>
    <row r="37" spans="1:11" x14ac:dyDescent="0.25">
      <c r="A37" s="3" t="s">
        <v>43</v>
      </c>
      <c r="B37" s="3"/>
      <c r="C37" s="3" t="s">
        <v>108</v>
      </c>
      <c r="D37" s="3" t="s">
        <v>102</v>
      </c>
      <c r="E37" s="3" t="s">
        <v>113</v>
      </c>
      <c r="F37" s="3">
        <v>50</v>
      </c>
      <c r="G37" s="3">
        <v>254.54</v>
      </c>
      <c r="H37" s="3">
        <f t="shared" si="0"/>
        <v>254.54</v>
      </c>
      <c r="I37" s="19">
        <v>3</v>
      </c>
      <c r="J37" s="22">
        <f t="shared" si="1"/>
        <v>3054.48</v>
      </c>
    </row>
    <row r="38" spans="1:11" x14ac:dyDescent="0.25">
      <c r="A38" s="3" t="s">
        <v>43</v>
      </c>
      <c r="B38" s="3" t="s">
        <v>9</v>
      </c>
      <c r="C38" s="3" t="s">
        <v>107</v>
      </c>
      <c r="D38" s="3" t="s">
        <v>102</v>
      </c>
      <c r="E38" s="3" t="s">
        <v>93</v>
      </c>
      <c r="F38" s="3">
        <v>50</v>
      </c>
      <c r="G38" s="3">
        <v>254.54</v>
      </c>
      <c r="H38" s="3">
        <f t="shared" si="0"/>
        <v>254.54</v>
      </c>
      <c r="I38" s="19">
        <v>2</v>
      </c>
      <c r="J38" s="22">
        <f t="shared" si="1"/>
        <v>3054.48</v>
      </c>
    </row>
    <row r="39" spans="1:11" x14ac:dyDescent="0.25">
      <c r="A39" s="3" t="s">
        <v>9</v>
      </c>
      <c r="B39" s="3" t="s">
        <v>44</v>
      </c>
      <c r="C39" s="3" t="s">
        <v>9</v>
      </c>
      <c r="D39" s="3" t="s">
        <v>9</v>
      </c>
      <c r="E39" s="3" t="s">
        <v>9</v>
      </c>
      <c r="F39" s="15"/>
      <c r="G39" s="3"/>
      <c r="H39" s="16"/>
      <c r="I39" s="19"/>
      <c r="J39" s="22"/>
      <c r="K39" s="18"/>
    </row>
    <row r="40" spans="1:11" x14ac:dyDescent="0.25">
      <c r="A40" s="3"/>
      <c r="B40" s="3"/>
      <c r="C40" s="3"/>
      <c r="D40" s="3"/>
      <c r="E40" s="3" t="s">
        <v>118</v>
      </c>
      <c r="F40" s="3">
        <f>SUM(F3:F4:F5:F6:F38,F37,F36,F35,F33,F32,F30,F29,F28,F26,F24,F23,F21,F20,F19,F18,F17,F15,F14,F13,F12,F11,F10,F9)</f>
        <v>5550</v>
      </c>
      <c r="G40" s="16">
        <f>SUM(G3:G39)</f>
        <v>15272.540000000006</v>
      </c>
      <c r="H40" s="16">
        <f>SUM(H3:H39)</f>
        <v>15272.540000000006</v>
      </c>
      <c r="I40" s="19">
        <f>SUM(I3:I38)</f>
        <v>132</v>
      </c>
      <c r="J40" s="22">
        <f>H40*12</f>
        <v>183270.48000000007</v>
      </c>
    </row>
    <row r="42" spans="1:11" x14ac:dyDescent="0.25">
      <c r="A42" s="17">
        <v>9</v>
      </c>
      <c r="B42" s="3" t="s">
        <v>119</v>
      </c>
      <c r="C42" s="3"/>
      <c r="D42" s="3"/>
      <c r="E42" s="3"/>
      <c r="F42" s="3"/>
    </row>
    <row r="43" spans="1:11" x14ac:dyDescent="0.25">
      <c r="A43" s="3"/>
      <c r="B43" s="3"/>
      <c r="C43" s="3" t="s">
        <v>120</v>
      </c>
      <c r="D43" s="3"/>
      <c r="E43" s="3" t="s">
        <v>124</v>
      </c>
      <c r="F43" s="3" t="s">
        <v>125</v>
      </c>
      <c r="I43"/>
      <c r="J43"/>
    </row>
    <row r="44" spans="1:11" x14ac:dyDescent="0.25">
      <c r="A44" s="3"/>
      <c r="B44" s="3"/>
      <c r="C44" s="26"/>
      <c r="D44" s="3" t="s">
        <v>128</v>
      </c>
      <c r="E44" s="16">
        <v>6000</v>
      </c>
      <c r="F44" s="16">
        <v>3000</v>
      </c>
      <c r="I44"/>
      <c r="J44"/>
    </row>
    <row r="45" spans="1:11" x14ac:dyDescent="0.25">
      <c r="A45" s="1"/>
      <c r="D45" s="3" t="s">
        <v>129</v>
      </c>
      <c r="E45" s="20">
        <f>E44</f>
        <v>6000</v>
      </c>
      <c r="F45" s="20">
        <f>F44*2</f>
        <v>6000</v>
      </c>
      <c r="I45"/>
      <c r="J45"/>
    </row>
    <row r="46" spans="1:11" x14ac:dyDescent="0.25">
      <c r="D46" s="3" t="s">
        <v>130</v>
      </c>
      <c r="E46" s="27">
        <f>SUM(E45:F45)</f>
        <v>12000</v>
      </c>
      <c r="F46" s="27"/>
      <c r="G46" s="28">
        <f>E46*12</f>
        <v>144000</v>
      </c>
      <c r="I46"/>
      <c r="J46"/>
    </row>
    <row r="47" spans="1:11" x14ac:dyDescent="0.25">
      <c r="I47"/>
      <c r="J47"/>
    </row>
    <row r="48" spans="1:11" x14ac:dyDescent="0.25">
      <c r="I48"/>
      <c r="J48"/>
    </row>
  </sheetData>
  <mergeCells count="1">
    <mergeCell ref="E46:F46"/>
  </mergeCells>
  <pageMargins left="0.511811024" right="0.511811024" top="0.78740157499999996" bottom="0.78740157499999996" header="0.31496062000000002" footer="0.31496062000000002"/>
  <pageSetup paperSize="9" orientation="portrait" verticalDpi="0" r:id="rId1"/>
  <ignoredErrors>
    <ignoredError sqref="A2:H2 A8:F8 A3:B3 A1:E1 G1:H1 A4:B4 B6 A16:F16 A9:B9 A10:B10 B15 A22:F22 A17:B17 A21:B21 A25:F25 A28:C28 A26:B26 A27 C27:F27 A31:F31 A39 A34:F34 A32:B32 A38:B38 A35:B35 A36:B36 C39:E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Andade Ribeiro de Souza</dc:creator>
  <cp:lastModifiedBy>10194</cp:lastModifiedBy>
  <dcterms:created xsi:type="dcterms:W3CDTF">2026-07-08T15:30:22Z</dcterms:created>
  <dcterms:modified xsi:type="dcterms:W3CDTF">2026-10-08T14:28:17Z</dcterms:modified>
</cp:coreProperties>
</file>