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ownloads\"/>
    </mc:Choice>
  </mc:AlternateContent>
  <xr:revisionPtr revIDLastSave="0" documentId="13_ncr:1_{7BB8D82D-8157-44F8-ABA2-9E3B402F8E04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CRONOGRAMA FISICO FINANCEIRO" sheetId="1" r:id="rId1"/>
  </sheets>
  <externalReferences>
    <externalReference r:id="rId2"/>
    <externalReference r:id="rId3"/>
  </externalReferences>
  <definedNames>
    <definedName name="_xlnm.Print_Area" localSheetId="0">'CRONOGRAMA FISICO FINANCEIRO'!$A$1:$L$45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6" i="1" l="1"/>
  <c r="J23" i="1"/>
  <c r="H19" i="1"/>
  <c r="H29" i="1" s="1"/>
  <c r="C25" i="1"/>
  <c r="C22" i="1"/>
  <c r="C18" i="1"/>
  <c r="C14" i="1"/>
  <c r="L14" i="1"/>
  <c r="J10" i="1"/>
  <c r="L26" i="1" l="1"/>
  <c r="K29" i="1"/>
  <c r="L23" i="1"/>
  <c r="L22" i="1" s="1"/>
  <c r="J29" i="1"/>
  <c r="I19" i="1"/>
  <c r="G15" i="1"/>
  <c r="E14" i="1"/>
  <c r="C10" i="1"/>
  <c r="K28" i="1" l="1"/>
  <c r="I29" i="1"/>
  <c r="I28" i="1" s="1"/>
  <c r="L19" i="1"/>
  <c r="J28" i="1"/>
  <c r="E10" i="1"/>
  <c r="E18" i="1"/>
  <c r="E22" i="1"/>
  <c r="E25" i="1"/>
  <c r="H28" i="1"/>
  <c r="F21" i="1"/>
  <c r="G21" i="1"/>
  <c r="H21" i="1"/>
  <c r="I21" i="1"/>
  <c r="F13" i="1"/>
  <c r="G13" i="1"/>
  <c r="H13" i="1"/>
  <c r="E28" i="1" l="1"/>
  <c r="I17" i="1"/>
  <c r="H17" i="1"/>
  <c r="G17" i="1"/>
  <c r="F17" i="1"/>
  <c r="F11" i="1" l="1"/>
  <c r="J11" i="1" s="1"/>
  <c r="L11" i="1" s="1"/>
  <c r="F15" i="1" l="1"/>
  <c r="F29" i="1" s="1"/>
  <c r="F28" i="1" s="1"/>
  <c r="G29" i="1"/>
  <c r="G28" i="1" s="1"/>
  <c r="M28" i="1" l="1"/>
  <c r="L15" i="1"/>
  <c r="L29" i="1" s="1"/>
</calcChain>
</file>

<file path=xl/sharedStrings.xml><?xml version="1.0" encoding="utf-8"?>
<sst xmlns="http://schemas.openxmlformats.org/spreadsheetml/2006/main" count="31" uniqueCount="20">
  <si>
    <t>TOTAL</t>
  </si>
  <si>
    <t>CRONOGRAMA FÍSICO-FINANCEIRO</t>
  </si>
  <si>
    <t>FÍSICO/ FINANCEIRO</t>
  </si>
  <si>
    <t>MÊS 1</t>
  </si>
  <si>
    <t>MÊS 2</t>
  </si>
  <si>
    <t>MÊS 3</t>
  </si>
  <si>
    <t>MÊS 4</t>
  </si>
  <si>
    <t>MÊS 5</t>
  </si>
  <si>
    <t>Físico %</t>
  </si>
  <si>
    <t>Financeiro</t>
  </si>
  <si>
    <t>ITEM</t>
  </si>
  <si>
    <t>ETAPAS/DESCRIÇÃO</t>
  </si>
  <si>
    <t>MÊS 6</t>
  </si>
  <si>
    <t>TOTAL  ETAPAS</t>
  </si>
  <si>
    <t>PREFEITURA: MUNICIPAL DE MUTUM MG</t>
  </si>
  <si>
    <t>PRAZO DA OBRA: 6 MESES</t>
  </si>
  <si>
    <t>REGIÃO/MÊS DE REFERÊNCIA: DATA REFERÊNCIA TÉCNICA: SINAP- 24/03/2026                                     SICOR MG -31-01 -2026</t>
  </si>
  <si>
    <t>OBRA: CONSTRUÇÃO DE PONTE SOBRE O CÓRREGO DO DESENGANO NA COMUNIDADE PONTE DE LASCA SENTIDO AO POVOADO DE SANTA MARIA NO MUNICIPIO DE MUTUM/MG</t>
  </si>
  <si>
    <t>LOCAL CÓRREGO DO DESENGANO NA COMUNIDADE PONTE DE LASCA SENTIDO AO POVOADO DE SANTA MARIA NO MUNICIPIO DE MUTUM/MG</t>
  </si>
  <si>
    <t xml:space="preserve">DATA: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</si>
</sst>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 &quot;#,##0.00"/>
    <numFmt numFmtId="167" formatCode="#,##0.000"/>
    <numFmt numFmtId="168" formatCode="#,##0.0000"/>
    <numFmt numFmtId="169" formatCode="#,##0.00000"/>
    <numFmt numFmtId="170" formatCode="0.0000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</cellStyleXfs>
  <cellXfs count="157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1" fillId="2" borderId="0" xfId="0" applyFont="1" applyFill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3" fillId="2" borderId="3" xfId="0" applyFont="1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0" fillId="2" borderId="4" xfId="0" applyFill="1" applyBorder="1"/>
    <xf numFmtId="0" fontId="0" fillId="2" borderId="5" xfId="0" applyFill="1" applyBorder="1"/>
    <xf numFmtId="0" fontId="8" fillId="2" borderId="0" xfId="0" applyFont="1" applyFill="1"/>
    <xf numFmtId="0" fontId="3" fillId="2" borderId="6" xfId="0" applyFont="1" applyFill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7" fillId="2" borderId="7" xfId="0" applyFont="1" applyFill="1" applyBorder="1"/>
    <xf numFmtId="0" fontId="3" fillId="2" borderId="6" xfId="0" applyFont="1" applyFill="1" applyBorder="1"/>
    <xf numFmtId="0" fontId="0" fillId="2" borderId="7" xfId="0" applyFill="1" applyBorder="1"/>
    <xf numFmtId="0" fontId="8" fillId="2" borderId="6" xfId="0" applyFont="1" applyFill="1" applyBorder="1"/>
    <xf numFmtId="0" fontId="8" fillId="2" borderId="0" xfId="0" applyFont="1" applyFill="1" applyBorder="1"/>
    <xf numFmtId="0" fontId="5" fillId="2" borderId="6" xfId="0" applyFont="1" applyFill="1" applyBorder="1"/>
    <xf numFmtId="0" fontId="5" fillId="2" borderId="0" xfId="0" applyFont="1" applyFill="1" applyBorder="1" applyAlignment="1">
      <alignment wrapText="1"/>
    </xf>
    <xf numFmtId="0" fontId="7" fillId="2" borderId="6" xfId="0" applyFont="1" applyFill="1" applyBorder="1"/>
    <xf numFmtId="0" fontId="7" fillId="2" borderId="0" xfId="0" applyFont="1" applyFill="1" applyBorder="1" applyAlignment="1">
      <alignment wrapText="1"/>
    </xf>
    <xf numFmtId="0" fontId="0" fillId="2" borderId="0" xfId="0" applyFill="1" applyAlignment="1">
      <alignment wrapText="1"/>
    </xf>
    <xf numFmtId="4" fontId="0" fillId="2" borderId="0" xfId="0" applyNumberFormat="1" applyFill="1"/>
    <xf numFmtId="0" fontId="2" fillId="2" borderId="0" xfId="0" applyFont="1" applyFill="1" applyBorder="1" applyAlignment="1">
      <alignment horizontal="center" vertical="center"/>
    </xf>
    <xf numFmtId="167" fontId="3" fillId="2" borderId="0" xfId="0" applyNumberFormat="1" applyFont="1" applyFill="1"/>
    <xf numFmtId="168" fontId="0" fillId="2" borderId="0" xfId="0" applyNumberFormat="1" applyFill="1"/>
    <xf numFmtId="169" fontId="0" fillId="2" borderId="0" xfId="0" applyNumberFormat="1" applyFill="1"/>
    <xf numFmtId="170" fontId="0" fillId="2" borderId="0" xfId="0" applyNumberFormat="1" applyFill="1"/>
    <xf numFmtId="0" fontId="3" fillId="2" borderId="3" xfId="0" applyFont="1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49" fontId="13" fillId="3" borderId="13" xfId="0" applyNumberFormat="1" applyFont="1" applyFill="1" applyBorder="1" applyAlignment="1">
      <alignment horizontal="center" vertical="top" wrapText="1"/>
    </xf>
    <xf numFmtId="49" fontId="13" fillId="3" borderId="14" xfId="0" applyNumberFormat="1" applyFont="1" applyFill="1" applyBorder="1" applyAlignment="1">
      <alignment horizontal="center" vertical="top" wrapText="1"/>
    </xf>
    <xf numFmtId="49" fontId="13" fillId="2" borderId="14" xfId="0" applyNumberFormat="1" applyFont="1" applyFill="1" applyBorder="1" applyAlignment="1">
      <alignment horizontal="center" vertical="top" wrapText="1"/>
    </xf>
    <xf numFmtId="49" fontId="14" fillId="2" borderId="14" xfId="0" applyNumberFormat="1" applyFont="1" applyFill="1" applyBorder="1" applyAlignment="1">
      <alignment horizontal="center" vertical="top" wrapText="1"/>
    </xf>
    <xf numFmtId="49" fontId="15" fillId="2" borderId="14" xfId="0" applyNumberFormat="1" applyFont="1" applyFill="1" applyBorder="1" applyAlignment="1">
      <alignment horizontal="center" vertical="top" wrapText="1"/>
    </xf>
    <xf numFmtId="49" fontId="13" fillId="4" borderId="16" xfId="0" applyNumberFormat="1" applyFont="1" applyFill="1" applyBorder="1" applyAlignment="1">
      <alignment horizontal="center" vertical="top" wrapText="1"/>
    </xf>
    <xf numFmtId="49" fontId="13" fillId="4" borderId="17" xfId="0" applyNumberFormat="1" applyFont="1" applyFill="1" applyBorder="1" applyAlignment="1">
      <alignment horizontal="center" vertical="top" wrapText="1"/>
    </xf>
    <xf numFmtId="10" fontId="13" fillId="2" borderId="13" xfId="0" applyNumberFormat="1" applyFont="1" applyFill="1" applyBorder="1" applyAlignment="1">
      <alignment vertical="top" wrapText="1"/>
    </xf>
    <xf numFmtId="4" fontId="13" fillId="2" borderId="14" xfId="0" applyNumberFormat="1" applyFont="1" applyFill="1" applyBorder="1" applyAlignment="1">
      <alignment vertical="top" wrapText="1"/>
    </xf>
    <xf numFmtId="10" fontId="13" fillId="4" borderId="16" xfId="0" applyNumberFormat="1" applyFont="1" applyFill="1" applyBorder="1" applyAlignment="1">
      <alignment vertical="top" wrapText="1"/>
    </xf>
    <xf numFmtId="10" fontId="15" fillId="2" borderId="13" xfId="0" applyNumberFormat="1" applyFont="1" applyFill="1" applyBorder="1" applyAlignment="1">
      <alignment vertical="top" wrapText="1"/>
    </xf>
    <xf numFmtId="10" fontId="16" fillId="2" borderId="13" xfId="1" applyNumberFormat="1" applyFont="1" applyFill="1" applyBorder="1" applyAlignment="1">
      <alignment vertical="top" wrapText="1"/>
    </xf>
    <xf numFmtId="10" fontId="16" fillId="2" borderId="13" xfId="0" applyNumberFormat="1" applyFont="1" applyFill="1" applyBorder="1" applyAlignment="1">
      <alignment vertical="top" wrapText="1"/>
    </xf>
    <xf numFmtId="4" fontId="15" fillId="2" borderId="14" xfId="0" applyNumberFormat="1" applyFont="1" applyFill="1" applyBorder="1" applyAlignment="1">
      <alignment vertical="top" wrapText="1"/>
    </xf>
    <xf numFmtId="0" fontId="4" fillId="2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10" fontId="10" fillId="3" borderId="13" xfId="0" applyNumberFormat="1" applyFont="1" applyFill="1" applyBorder="1" applyAlignment="1">
      <alignment vertical="top" wrapText="1"/>
    </xf>
    <xf numFmtId="164" fontId="10" fillId="3" borderId="14" xfId="2" applyFont="1" applyFill="1" applyBorder="1" applyAlignment="1">
      <alignment vertical="top" wrapText="1"/>
    </xf>
    <xf numFmtId="4" fontId="10" fillId="3" borderId="14" xfId="0" applyNumberFormat="1" applyFont="1" applyFill="1" applyBorder="1" applyAlignment="1">
      <alignment vertical="top" wrapText="1"/>
    </xf>
    <xf numFmtId="10" fontId="10" fillId="2" borderId="13" xfId="0" applyNumberFormat="1" applyFont="1" applyFill="1" applyBorder="1" applyAlignment="1">
      <alignment vertical="top" wrapText="1"/>
    </xf>
    <xf numFmtId="10" fontId="5" fillId="2" borderId="13" xfId="1" applyNumberFormat="1" applyFont="1" applyFill="1" applyBorder="1" applyAlignment="1">
      <alignment vertical="top" wrapText="1"/>
    </xf>
    <xf numFmtId="10" fontId="5" fillId="2" borderId="13" xfId="0" applyNumberFormat="1" applyFont="1" applyFill="1" applyBorder="1" applyAlignment="1">
      <alignment vertical="top" wrapText="1"/>
    </xf>
    <xf numFmtId="4" fontId="19" fillId="2" borderId="14" xfId="0" applyNumberFormat="1" applyFont="1" applyFill="1" applyBorder="1" applyAlignment="1">
      <alignment vertical="top" wrapText="1"/>
    </xf>
    <xf numFmtId="10" fontId="9" fillId="2" borderId="13" xfId="0" applyNumberFormat="1" applyFont="1" applyFill="1" applyBorder="1" applyAlignment="1">
      <alignment vertical="top" wrapText="1"/>
    </xf>
    <xf numFmtId="10" fontId="6" fillId="2" borderId="13" xfId="1" applyNumberFormat="1" applyFont="1" applyFill="1" applyBorder="1" applyAlignment="1">
      <alignment vertical="top" wrapText="1"/>
    </xf>
    <xf numFmtId="10" fontId="6" fillId="2" borderId="13" xfId="0" applyNumberFormat="1" applyFont="1" applyFill="1" applyBorder="1" applyAlignment="1">
      <alignment vertical="top" wrapText="1"/>
    </xf>
    <xf numFmtId="166" fontId="10" fillId="4" borderId="17" xfId="0" applyNumberFormat="1" applyFont="1" applyFill="1" applyBorder="1" applyAlignment="1">
      <alignment vertical="top" wrapText="1"/>
    </xf>
    <xf numFmtId="10" fontId="0" fillId="2" borderId="0" xfId="0" applyNumberFormat="1" applyFill="1"/>
    <xf numFmtId="0" fontId="12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/>
    <xf numFmtId="0" fontId="3" fillId="2" borderId="0" xfId="0" applyFont="1" applyFill="1"/>
    <xf numFmtId="0" fontId="20" fillId="2" borderId="0" xfId="0" applyFont="1" applyFill="1"/>
    <xf numFmtId="10" fontId="3" fillId="2" borderId="0" xfId="0" applyNumberFormat="1" applyFont="1" applyFill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wrapText="1"/>
    </xf>
    <xf numFmtId="0" fontId="2" fillId="2" borderId="0" xfId="0" applyFont="1" applyFill="1" applyBorder="1" applyAlignment="1">
      <alignment vertical="center"/>
    </xf>
    <xf numFmtId="0" fontId="0" fillId="2" borderId="18" xfId="0" applyFill="1" applyBorder="1"/>
    <xf numFmtId="0" fontId="0" fillId="2" borderId="8" xfId="0" applyFill="1" applyBorder="1"/>
    <xf numFmtId="0" fontId="0" fillId="2" borderId="8" xfId="0" applyFill="1" applyBorder="1" applyAlignment="1">
      <alignment wrapText="1"/>
    </xf>
    <xf numFmtId="0" fontId="0" fillId="2" borderId="37" xfId="0" applyFill="1" applyBorder="1"/>
    <xf numFmtId="0" fontId="7" fillId="2" borderId="0" xfId="0" applyFont="1" applyFill="1" applyBorder="1"/>
    <xf numFmtId="0" fontId="5" fillId="2" borderId="39" xfId="0" applyFont="1" applyFill="1" applyBorder="1" applyAlignment="1">
      <alignment horizontal="center" vertical="center"/>
    </xf>
    <xf numFmtId="10" fontId="5" fillId="3" borderId="40" xfId="0" applyNumberFormat="1" applyFont="1" applyFill="1" applyBorder="1" applyAlignment="1">
      <alignment vertical="top" wrapText="1"/>
    </xf>
    <xf numFmtId="4" fontId="10" fillId="3" borderId="41" xfId="0" applyNumberFormat="1" applyFont="1" applyFill="1" applyBorder="1" applyAlignment="1">
      <alignment vertical="top" wrapText="1"/>
    </xf>
    <xf numFmtId="10" fontId="5" fillId="2" borderId="40" xfId="0" applyNumberFormat="1" applyFont="1" applyFill="1" applyBorder="1" applyAlignment="1">
      <alignment vertical="top" wrapText="1"/>
    </xf>
    <xf numFmtId="4" fontId="19" fillId="2" borderId="41" xfId="0" applyNumberFormat="1" applyFont="1" applyFill="1" applyBorder="1" applyAlignment="1">
      <alignment vertical="top" wrapText="1"/>
    </xf>
    <xf numFmtId="164" fontId="10" fillId="3" borderId="41" xfId="2" applyFont="1" applyFill="1" applyBorder="1" applyAlignment="1">
      <alignment vertical="top" wrapText="1"/>
    </xf>
    <xf numFmtId="10" fontId="6" fillId="2" borderId="40" xfId="0" applyNumberFormat="1" applyFont="1" applyFill="1" applyBorder="1" applyAlignment="1">
      <alignment vertical="top" wrapText="1"/>
    </xf>
    <xf numFmtId="4" fontId="15" fillId="2" borderId="41" xfId="0" applyNumberFormat="1" applyFont="1" applyFill="1" applyBorder="1" applyAlignment="1">
      <alignment vertical="top" wrapText="1"/>
    </xf>
    <xf numFmtId="10" fontId="16" fillId="2" borderId="40" xfId="0" applyNumberFormat="1" applyFont="1" applyFill="1" applyBorder="1" applyAlignment="1">
      <alignment vertical="top" wrapText="1"/>
    </xf>
    <xf numFmtId="10" fontId="13" fillId="4" borderId="42" xfId="0" applyNumberFormat="1" applyFont="1" applyFill="1" applyBorder="1" applyAlignment="1">
      <alignment vertical="top" wrapText="1"/>
    </xf>
    <xf numFmtId="166" fontId="10" fillId="4" borderId="43" xfId="0" applyNumberFormat="1" applyFont="1" applyFill="1" applyBorder="1" applyAlignment="1">
      <alignment vertical="top" wrapText="1"/>
    </xf>
    <xf numFmtId="10" fontId="5" fillId="3" borderId="38" xfId="0" applyNumberFormat="1" applyFont="1" applyFill="1" applyBorder="1" applyAlignment="1">
      <alignment vertical="top" wrapText="1"/>
    </xf>
    <xf numFmtId="4" fontId="10" fillId="3" borderId="38" xfId="0" applyNumberFormat="1" applyFont="1" applyFill="1" applyBorder="1" applyAlignment="1">
      <alignment vertical="top" wrapText="1"/>
    </xf>
    <xf numFmtId="10" fontId="5" fillId="2" borderId="38" xfId="0" applyNumberFormat="1" applyFont="1" applyFill="1" applyBorder="1" applyAlignment="1">
      <alignment vertical="top" wrapText="1"/>
    </xf>
    <xf numFmtId="4" fontId="10" fillId="2" borderId="38" xfId="0" applyNumberFormat="1" applyFont="1" applyFill="1" applyBorder="1" applyAlignment="1">
      <alignment vertical="top" wrapText="1"/>
    </xf>
    <xf numFmtId="4" fontId="19" fillId="2" borderId="38" xfId="0" applyNumberFormat="1" applyFont="1" applyFill="1" applyBorder="1" applyAlignment="1">
      <alignment vertical="top" wrapText="1"/>
    </xf>
    <xf numFmtId="164" fontId="10" fillId="3" borderId="38" xfId="2" applyFont="1" applyFill="1" applyBorder="1" applyAlignment="1">
      <alignment vertical="top" wrapText="1"/>
    </xf>
    <xf numFmtId="10" fontId="6" fillId="2" borderId="38" xfId="0" applyNumberFormat="1" applyFont="1" applyFill="1" applyBorder="1" applyAlignment="1">
      <alignment vertical="top" wrapText="1"/>
    </xf>
    <xf numFmtId="4" fontId="15" fillId="2" borderId="38" xfId="0" applyNumberFormat="1" applyFont="1" applyFill="1" applyBorder="1" applyAlignment="1">
      <alignment vertical="top" wrapText="1"/>
    </xf>
    <xf numFmtId="10" fontId="16" fillId="2" borderId="38" xfId="0" applyNumberFormat="1" applyFont="1" applyFill="1" applyBorder="1" applyAlignment="1">
      <alignment vertical="top" wrapText="1"/>
    </xf>
    <xf numFmtId="10" fontId="13" fillId="4" borderId="38" xfId="0" applyNumberFormat="1" applyFont="1" applyFill="1" applyBorder="1" applyAlignment="1">
      <alignment vertical="top" wrapText="1"/>
    </xf>
    <xf numFmtId="166" fontId="10" fillId="4" borderId="38" xfId="0" applyNumberFormat="1" applyFont="1" applyFill="1" applyBorder="1" applyAlignment="1">
      <alignment vertical="top" wrapText="1"/>
    </xf>
    <xf numFmtId="0" fontId="3" fillId="2" borderId="44" xfId="0" applyFont="1" applyFill="1" applyBorder="1" applyAlignment="1"/>
    <xf numFmtId="0" fontId="3" fillId="2" borderId="45" xfId="0" applyFont="1" applyFill="1" applyBorder="1" applyAlignment="1"/>
    <xf numFmtId="0" fontId="4" fillId="2" borderId="45" xfId="0" applyFont="1" applyFill="1" applyBorder="1" applyAlignment="1">
      <alignment horizontal="center"/>
    </xf>
    <xf numFmtId="0" fontId="0" fillId="2" borderId="46" xfId="0" applyFill="1" applyBorder="1"/>
    <xf numFmtId="0" fontId="5" fillId="2" borderId="47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left" vertical="center"/>
    </xf>
    <xf numFmtId="0" fontId="4" fillId="2" borderId="46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vertical="top" wrapText="1"/>
    </xf>
    <xf numFmtId="0" fontId="4" fillId="2" borderId="29" xfId="0" applyFont="1" applyFill="1" applyBorder="1" applyAlignment="1">
      <alignment horizontal="center" vertical="top" wrapText="1"/>
    </xf>
    <xf numFmtId="164" fontId="10" fillId="2" borderId="13" xfId="2" applyFont="1" applyFill="1" applyBorder="1" applyAlignment="1">
      <alignment vertical="top" wrapText="1"/>
    </xf>
    <xf numFmtId="49" fontId="13" fillId="2" borderId="13" xfId="0" applyNumberFormat="1" applyFont="1" applyFill="1" applyBorder="1" applyAlignment="1">
      <alignment horizontal="center" vertical="top" wrapText="1"/>
    </xf>
    <xf numFmtId="4" fontId="10" fillId="2" borderId="13" xfId="0" applyNumberFormat="1" applyFont="1" applyFill="1" applyBorder="1" applyAlignment="1">
      <alignment vertical="top" wrapText="1"/>
    </xf>
    <xf numFmtId="4" fontId="10" fillId="2" borderId="40" xfId="0" applyNumberFormat="1" applyFont="1" applyFill="1" applyBorder="1" applyAlignment="1">
      <alignment vertical="top" wrapText="1"/>
    </xf>
    <xf numFmtId="0" fontId="4" fillId="3" borderId="33" xfId="0" applyFont="1" applyFill="1" applyBorder="1" applyAlignment="1">
      <alignment horizontal="center" vertical="top" wrapText="1"/>
    </xf>
    <xf numFmtId="0" fontId="4" fillId="3" borderId="29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vertical="top" wrapText="1"/>
    </xf>
    <xf numFmtId="4" fontId="20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top" wrapText="1"/>
    </xf>
    <xf numFmtId="0" fontId="4" fillId="2" borderId="14" xfId="0" applyFont="1" applyFill="1" applyBorder="1" applyAlignment="1">
      <alignment vertical="top" wrapText="1"/>
    </xf>
    <xf numFmtId="0" fontId="4" fillId="2" borderId="24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17" fillId="2" borderId="20" xfId="0" applyFont="1" applyFill="1" applyBorder="1" applyAlignment="1">
      <alignment horizontal="left" vertical="center"/>
    </xf>
    <xf numFmtId="0" fontId="17" fillId="2" borderId="19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vertical="top" wrapText="1"/>
    </xf>
    <xf numFmtId="0" fontId="0" fillId="2" borderId="14" xfId="0" applyFill="1" applyBorder="1" applyAlignment="1">
      <alignment vertical="top" wrapText="1"/>
    </xf>
    <xf numFmtId="0" fontId="0" fillId="2" borderId="15" xfId="0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0" fontId="0" fillId="2" borderId="22" xfId="0" applyFill="1" applyBorder="1" applyAlignment="1">
      <alignment vertical="top" wrapText="1"/>
    </xf>
    <xf numFmtId="0" fontId="0" fillId="2" borderId="23" xfId="0" applyFill="1" applyBorder="1" applyAlignment="1">
      <alignment vertical="top" wrapText="1"/>
    </xf>
    <xf numFmtId="0" fontId="0" fillId="2" borderId="29" xfId="0" applyFill="1" applyBorder="1" applyAlignment="1">
      <alignment vertical="top" wrapText="1"/>
    </xf>
  </cellXfs>
  <cellStyles count="4">
    <cellStyle name="Moeda" xfId="2" builtinId="4"/>
    <cellStyle name="Normal" xfId="0" builtinId="0"/>
    <cellStyle name="Normal 10" xfId="3" xr:uid="{00000000-0005-0000-0000-000002000000}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1447800</xdr:colOff>
      <xdr:row>0</xdr:row>
      <xdr:rowOff>0</xdr:rowOff>
    </xdr:from>
    <xdr:to>
      <xdr:col>9</xdr:col>
      <xdr:colOff>889000</xdr:colOff>
      <xdr:row>4</xdr:row>
      <xdr:rowOff>28432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959100" y="0"/>
          <a:ext cx="10464800" cy="9809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hangingPunct="0"/>
          <a:r>
            <a:rPr lang="pt-BR" sz="1200" b="1">
              <a:latin typeface="+mn-lt"/>
              <a:ea typeface="+mn-ea"/>
              <a:cs typeface="+mn-cs"/>
            </a:rPr>
            <a:t>                                                                                                       PREFEITURA MUNICIPAL DE MUTUM</a:t>
          </a:r>
        </a:p>
        <a:p>
          <a:pPr hangingPunct="0"/>
          <a:r>
            <a:rPr lang="pt-BR" sz="1200" b="1">
              <a:latin typeface="+mn-lt"/>
              <a:ea typeface="+mn-ea"/>
              <a:cs typeface="+mn-cs"/>
            </a:rPr>
            <a:t>                                                                                                              CNPJ 18.348.086/0001-03</a:t>
          </a:r>
        </a:p>
        <a:p>
          <a:pPr hangingPunct="0"/>
          <a:r>
            <a:rPr lang="pt-BR" sz="1200" b="1">
              <a:latin typeface="+mn-lt"/>
              <a:ea typeface="+mn-ea"/>
              <a:cs typeface="+mn-cs"/>
            </a:rPr>
            <a:t>                                                                                 Praça Benedito Valadares nº 178 – Centro – Mutum – MG - CEP 36.955-000</a:t>
          </a:r>
        </a:p>
        <a:p>
          <a:pPr algn="ctr" hangingPunct="0"/>
          <a:r>
            <a:rPr lang="pt-BR" sz="1200" b="1" u="sng">
              <a:latin typeface="+mn-lt"/>
              <a:ea typeface="+mn-ea"/>
              <a:cs typeface="+mn-cs"/>
              <a:hlinkClick xmlns:r="http://schemas.openxmlformats.org/officeDocument/2006/relationships" r:id=""/>
            </a:rPr>
            <a:t>www.mutum.mg.gov.br</a:t>
          </a:r>
          <a:r>
            <a:rPr lang="pt-BR" sz="1200" b="1">
              <a:latin typeface="+mn-lt"/>
              <a:ea typeface="+mn-ea"/>
              <a:cs typeface="+mn-cs"/>
            </a:rPr>
            <a:t> - Email: </a:t>
          </a:r>
          <a:r>
            <a:rPr lang="pt-BR" sz="1200" b="1" i="1">
              <a:latin typeface="+mn-lt"/>
              <a:ea typeface="+mn-ea"/>
              <a:cs typeface="+mn-cs"/>
            </a:rPr>
            <a:t>prefeitura@mutum.mg.gov.br</a:t>
          </a:r>
          <a:r>
            <a:rPr lang="pt-BR" sz="1200" b="1">
              <a:latin typeface="+mn-lt"/>
              <a:ea typeface="+mn-ea"/>
              <a:cs typeface="+mn-cs"/>
            </a:rPr>
            <a:t>  </a:t>
          </a:r>
        </a:p>
        <a:p>
          <a:pPr hangingPunct="0"/>
          <a:r>
            <a:rPr lang="es-ES_tradnl" sz="1200" b="1">
              <a:latin typeface="+mn-lt"/>
              <a:ea typeface="+mn-ea"/>
              <a:cs typeface="+mn-cs"/>
            </a:rPr>
            <a:t>                                                                                                     Tel: (0xx33) 3312-1850 -  Telefax (0xx33) 3312-1601</a:t>
          </a:r>
          <a:endParaRPr lang="pt-BR" sz="1200" b="1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180975</xdr:rowOff>
        </xdr:from>
        <xdr:to>
          <xdr:col>2</xdr:col>
          <xdr:colOff>314325</xdr:colOff>
          <xdr:row>2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829D345-AD0A-4D51-943F-4C46BB215A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OBRAS%202023/57-DRENAGEM%20CIDADE/2-DREN%20CIDADE%20Rua%20Bueno%20Brand&#227;o,%20Rua%20Coronel%20Ozorio,/PLAN%20CAL&#199;%20BLOQ%20%20DREN%20CIDADE-CONCRETO%20DIAMETRO-733.866,4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%20PONTE%20ALTAIR%20PIRES%20PEREI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 Planilha Orcamentari (va"/>
    </sheetNames>
    <sheetDataSet>
      <sheetData sheetId="0" refreshError="1">
        <row r="9">
          <cell r="D9" t="str">
            <v>INSTALAÇÕES INICIAIS DA OBRA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 Planilha Orcamentari (va"/>
    </sheetNames>
    <sheetDataSet>
      <sheetData sheetId="0">
        <row r="13">
          <cell r="D13" t="str">
            <v>FUNDAÇÃO</v>
          </cell>
        </row>
        <row r="23">
          <cell r="D23" t="str">
            <v>MESOESTRUTURA</v>
          </cell>
        </row>
        <row r="29">
          <cell r="D29" t="str">
            <v>VIGAS METÁLICAS</v>
          </cell>
        </row>
        <row r="34">
          <cell r="D34" t="str">
            <v>EXECUÇÃO DO TABULEIRO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5"/>
  <sheetViews>
    <sheetView showGridLines="0" showZeros="0" tabSelected="1" view="pageBreakPreview" zoomScale="75" zoomScaleNormal="75" zoomScaleSheetLayoutView="75" workbookViewId="0">
      <selection activeCell="I24" sqref="I24"/>
    </sheetView>
  </sheetViews>
  <sheetFormatPr defaultRowHeight="12.75" x14ac:dyDescent="0.2"/>
  <cols>
    <col min="1" max="1" width="12.140625" style="1" customWidth="1"/>
    <col min="2" max="2" width="10.42578125" style="1" customWidth="1"/>
    <col min="3" max="3" width="68" style="1" customWidth="1"/>
    <col min="4" max="4" width="16.140625" style="23" customWidth="1"/>
    <col min="5" max="5" width="19.7109375" style="23" customWidth="1"/>
    <col min="6" max="7" width="15.7109375" style="1" customWidth="1"/>
    <col min="8" max="8" width="18" style="1" customWidth="1"/>
    <col min="9" max="10" width="15.7109375" style="1" customWidth="1"/>
    <col min="11" max="12" width="18" style="1" customWidth="1"/>
    <col min="13" max="13" width="19.5703125" style="1" customWidth="1"/>
    <col min="14" max="14" width="16.42578125" style="1" customWidth="1"/>
    <col min="15" max="16384" width="9.140625" style="1"/>
  </cols>
  <sheetData>
    <row r="1" spans="1:14" ht="52.5" customHeight="1" x14ac:dyDescent="0.2">
      <c r="A1" s="30"/>
      <c r="B1" s="31"/>
      <c r="C1" s="31"/>
      <c r="D1" s="8"/>
      <c r="E1" s="8"/>
      <c r="F1" s="8"/>
      <c r="G1" s="8"/>
      <c r="H1" s="8"/>
      <c r="I1" s="31"/>
      <c r="J1" s="31"/>
      <c r="K1" s="31"/>
      <c r="L1" s="104"/>
    </row>
    <row r="2" spans="1:14" ht="2.25" customHeight="1" x14ac:dyDescent="0.2">
      <c r="A2" s="32"/>
      <c r="B2" s="32"/>
      <c r="C2" s="32"/>
      <c r="D2" s="13"/>
      <c r="E2" s="13"/>
      <c r="F2" s="13"/>
      <c r="G2" s="13"/>
      <c r="H2" s="13"/>
      <c r="I2" s="32"/>
      <c r="J2" s="32"/>
      <c r="K2" s="32"/>
      <c r="L2" s="105"/>
    </row>
    <row r="3" spans="1:14" ht="15.75" x14ac:dyDescent="0.25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06"/>
    </row>
    <row r="4" spans="1:14" ht="13.5" customHeight="1" thickBot="1" x14ac:dyDescent="0.25">
      <c r="A4" s="3"/>
      <c r="B4" s="3"/>
      <c r="C4" s="3"/>
      <c r="D4" s="2"/>
      <c r="E4" s="2"/>
      <c r="F4" s="3"/>
      <c r="G4" s="3"/>
      <c r="H4" s="3"/>
      <c r="I4" s="3"/>
      <c r="J4" s="3"/>
      <c r="K4" s="3"/>
      <c r="L4" s="107"/>
    </row>
    <row r="5" spans="1:14" ht="32.25" customHeight="1" thickBot="1" x14ac:dyDescent="0.25">
      <c r="A5" s="140" t="s">
        <v>1</v>
      </c>
      <c r="B5" s="141"/>
      <c r="C5" s="141"/>
      <c r="D5" s="141"/>
      <c r="E5" s="141"/>
      <c r="F5" s="141"/>
      <c r="G5" s="141"/>
      <c r="H5" s="141"/>
      <c r="I5" s="141"/>
      <c r="J5" s="141"/>
      <c r="K5" s="142"/>
      <c r="L5" s="109"/>
    </row>
    <row r="6" spans="1:14" ht="29.25" customHeight="1" x14ac:dyDescent="0.2">
      <c r="A6" s="147" t="s">
        <v>14</v>
      </c>
      <c r="B6" s="148"/>
      <c r="C6" s="149"/>
      <c r="D6" s="145"/>
      <c r="E6" s="145"/>
      <c r="F6" s="145"/>
      <c r="G6" s="145"/>
      <c r="H6" s="146"/>
      <c r="I6" s="143" t="s">
        <v>19</v>
      </c>
      <c r="J6" s="143"/>
      <c r="K6" s="144"/>
      <c r="L6" s="110"/>
    </row>
    <row r="7" spans="1:14" ht="26.25" customHeight="1" x14ac:dyDescent="0.2">
      <c r="A7" s="50"/>
      <c r="B7" s="51"/>
      <c r="C7" s="54" t="s">
        <v>16</v>
      </c>
      <c r="D7" s="51"/>
      <c r="E7" s="51"/>
      <c r="F7" s="51"/>
      <c r="G7" s="51"/>
      <c r="H7" s="51"/>
      <c r="I7" s="52"/>
      <c r="J7" s="51"/>
      <c r="K7" s="53"/>
      <c r="L7" s="110"/>
    </row>
    <row r="8" spans="1:14" ht="55.5" customHeight="1" thickBot="1" x14ac:dyDescent="0.25">
      <c r="A8" s="138" t="s">
        <v>17</v>
      </c>
      <c r="B8" s="136"/>
      <c r="C8" s="137"/>
      <c r="D8" s="135" t="s">
        <v>18</v>
      </c>
      <c r="E8" s="136"/>
      <c r="F8" s="136"/>
      <c r="G8" s="136"/>
      <c r="H8" s="137"/>
      <c r="I8" s="130" t="s">
        <v>15</v>
      </c>
      <c r="J8" s="131"/>
      <c r="K8" s="132"/>
      <c r="L8" s="111"/>
    </row>
    <row r="9" spans="1:14" ht="36" customHeight="1" x14ac:dyDescent="0.2">
      <c r="A9" s="33" t="s">
        <v>10</v>
      </c>
      <c r="B9" s="34"/>
      <c r="C9" s="34" t="s">
        <v>11</v>
      </c>
      <c r="D9" s="35" t="s">
        <v>2</v>
      </c>
      <c r="E9" s="55" t="s">
        <v>13</v>
      </c>
      <c r="F9" s="56" t="s">
        <v>3</v>
      </c>
      <c r="G9" s="56" t="s">
        <v>4</v>
      </c>
      <c r="H9" s="56" t="s">
        <v>5</v>
      </c>
      <c r="I9" s="56" t="s">
        <v>6</v>
      </c>
      <c r="J9" s="56" t="s">
        <v>7</v>
      </c>
      <c r="K9" s="82" t="s">
        <v>12</v>
      </c>
      <c r="L9" s="108" t="s">
        <v>0</v>
      </c>
    </row>
    <row r="10" spans="1:14" ht="22.5" customHeight="1" x14ac:dyDescent="0.2">
      <c r="A10" s="118">
        <v>1</v>
      </c>
      <c r="B10" s="133"/>
      <c r="C10" s="133" t="str">
        <f>'[1]Modelo Planilha Orcamentari (va'!$D$9</f>
        <v>INSTALAÇÕES INICIAIS DA OBRA</v>
      </c>
      <c r="D10" s="36" t="s">
        <v>8</v>
      </c>
      <c r="E10" s="57" t="e">
        <f>E11/E29</f>
        <v>#DIV/0!</v>
      </c>
      <c r="F10" s="57">
        <v>1</v>
      </c>
      <c r="G10" s="57">
        <v>0</v>
      </c>
      <c r="H10" s="57">
        <v>0</v>
      </c>
      <c r="I10" s="57">
        <v>0</v>
      </c>
      <c r="J10" s="57">
        <f>F10</f>
        <v>1</v>
      </c>
      <c r="K10" s="83"/>
      <c r="L10" s="57">
        <v>1</v>
      </c>
      <c r="M10" s="68"/>
      <c r="N10" s="29"/>
    </row>
    <row r="11" spans="1:14" ht="26.25" customHeight="1" x14ac:dyDescent="0.2">
      <c r="A11" s="119"/>
      <c r="B11" s="120"/>
      <c r="C11" s="120"/>
      <c r="D11" s="37" t="s">
        <v>9</v>
      </c>
      <c r="E11" s="58"/>
      <c r="F11" s="58">
        <f>F10*E11</f>
        <v>0</v>
      </c>
      <c r="G11" s="59">
        <v>0</v>
      </c>
      <c r="H11" s="59">
        <v>0</v>
      </c>
      <c r="I11" s="59">
        <v>0</v>
      </c>
      <c r="J11" s="59">
        <f>F11</f>
        <v>0</v>
      </c>
      <c r="K11" s="84"/>
      <c r="L11" s="94">
        <f>J11</f>
        <v>0</v>
      </c>
      <c r="M11" s="70"/>
    </row>
    <row r="12" spans="1:14" ht="14.25" customHeight="1" x14ac:dyDescent="0.2">
      <c r="A12" s="150"/>
      <c r="B12" s="134"/>
      <c r="C12" s="134"/>
      <c r="D12" s="38"/>
      <c r="E12" s="60"/>
      <c r="F12" s="60"/>
      <c r="G12" s="60"/>
      <c r="H12" s="60"/>
      <c r="I12" s="61"/>
      <c r="J12" s="62"/>
      <c r="K12" s="85"/>
      <c r="L12" s="95"/>
      <c r="M12" s="71"/>
    </row>
    <row r="13" spans="1:14" s="4" customFormat="1" ht="14.25" customHeight="1" x14ac:dyDescent="0.2">
      <c r="A13" s="150"/>
      <c r="B13" s="134"/>
      <c r="C13" s="134"/>
      <c r="D13" s="39"/>
      <c r="E13" s="63"/>
      <c r="F13" s="63">
        <f>F12*$E$13</f>
        <v>0</v>
      </c>
      <c r="G13" s="63">
        <f>G12*$E$13</f>
        <v>0</v>
      </c>
      <c r="H13" s="63">
        <f>H12*$E$13</f>
        <v>0</v>
      </c>
      <c r="I13" s="63"/>
      <c r="J13" s="63"/>
      <c r="K13" s="86"/>
      <c r="L13" s="97"/>
      <c r="M13" s="72"/>
    </row>
    <row r="14" spans="1:14" ht="23.25" customHeight="1" x14ac:dyDescent="0.2">
      <c r="A14" s="118">
        <v>2</v>
      </c>
      <c r="B14" s="120"/>
      <c r="C14" s="120" t="str">
        <f>'[2]Modelo Planilha Orcamentari (va'!$D$13</f>
        <v>FUNDAÇÃO</v>
      </c>
      <c r="D14" s="37" t="s">
        <v>8</v>
      </c>
      <c r="E14" s="57" t="e">
        <f>E15/E29</f>
        <v>#DIV/0!</v>
      </c>
      <c r="F14" s="57">
        <v>0.5</v>
      </c>
      <c r="G14" s="57">
        <v>0.5</v>
      </c>
      <c r="H14" s="57"/>
      <c r="I14" s="57"/>
      <c r="J14" s="57"/>
      <c r="K14" s="83"/>
      <c r="L14" s="93">
        <f>K14+J14+I14+H14+G14+F14</f>
        <v>1</v>
      </c>
      <c r="M14" s="71"/>
    </row>
    <row r="15" spans="1:14" ht="27" customHeight="1" x14ac:dyDescent="0.2">
      <c r="A15" s="119"/>
      <c r="B15" s="120"/>
      <c r="C15" s="120"/>
      <c r="D15" s="37" t="s">
        <v>9</v>
      </c>
      <c r="E15" s="58"/>
      <c r="F15" s="58">
        <f>F14*E15</f>
        <v>0</v>
      </c>
      <c r="G15" s="58">
        <f>G14*E15</f>
        <v>0</v>
      </c>
      <c r="H15" s="58"/>
      <c r="I15" s="58"/>
      <c r="J15" s="58"/>
      <c r="K15" s="87"/>
      <c r="L15" s="98">
        <f>K15+J15+I15+H15+G15+F15</f>
        <v>0</v>
      </c>
      <c r="M15" s="70"/>
      <c r="N15" s="27"/>
    </row>
    <row r="16" spans="1:14" ht="14.25" customHeight="1" x14ac:dyDescent="0.2">
      <c r="A16" s="154"/>
      <c r="B16" s="151"/>
      <c r="C16" s="151"/>
      <c r="D16" s="38"/>
      <c r="E16" s="60"/>
      <c r="F16" s="64"/>
      <c r="G16" s="64"/>
      <c r="H16" s="64"/>
      <c r="I16" s="65"/>
      <c r="J16" s="66"/>
      <c r="K16" s="88"/>
      <c r="L16" s="99"/>
      <c r="M16" s="71"/>
    </row>
    <row r="17" spans="1:14" ht="14.25" customHeight="1" x14ac:dyDescent="0.2">
      <c r="A17" s="154"/>
      <c r="B17" s="151"/>
      <c r="C17" s="151"/>
      <c r="D17" s="40"/>
      <c r="E17" s="44"/>
      <c r="F17" s="49">
        <f t="shared" ref="F17:I17" si="0">F16*$E$17</f>
        <v>0</v>
      </c>
      <c r="G17" s="49">
        <f t="shared" si="0"/>
        <v>0</v>
      </c>
      <c r="H17" s="49">
        <f t="shared" si="0"/>
        <v>0</v>
      </c>
      <c r="I17" s="49">
        <f t="shared" si="0"/>
        <v>0</v>
      </c>
      <c r="J17" s="49"/>
      <c r="K17" s="89"/>
      <c r="L17" s="100"/>
      <c r="M17" s="71"/>
    </row>
    <row r="18" spans="1:14" ht="24" customHeight="1" x14ac:dyDescent="0.2">
      <c r="A18" s="118">
        <v>3</v>
      </c>
      <c r="B18" s="120"/>
      <c r="C18" s="120" t="str">
        <f>'[2]Modelo Planilha Orcamentari (va'!$D$23</f>
        <v>MESOESTRUTURA</v>
      </c>
      <c r="D18" s="37" t="s">
        <v>8</v>
      </c>
      <c r="E18" s="57" t="e">
        <f>E19/E29</f>
        <v>#DIV/0!</v>
      </c>
      <c r="F18" s="57"/>
      <c r="G18" s="57"/>
      <c r="H18" s="57">
        <v>0.5</v>
      </c>
      <c r="I18" s="57">
        <v>0.5</v>
      </c>
      <c r="J18" s="57"/>
      <c r="K18" s="83"/>
      <c r="L18" s="93">
        <v>1</v>
      </c>
      <c r="M18" s="71"/>
    </row>
    <row r="19" spans="1:14" ht="24" customHeight="1" x14ac:dyDescent="0.2">
      <c r="A19" s="119"/>
      <c r="B19" s="120"/>
      <c r="C19" s="120"/>
      <c r="D19" s="37" t="s">
        <v>9</v>
      </c>
      <c r="E19" s="58"/>
      <c r="F19" s="58"/>
      <c r="G19" s="58"/>
      <c r="H19" s="58">
        <f>H18*E19</f>
        <v>0</v>
      </c>
      <c r="I19" s="58">
        <f>I18*E19</f>
        <v>0</v>
      </c>
      <c r="J19" s="58"/>
      <c r="K19" s="87"/>
      <c r="L19" s="98">
        <f>I19+H19</f>
        <v>0</v>
      </c>
      <c r="M19" s="70"/>
    </row>
    <row r="20" spans="1:14" ht="14.25" customHeight="1" x14ac:dyDescent="0.2">
      <c r="A20" s="155"/>
      <c r="B20" s="152"/>
      <c r="C20" s="152"/>
      <c r="D20" s="40"/>
      <c r="E20" s="43"/>
      <c r="F20" s="46"/>
      <c r="G20" s="46"/>
      <c r="H20" s="46"/>
      <c r="I20" s="47"/>
      <c r="J20" s="48"/>
      <c r="K20" s="90"/>
      <c r="L20" s="101"/>
      <c r="M20" s="71"/>
    </row>
    <row r="21" spans="1:14" ht="14.25" customHeight="1" x14ac:dyDescent="0.2">
      <c r="A21" s="156"/>
      <c r="B21" s="153"/>
      <c r="C21" s="153"/>
      <c r="D21" s="40"/>
      <c r="E21" s="44"/>
      <c r="F21" s="49">
        <f t="shared" ref="F21:I21" si="1">F20*$E$21</f>
        <v>0</v>
      </c>
      <c r="G21" s="49">
        <f t="shared" si="1"/>
        <v>0</v>
      </c>
      <c r="H21" s="49">
        <f t="shared" si="1"/>
        <v>0</v>
      </c>
      <c r="I21" s="49">
        <f t="shared" si="1"/>
        <v>0</v>
      </c>
      <c r="J21" s="49"/>
      <c r="K21" s="89"/>
      <c r="L21" s="100"/>
      <c r="M21" s="71"/>
    </row>
    <row r="22" spans="1:14" ht="28.5" customHeight="1" x14ac:dyDescent="0.2">
      <c r="A22" s="118">
        <v>4</v>
      </c>
      <c r="B22" s="120"/>
      <c r="C22" s="120" t="str">
        <f>'[2]Modelo Planilha Orcamentari (va'!$D$29</f>
        <v>VIGAS METÁLICAS</v>
      </c>
      <c r="D22" s="37" t="s">
        <v>8</v>
      </c>
      <c r="E22" s="57" t="e">
        <f>E23/E29</f>
        <v>#DIV/0!</v>
      </c>
      <c r="F22" s="57"/>
      <c r="G22" s="57"/>
      <c r="H22" s="57"/>
      <c r="I22" s="57"/>
      <c r="J22" s="57">
        <v>1</v>
      </c>
      <c r="K22" s="83"/>
      <c r="L22" s="93" t="e">
        <f>L23/E23</f>
        <v>#DIV/0!</v>
      </c>
      <c r="M22" s="71"/>
      <c r="N22" s="28"/>
    </row>
    <row r="23" spans="1:14" ht="27" customHeight="1" x14ac:dyDescent="0.2">
      <c r="A23" s="119"/>
      <c r="B23" s="120"/>
      <c r="C23" s="120"/>
      <c r="D23" s="37" t="s">
        <v>8</v>
      </c>
      <c r="E23" s="58"/>
      <c r="F23" s="58"/>
      <c r="G23" s="58"/>
      <c r="H23" s="58"/>
      <c r="I23" s="58"/>
      <c r="J23" s="58">
        <f>J22*E23</f>
        <v>0</v>
      </c>
      <c r="K23" s="87"/>
      <c r="L23" s="98">
        <f>J23</f>
        <v>0</v>
      </c>
      <c r="M23" s="70"/>
    </row>
    <row r="24" spans="1:14" ht="28.5" customHeight="1" x14ac:dyDescent="0.2">
      <c r="A24" s="113"/>
      <c r="B24" s="112"/>
      <c r="C24" s="112"/>
      <c r="D24" s="37"/>
      <c r="E24" s="57"/>
      <c r="F24" s="57"/>
      <c r="G24" s="57"/>
      <c r="H24" s="57"/>
      <c r="I24" s="57"/>
      <c r="J24" s="57"/>
      <c r="K24" s="83"/>
      <c r="L24" s="93"/>
      <c r="M24" s="71"/>
      <c r="N24" s="28"/>
    </row>
    <row r="25" spans="1:14" ht="27" customHeight="1" x14ac:dyDescent="0.2">
      <c r="A25" s="118">
        <v>5</v>
      </c>
      <c r="B25" s="133"/>
      <c r="C25" s="133" t="str">
        <f>'[2]Modelo Planilha Orcamentari (va'!$D$34</f>
        <v>EXECUÇÃO DO TABULEIRO</v>
      </c>
      <c r="D25" s="36" t="s">
        <v>8</v>
      </c>
      <c r="E25" s="57" t="e">
        <f>E26/E29</f>
        <v>#DIV/0!</v>
      </c>
      <c r="F25" s="57"/>
      <c r="G25" s="57">
        <v>0</v>
      </c>
      <c r="H25" s="57">
        <v>0</v>
      </c>
      <c r="I25" s="57">
        <v>0</v>
      </c>
      <c r="J25" s="57"/>
      <c r="K25" s="83">
        <v>1</v>
      </c>
      <c r="L25" s="57">
        <v>1</v>
      </c>
      <c r="M25" s="68"/>
    </row>
    <row r="26" spans="1:14" ht="31.5" customHeight="1" x14ac:dyDescent="0.2">
      <c r="A26" s="119"/>
      <c r="B26" s="120"/>
      <c r="C26" s="120"/>
      <c r="D26" s="37" t="s">
        <v>9</v>
      </c>
      <c r="E26" s="58"/>
      <c r="F26" s="58"/>
      <c r="G26" s="59">
        <v>0</v>
      </c>
      <c r="H26" s="59">
        <v>0</v>
      </c>
      <c r="I26" s="59">
        <v>0</v>
      </c>
      <c r="J26" s="59"/>
      <c r="K26" s="84">
        <f>K25*E26</f>
        <v>0</v>
      </c>
      <c r="L26" s="94">
        <f>K26</f>
        <v>0</v>
      </c>
      <c r="M26" s="70"/>
      <c r="N26" s="24"/>
    </row>
    <row r="27" spans="1:14" ht="31.5" customHeight="1" x14ac:dyDescent="0.2">
      <c r="A27" s="113"/>
      <c r="B27" s="112"/>
      <c r="C27" s="112"/>
      <c r="D27" s="115"/>
      <c r="E27" s="114"/>
      <c r="F27" s="114"/>
      <c r="G27" s="116"/>
      <c r="H27" s="116"/>
      <c r="I27" s="116"/>
      <c r="J27" s="116"/>
      <c r="K27" s="117"/>
      <c r="L27" s="96"/>
      <c r="M27" s="70"/>
      <c r="N27" s="24"/>
    </row>
    <row r="28" spans="1:14" ht="21" customHeight="1" x14ac:dyDescent="0.2">
      <c r="A28" s="123" t="s">
        <v>0</v>
      </c>
      <c r="B28" s="124"/>
      <c r="C28" s="125"/>
      <c r="D28" s="41" t="s">
        <v>8</v>
      </c>
      <c r="E28" s="45" t="e">
        <f>E25+E22+E18+E14+E10</f>
        <v>#DIV/0!</v>
      </c>
      <c r="F28" s="45" t="e">
        <f>F29/E29</f>
        <v>#DIV/0!</v>
      </c>
      <c r="G28" s="45" t="e">
        <f>G29/E29</f>
        <v>#DIV/0!</v>
      </c>
      <c r="H28" s="45" t="e">
        <f>H29/E29</f>
        <v>#DIV/0!</v>
      </c>
      <c r="I28" s="45" t="e">
        <f>I29/E29</f>
        <v>#DIV/0!</v>
      </c>
      <c r="J28" s="45" t="e">
        <f>J29/E29</f>
        <v>#DIV/0!</v>
      </c>
      <c r="K28" s="91" t="e">
        <f>K29/E29</f>
        <v>#DIV/0!</v>
      </c>
      <c r="L28" s="102">
        <v>1</v>
      </c>
      <c r="M28" s="73" t="e">
        <f>F28+G28+H28+I28+J28+K28</f>
        <v>#DIV/0!</v>
      </c>
    </row>
    <row r="29" spans="1:14" ht="33.75" customHeight="1" thickBot="1" x14ac:dyDescent="0.25">
      <c r="A29" s="126"/>
      <c r="B29" s="127"/>
      <c r="C29" s="128"/>
      <c r="D29" s="42" t="s">
        <v>9</v>
      </c>
      <c r="E29" s="67"/>
      <c r="F29" s="67">
        <f>F15+F11</f>
        <v>0</v>
      </c>
      <c r="G29" s="67">
        <f>G15</f>
        <v>0</v>
      </c>
      <c r="H29" s="67">
        <f>H19</f>
        <v>0</v>
      </c>
      <c r="I29" s="67">
        <f>I19</f>
        <v>0</v>
      </c>
      <c r="J29" s="67">
        <f>J23</f>
        <v>0</v>
      </c>
      <c r="K29" s="92">
        <f>K26</f>
        <v>0</v>
      </c>
      <c r="L29" s="103">
        <f>L26+L23+L19+L15+L11</f>
        <v>0</v>
      </c>
      <c r="M29" s="70"/>
      <c r="N29" s="26"/>
    </row>
    <row r="30" spans="1:14" ht="1.5" customHeight="1" thickBot="1" x14ac:dyDescent="0.25">
      <c r="A30" s="5"/>
      <c r="B30" s="5"/>
      <c r="C30" s="5"/>
      <c r="D30" s="6"/>
      <c r="E30" s="6"/>
      <c r="F30" s="5"/>
      <c r="G30" s="5"/>
      <c r="H30" s="5"/>
      <c r="I30" s="5"/>
      <c r="J30" s="5"/>
      <c r="K30" s="5"/>
      <c r="L30" s="5"/>
    </row>
    <row r="31" spans="1:14" ht="14.25" customHeight="1" x14ac:dyDescent="0.2">
      <c r="A31" s="7"/>
      <c r="B31" s="8"/>
      <c r="C31" s="8"/>
      <c r="D31" s="8"/>
      <c r="E31" s="8"/>
      <c r="F31" s="8"/>
      <c r="G31" s="8"/>
      <c r="H31" s="9"/>
      <c r="I31" s="9"/>
      <c r="J31" s="9"/>
      <c r="K31" s="10"/>
      <c r="L31" s="3"/>
      <c r="N31" s="11"/>
    </row>
    <row r="32" spans="1:14" ht="14.25" customHeight="1" x14ac:dyDescent="0.2">
      <c r="A32" s="12"/>
      <c r="B32" s="13"/>
      <c r="C32" s="13"/>
      <c r="D32" s="13"/>
      <c r="E32" s="13"/>
      <c r="F32" s="13"/>
      <c r="G32" s="13"/>
      <c r="H32" s="3"/>
      <c r="I32" s="3"/>
      <c r="J32" s="3"/>
      <c r="K32" s="16"/>
      <c r="L32" s="3"/>
      <c r="N32" s="11"/>
    </row>
    <row r="33" spans="1:14" ht="14.25" customHeight="1" x14ac:dyDescent="0.2">
      <c r="A33" s="12"/>
      <c r="B33" s="13"/>
      <c r="C33" s="13"/>
      <c r="D33" s="13"/>
      <c r="E33" s="13"/>
      <c r="F33" s="13"/>
      <c r="G33" s="13"/>
      <c r="H33" s="3"/>
      <c r="I33" s="3"/>
      <c r="J33" s="3"/>
      <c r="K33" s="16"/>
      <c r="L33" s="3"/>
      <c r="N33" s="11"/>
    </row>
    <row r="34" spans="1:14" ht="14.25" customHeight="1" x14ac:dyDescent="0.2">
      <c r="A34" s="12"/>
      <c r="B34" s="5"/>
      <c r="C34" s="74"/>
      <c r="D34" s="13"/>
      <c r="E34" s="75"/>
      <c r="F34" s="5"/>
      <c r="G34" s="121"/>
      <c r="H34" s="121"/>
      <c r="I34" s="121"/>
      <c r="J34" s="3"/>
      <c r="K34" s="14"/>
      <c r="L34" s="81"/>
    </row>
    <row r="35" spans="1:14" ht="14.25" customHeight="1" x14ac:dyDescent="0.2">
      <c r="A35" s="15"/>
      <c r="B35" s="122"/>
      <c r="C35" s="122"/>
      <c r="D35" s="2"/>
      <c r="E35" s="129"/>
      <c r="F35" s="129"/>
      <c r="G35" s="121"/>
      <c r="H35" s="121"/>
      <c r="I35" s="121"/>
      <c r="J35" s="3"/>
      <c r="K35" s="16"/>
      <c r="L35" s="3"/>
    </row>
    <row r="36" spans="1:14" ht="14.25" customHeight="1" x14ac:dyDescent="0.2">
      <c r="A36" s="15"/>
      <c r="B36" s="25"/>
      <c r="C36" s="122"/>
      <c r="D36" s="122"/>
      <c r="E36" s="25"/>
      <c r="F36" s="25"/>
      <c r="G36" s="121"/>
      <c r="H36" s="121"/>
      <c r="I36" s="121"/>
      <c r="J36" s="3"/>
      <c r="K36" s="16"/>
      <c r="L36" s="3"/>
    </row>
    <row r="37" spans="1:14" ht="14.25" customHeight="1" x14ac:dyDescent="0.2">
      <c r="A37" s="15"/>
      <c r="B37" s="25"/>
      <c r="C37" s="25"/>
      <c r="D37" s="2"/>
      <c r="E37" s="25"/>
      <c r="F37" s="25"/>
      <c r="G37" s="76"/>
      <c r="H37" s="3"/>
      <c r="I37" s="3"/>
      <c r="J37" s="3"/>
      <c r="K37" s="16"/>
      <c r="L37" s="3"/>
    </row>
    <row r="38" spans="1:14" ht="14.25" customHeight="1" x14ac:dyDescent="0.2">
      <c r="A38" s="15"/>
      <c r="B38" s="25"/>
      <c r="C38" s="25"/>
      <c r="D38" s="2"/>
      <c r="E38" s="25"/>
      <c r="F38" s="25"/>
      <c r="G38" s="76"/>
      <c r="H38" s="3"/>
      <c r="I38" s="3"/>
      <c r="J38" s="3"/>
      <c r="K38" s="16"/>
      <c r="L38" s="3"/>
    </row>
    <row r="39" spans="1:14" ht="14.25" customHeight="1" x14ac:dyDescent="0.2">
      <c r="A39" s="15"/>
      <c r="B39" s="25"/>
      <c r="C39" s="25"/>
      <c r="D39" s="2"/>
      <c r="E39" s="25"/>
      <c r="F39" s="25"/>
      <c r="G39" s="76"/>
      <c r="H39" s="3"/>
      <c r="I39" s="3"/>
      <c r="J39" s="3"/>
      <c r="K39" s="16"/>
      <c r="L39" s="3"/>
    </row>
    <row r="40" spans="1:14" ht="14.25" customHeight="1" x14ac:dyDescent="0.2">
      <c r="A40" s="15"/>
      <c r="B40" s="25"/>
      <c r="C40" s="25"/>
      <c r="D40" s="2"/>
      <c r="E40" s="25"/>
      <c r="F40" s="25"/>
      <c r="G40" s="76"/>
      <c r="H40" s="3"/>
      <c r="I40" s="3"/>
      <c r="J40" s="3"/>
      <c r="K40" s="16"/>
      <c r="L40" s="3"/>
    </row>
    <row r="41" spans="1:14" ht="15" customHeight="1" x14ac:dyDescent="0.2">
      <c r="A41" s="17"/>
      <c r="B41" s="18"/>
      <c r="C41" s="18"/>
      <c r="D41" s="2"/>
      <c r="E41" s="2"/>
      <c r="F41" s="3"/>
      <c r="G41" s="3"/>
      <c r="H41" s="3"/>
      <c r="I41" s="3"/>
      <c r="J41" s="3"/>
      <c r="K41" s="16"/>
      <c r="L41" s="3"/>
    </row>
    <row r="42" spans="1:14" ht="13.5" customHeight="1" x14ac:dyDescent="0.2">
      <c r="A42" s="19"/>
      <c r="B42" s="122"/>
      <c r="C42" s="122"/>
      <c r="D42" s="20"/>
      <c r="E42" s="122"/>
      <c r="F42" s="122"/>
      <c r="G42" s="3"/>
      <c r="H42" s="3"/>
      <c r="I42" s="3"/>
      <c r="J42" s="3"/>
      <c r="K42" s="16"/>
      <c r="L42" s="3"/>
    </row>
    <row r="43" spans="1:14" ht="32.25" customHeight="1" x14ac:dyDescent="0.2">
      <c r="A43" s="21"/>
      <c r="B43" s="129"/>
      <c r="C43" s="129"/>
      <c r="D43" s="22"/>
      <c r="E43" s="129"/>
      <c r="F43" s="129"/>
      <c r="G43" s="3"/>
      <c r="H43" s="3"/>
      <c r="I43" s="3"/>
      <c r="J43" s="3"/>
      <c r="K43" s="16"/>
      <c r="L43" s="3"/>
    </row>
    <row r="44" spans="1:14" ht="32.25" customHeight="1" x14ac:dyDescent="0.2">
      <c r="A44" s="21"/>
      <c r="B44" s="69"/>
      <c r="C44" s="69"/>
      <c r="D44" s="22"/>
      <c r="E44" s="22"/>
      <c r="F44" s="3"/>
      <c r="G44" s="3"/>
      <c r="H44" s="3"/>
      <c r="I44" s="3"/>
      <c r="J44" s="3"/>
      <c r="K44" s="16"/>
      <c r="L44" s="3"/>
    </row>
    <row r="45" spans="1:14" ht="22.5" customHeight="1" thickBot="1" x14ac:dyDescent="0.25">
      <c r="A45" s="77"/>
      <c r="B45" s="78"/>
      <c r="C45" s="78"/>
      <c r="D45" s="79"/>
      <c r="E45" s="79"/>
      <c r="F45" s="78"/>
      <c r="G45" s="78"/>
      <c r="H45" s="78"/>
      <c r="I45" s="78"/>
      <c r="J45" s="78"/>
      <c r="K45" s="80"/>
      <c r="L45" s="3"/>
    </row>
  </sheetData>
  <mergeCells count="43">
    <mergeCell ref="B43:C43"/>
    <mergeCell ref="B20:B21"/>
    <mergeCell ref="A20:A21"/>
    <mergeCell ref="E42:F42"/>
    <mergeCell ref="E43:F43"/>
    <mergeCell ref="A14:A15"/>
    <mergeCell ref="B14:B15"/>
    <mergeCell ref="B42:C42"/>
    <mergeCell ref="C14:C15"/>
    <mergeCell ref="A12:A13"/>
    <mergeCell ref="C12:C13"/>
    <mergeCell ref="B16:B17"/>
    <mergeCell ref="C20:C21"/>
    <mergeCell ref="C22:C23"/>
    <mergeCell ref="B22:B23"/>
    <mergeCell ref="A22:A23"/>
    <mergeCell ref="A16:A17"/>
    <mergeCell ref="C16:C17"/>
    <mergeCell ref="B25:B26"/>
    <mergeCell ref="C25:C26"/>
    <mergeCell ref="A25:A26"/>
    <mergeCell ref="A3:K3"/>
    <mergeCell ref="A5:K5"/>
    <mergeCell ref="I6:K6"/>
    <mergeCell ref="D6:H6"/>
    <mergeCell ref="A6:C6"/>
    <mergeCell ref="I8:K8"/>
    <mergeCell ref="B10:B11"/>
    <mergeCell ref="C10:C11"/>
    <mergeCell ref="B12:B13"/>
    <mergeCell ref="D8:H8"/>
    <mergeCell ref="A8:C8"/>
    <mergeCell ref="A10:A11"/>
    <mergeCell ref="G36:I36"/>
    <mergeCell ref="C36:D36"/>
    <mergeCell ref="A28:C29"/>
    <mergeCell ref="B35:C35"/>
    <mergeCell ref="E35:F35"/>
    <mergeCell ref="A18:A19"/>
    <mergeCell ref="B18:B19"/>
    <mergeCell ref="C18:C19"/>
    <mergeCell ref="G34:I34"/>
    <mergeCell ref="G35:I35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56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409575</xdr:colOff>
                <xdr:row>0</xdr:row>
                <xdr:rowOff>180975</xdr:rowOff>
              </from>
              <to>
                <xdr:col>2</xdr:col>
                <xdr:colOff>314325</xdr:colOff>
                <xdr:row>2</xdr:row>
                <xdr:rowOff>133350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FISICO FINANCEIRO</vt:lpstr>
      <vt:lpstr>'CRONOGRAMA FISICO FINANCEIRO'!Area_de_impressao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DESKTOP</cp:lastModifiedBy>
  <cp:lastPrinted>2026-05-14T21:13:47Z</cp:lastPrinted>
  <dcterms:created xsi:type="dcterms:W3CDTF">2006-09-22T13:55:22Z</dcterms:created>
  <dcterms:modified xsi:type="dcterms:W3CDTF">2026-10-21T14:35:21Z</dcterms:modified>
</cp:coreProperties>
</file>