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Q:\Licitacao INFRA\SECRETARIA - LICITACOES\LICITAÇÕES - DISPENSAS\CONCORRÊNCIA\CP 02-2025 PAC ADM 0010-2026 - ENCOSTAS\ETP - TR - E OUTROS\"/>
    </mc:Choice>
  </mc:AlternateContent>
  <xr:revisionPtr revIDLastSave="0" documentId="8_{B437030F-C0B9-4FC5-AF64-CDE9D8F63680}" xr6:coauthVersionLast="47" xr6:coauthVersionMax="47" xr10:uidLastSave="{00000000-0000-0000-0000-000000000000}"/>
  <bookViews>
    <workbookView xWindow="-120" yWindow="-120" windowWidth="29040" windowHeight="15720" tabRatio="745" activeTab="1" xr2:uid="{00000000-000D-0000-FFFF-FFFF00000000}"/>
  </bookViews>
  <sheets>
    <sheet name="PLANILHA ORÇAMENTO" sheetId="1" r:id="rId1"/>
    <sheet name="PLANILHA ORÇAMENTO (em branco)" sheetId="2" r:id="rId2"/>
    <sheet name="PLAN ADM" sheetId="3" r:id="rId3"/>
    <sheet name="PLAN ADM (em branco)" sheetId="4" r:id="rId4"/>
    <sheet name="BDI TCU 2622 -URBANAS " sheetId="5" r:id="rId5"/>
    <sheet name="CRON-GERAL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0" localSheetId="4">#REF!</definedName>
    <definedName name="\0" localSheetId="5">#REF!</definedName>
    <definedName name="\0" localSheetId="2">#REF!</definedName>
    <definedName name="\0" localSheetId="3">#REF!</definedName>
    <definedName name="\0" localSheetId="0">#REF!</definedName>
    <definedName name="\0" localSheetId="1">#REF!</definedName>
    <definedName name="\0">#REF!</definedName>
    <definedName name="\a" localSheetId="4">#REF!</definedName>
    <definedName name="\a" localSheetId="5">#REF!</definedName>
    <definedName name="\a" localSheetId="2">#REF!</definedName>
    <definedName name="\a" localSheetId="3">#REF!</definedName>
    <definedName name="\a" localSheetId="0">#REF!</definedName>
    <definedName name="\a" localSheetId="1">#REF!</definedName>
    <definedName name="\a">#REF!</definedName>
    <definedName name="\b" localSheetId="4">#REF!</definedName>
    <definedName name="\b" localSheetId="5">#REF!</definedName>
    <definedName name="\b" localSheetId="2">#REF!</definedName>
    <definedName name="\b" localSheetId="3">#REF!</definedName>
    <definedName name="\b" localSheetId="0">#REF!</definedName>
    <definedName name="\b" localSheetId="1">#REF!</definedName>
    <definedName name="\b">#REF!</definedName>
    <definedName name="\e" localSheetId="4">#REF!</definedName>
    <definedName name="\e" localSheetId="5">#REF!</definedName>
    <definedName name="\e" localSheetId="2">#REF!</definedName>
    <definedName name="\e" localSheetId="3">#REF!</definedName>
    <definedName name="\e" localSheetId="0">#REF!</definedName>
    <definedName name="\e" localSheetId="1">#REF!</definedName>
    <definedName name="\e">#REF!</definedName>
    <definedName name="\p" localSheetId="4">#REF!</definedName>
    <definedName name="\p" localSheetId="5">#REF!</definedName>
    <definedName name="\p" localSheetId="2">#REF!</definedName>
    <definedName name="\p" localSheetId="3">#REF!</definedName>
    <definedName name="\p" localSheetId="0">#REF!</definedName>
    <definedName name="\p" localSheetId="1">#REF!</definedName>
    <definedName name="\p">#REF!</definedName>
    <definedName name="_" localSheetId="4">#REF!</definedName>
    <definedName name="_" localSheetId="5">#REF!</definedName>
    <definedName name="_" localSheetId="2">#REF!</definedName>
    <definedName name="_" localSheetId="3">#REF!</definedName>
    <definedName name="_" localSheetId="0">#REF!</definedName>
    <definedName name="_" localSheetId="1">#REF!</definedName>
    <definedName name="_">#REF!</definedName>
    <definedName name="________xlnm.Database">"#ref!"</definedName>
    <definedName name="________xlnm.Print_Area">"#ref!"</definedName>
    <definedName name="_______xlnm.Database">"#ref!"</definedName>
    <definedName name="_______xlnm.Print_Area">"#ref!"</definedName>
    <definedName name="______xlnm.Database">"#ref!"</definedName>
    <definedName name="______xlnm.Print_Area">"#ref!"</definedName>
    <definedName name="____xlnm.Database">"#ref!"</definedName>
    <definedName name="____xlnm.Print_Area">"#ref!"</definedName>
    <definedName name="___xlnm.Database" localSheetId="2">#REF!</definedName>
    <definedName name="___xlnm.Database" localSheetId="3">#REF!</definedName>
    <definedName name="___xlnm.Print_Area" localSheetId="2">#REF!</definedName>
    <definedName name="___xlnm.Print_Area" localSheetId="3">#REF!</definedName>
    <definedName name="___xlnm.Print_Area_3" localSheetId="4">#REF!</definedName>
    <definedName name="___xlnm.Print_Area_3" localSheetId="5">#REF!</definedName>
    <definedName name="___xlnm.Print_Area_3" localSheetId="2">#REF!</definedName>
    <definedName name="___xlnm.Print_Area_3" localSheetId="3">#REF!</definedName>
    <definedName name="___xlnm.Print_Area_3" localSheetId="0">#REF!</definedName>
    <definedName name="___xlnm.Print_Area_3" localSheetId="1">#REF!</definedName>
    <definedName name="___xlnm.Print_Area_3">#REF!</definedName>
    <definedName name="___xlnm.Print_Titles_3" localSheetId="4">#REF!</definedName>
    <definedName name="___xlnm.Print_Titles_3" localSheetId="5">#REF!</definedName>
    <definedName name="___xlnm.Print_Titles_3" localSheetId="2">#REF!</definedName>
    <definedName name="___xlnm.Print_Titles_3" localSheetId="3">#REF!</definedName>
    <definedName name="___xlnm.Print_Titles_3" localSheetId="0">#REF!</definedName>
    <definedName name="___xlnm.Print_Titles_3" localSheetId="1">#REF!</definedName>
    <definedName name="___xlnm.Print_Titles_3">#REF!</definedName>
    <definedName name="__123Graph_A">[1]aux!$I$28:$M$28</definedName>
    <definedName name="__123Graph_AGraph1">[1]aux!$I$6:$M$6</definedName>
    <definedName name="__123Graph_AGraph10">[1]aux!$I$24:$M$24</definedName>
    <definedName name="__123Graph_AGraph11">[1]aux!$I$26:$M$26</definedName>
    <definedName name="__123Graph_AGraph12">[1]aux!$I$28:$M$28</definedName>
    <definedName name="__123Graph_AGraph2">[1]aux!$I$8:$M$8</definedName>
    <definedName name="__123Graph_AGraph3">[1]aux!$I$10:$M$10</definedName>
    <definedName name="__123Graph_AGraph4">[1]aux!$I$12:$M$12</definedName>
    <definedName name="__123Graph_AGraph5">[1]aux!$I$14:$M$14</definedName>
    <definedName name="__123Graph_AGraph6">[1]aux!$I$16:$M$16</definedName>
    <definedName name="__123Graph_AGraph7">[1]aux!$I$18:$M$18</definedName>
    <definedName name="__123Graph_AGraph8">[1]aux!$I$20:$M$20</definedName>
    <definedName name="__123Graph_AGraph9">[1]aux!$I$22:$M$22</definedName>
    <definedName name="__123Graph_B">[1]aux!$B$28:$F$28</definedName>
    <definedName name="__123Graph_BGraph1">[1]aux!$B$6:$F$6</definedName>
    <definedName name="__123Graph_BGraph10">[1]aux!$B$24:$F$24</definedName>
    <definedName name="__123Graph_BGraph11">[1]aux!$B$26:$F$26</definedName>
    <definedName name="__123Graph_BGraph12">[1]aux!$B$28:$F$28</definedName>
    <definedName name="__123Graph_BGraph2">[1]aux!$B$8:$F$8</definedName>
    <definedName name="__123Graph_BGraph3">[1]aux!$B$10:$F$10</definedName>
    <definedName name="__123Graph_BGraph4">[1]aux!$B$12:$F$12</definedName>
    <definedName name="__123Graph_BGraph5">[1]aux!$B$14:$F$14</definedName>
    <definedName name="__123Graph_BGraph6">[1]aux!$B$16:$F$16</definedName>
    <definedName name="__123Graph_BGraph7">[1]aux!$B$18:$F$18</definedName>
    <definedName name="__123Graph_BGraph8">[1]aux!$B$20:$F$20</definedName>
    <definedName name="__123Graph_BGraph9">[1]aux!$B$22:$F$22</definedName>
    <definedName name="__123Graph_X">[1]aux!$B$29:$F$29</definedName>
    <definedName name="__123Graph_XGraph1">[1]aux!$B$7:$F$7</definedName>
    <definedName name="__123Graph_XGraph10">[1]aux!$B$25:$F$25</definedName>
    <definedName name="__123Graph_XGraph11">[1]aux!$B$27:$F$27</definedName>
    <definedName name="__123Graph_XGraph12">[1]aux!$B$29:$F$29</definedName>
    <definedName name="__123Graph_XGraph2">[1]aux!$B$9:$F$9</definedName>
    <definedName name="__123Graph_XGraph3">[1]aux!$B$11:$F$11</definedName>
    <definedName name="__123Graph_XGraph4">[1]aux!$B$13:$F$13</definedName>
    <definedName name="__123Graph_XGraph5">[1]aux!$B$15:$F$15</definedName>
    <definedName name="__123Graph_XGraph6">[1]aux!$B$17:$F$17</definedName>
    <definedName name="__123Graph_XGraph7">[1]aux!$B$19:$F$19</definedName>
    <definedName name="__123Graph_XGraph8">[1]aux!$B$21:$F$21</definedName>
    <definedName name="__123Graph_XGraph9">[1]aux!$B$23:$F$23</definedName>
    <definedName name="__xlnm.Database">"#REF!"</definedName>
    <definedName name="__xlnm.Print_Area">"#REF!"</definedName>
    <definedName name="__xlnm.Print_Area_1" localSheetId="4">#REF!</definedName>
    <definedName name="__xlnm.Print_Area_1" localSheetId="5">#REF!</definedName>
    <definedName name="__xlnm.Print_Area_1" localSheetId="2">#REF!</definedName>
    <definedName name="__xlnm.Print_Area_1" localSheetId="3">#REF!</definedName>
    <definedName name="__xlnm.Print_Area_1" localSheetId="0">#REF!</definedName>
    <definedName name="__xlnm.Print_Area_1" localSheetId="1">#REF!</definedName>
    <definedName name="__xlnm.Print_Area_1">#REF!</definedName>
    <definedName name="__xlnm.Print_Area_2" localSheetId="4">#REF!</definedName>
    <definedName name="__xlnm.Print_Area_2" localSheetId="5">#REF!</definedName>
    <definedName name="__xlnm.Print_Area_2" localSheetId="2">#REF!</definedName>
    <definedName name="__xlnm.Print_Area_2" localSheetId="3">#REF!</definedName>
    <definedName name="__xlnm.Print_Area_2" localSheetId="0">#REF!</definedName>
    <definedName name="__xlnm.Print_Area_2" localSheetId="1">#REF!</definedName>
    <definedName name="__xlnm.Print_Area_2">#REF!</definedName>
    <definedName name="__xlnm.Print_Area_4" localSheetId="4">#REF!</definedName>
    <definedName name="__xlnm.Print_Area_4" localSheetId="5">#REF!</definedName>
    <definedName name="__xlnm.Print_Area_4" localSheetId="2">#REF!</definedName>
    <definedName name="__xlnm.Print_Area_4" localSheetId="3">#REF!</definedName>
    <definedName name="__xlnm.Print_Area_4" localSheetId="0">#REF!</definedName>
    <definedName name="__xlnm.Print_Area_4" localSheetId="1">#REF!</definedName>
    <definedName name="__xlnm.Print_Area_4">#REF!</definedName>
    <definedName name="__xlnm.Print_Titles_4" localSheetId="4">#REF!</definedName>
    <definedName name="__xlnm.Print_Titles_4" localSheetId="5">#REF!</definedName>
    <definedName name="__xlnm.Print_Titles_4" localSheetId="2">#REF!</definedName>
    <definedName name="__xlnm.Print_Titles_4" localSheetId="3">#REF!</definedName>
    <definedName name="__xlnm.Print_Titles_4" localSheetId="0">#REF!</definedName>
    <definedName name="__xlnm.Print_Titles_4" localSheetId="1">#REF!</definedName>
    <definedName name="__xlnm.Print_Titles_4">#REF!</definedName>
    <definedName name="_0" localSheetId="4">#REF!</definedName>
    <definedName name="_0" localSheetId="5">#REF!</definedName>
    <definedName name="_0" localSheetId="2">#REF!</definedName>
    <definedName name="_0" localSheetId="3">#REF!</definedName>
    <definedName name="_0" localSheetId="0">#REF!</definedName>
    <definedName name="_0" localSheetId="1">#REF!</definedName>
    <definedName name="_0">#REF!</definedName>
    <definedName name="_1Excel_BuiltIn__FilterDatabase_1_1" localSheetId="4">#REF!</definedName>
    <definedName name="_1Excel_BuiltIn__FilterDatabase_1_1" localSheetId="5">#REF!</definedName>
    <definedName name="_1Excel_BuiltIn__FilterDatabase_1_1" localSheetId="2">#REF!</definedName>
    <definedName name="_1Excel_BuiltIn__FilterDatabase_1_1" localSheetId="3">#REF!</definedName>
    <definedName name="_1Excel_BuiltIn__FilterDatabase_1_1" localSheetId="0">#REF!</definedName>
    <definedName name="_1Excel_BuiltIn__FilterDatabase_1_1" localSheetId="1">#REF!</definedName>
    <definedName name="_1Excel_BuiltIn__FilterDatabase_1_1">#REF!</definedName>
    <definedName name="_Altera_operacao">[2]COMPARATIVO!$H$20</definedName>
    <definedName name="_Atualiza_outorga" localSheetId="4">#REF!</definedName>
    <definedName name="_Atualiza_outorga" localSheetId="5">#REF!</definedName>
    <definedName name="_Atualiza_outorga" localSheetId="2">#REF!</definedName>
    <definedName name="_Atualiza_outorga" localSheetId="3">#REF!</definedName>
    <definedName name="_Atualiza_outorga" localSheetId="0">#REF!</definedName>
    <definedName name="_Atualiza_outorga" localSheetId="1">#REF!</definedName>
    <definedName name="_Atualiza_outorga">#REF!</definedName>
    <definedName name="_BAL1" localSheetId="4">#REF!</definedName>
    <definedName name="_BAL1" localSheetId="5">#REF!</definedName>
    <definedName name="_BAL1" localSheetId="2">#REF!</definedName>
    <definedName name="_BAL1" localSheetId="3">#REF!</definedName>
    <definedName name="_BAL1" localSheetId="0">#REF!</definedName>
    <definedName name="_BAL1" localSheetId="1">#REF!</definedName>
    <definedName name="_BAL1">#REF!</definedName>
    <definedName name="_BLC1">#N/A</definedName>
    <definedName name="_BLC2">#N/A</definedName>
    <definedName name="_BLC3">#N/A</definedName>
    <definedName name="_BLC4">#N/A</definedName>
    <definedName name="_CTD1" localSheetId="4">#REF!</definedName>
    <definedName name="_CTD1" localSheetId="5">#REF!</definedName>
    <definedName name="_CTD1" localSheetId="2">#REF!</definedName>
    <definedName name="_CTD1" localSheetId="3">#REF!</definedName>
    <definedName name="_CTD1" localSheetId="0">#REF!</definedName>
    <definedName name="_CTD1" localSheetId="1">#REF!</definedName>
    <definedName name="_CTD1">#REF!</definedName>
    <definedName name="_expansao" localSheetId="4">#REF!</definedName>
    <definedName name="_expansao" localSheetId="5">#REF!</definedName>
    <definedName name="_expansao" localSheetId="2">#REF!</definedName>
    <definedName name="_expansao" localSheetId="3">#REF!</definedName>
    <definedName name="_expansao" localSheetId="0">#REF!</definedName>
    <definedName name="_expansao" localSheetId="1">#REF!</definedName>
    <definedName name="_expansao">#REF!</definedName>
    <definedName name="_Fator_atualiza_outorga" localSheetId="4">#REF!</definedName>
    <definedName name="_Fator_atualiza_outorga" localSheetId="5">#REF!</definedName>
    <definedName name="_Fator_atualiza_outorga" localSheetId="3">#REF!</definedName>
    <definedName name="_Fator_atualiza_outorga" localSheetId="0">#REF!</definedName>
    <definedName name="_Fator_atualiza_outorga" localSheetId="1">#REF!</definedName>
    <definedName name="_Fator_atualiza_outorga">#REF!</definedName>
    <definedName name="_xlnm._FilterDatabase" localSheetId="0" hidden="1">'PLANILHA ORÇAMENTO'!$B$10:$K$224</definedName>
    <definedName name="_xlnm._FilterDatabase" localSheetId="1" hidden="1">'PLANILHA ORÇAMENTO (em branco)'!$B$10:$K$224</definedName>
    <definedName name="_Indice_Operacao">[2]COMPARATIVO!$J$20</definedName>
    <definedName name="_MLH1" localSheetId="4">#REF!</definedName>
    <definedName name="_MLH1" localSheetId="5">#REF!</definedName>
    <definedName name="_MLH1" localSheetId="2">#REF!</definedName>
    <definedName name="_MLH1" localSheetId="3">#REF!</definedName>
    <definedName name="_MLH1" localSheetId="0">#REF!</definedName>
    <definedName name="_MLH1" localSheetId="1">#REF!</definedName>
    <definedName name="_MLH1">#REF!</definedName>
    <definedName name="_MLH2" localSheetId="4">#REF!</definedName>
    <definedName name="_MLH2" localSheetId="5">#REF!</definedName>
    <definedName name="_MLH2" localSheetId="2">#REF!</definedName>
    <definedName name="_MLH2" localSheetId="3">#REF!</definedName>
    <definedName name="_MLH2" localSheetId="0">#REF!</definedName>
    <definedName name="_MLH2" localSheetId="1">#REF!</definedName>
    <definedName name="_MLH2">#REF!</definedName>
    <definedName name="_MLH3" localSheetId="4">#REF!</definedName>
    <definedName name="_MLH3" localSheetId="5">#REF!</definedName>
    <definedName name="_MLH3" localSheetId="2">#REF!</definedName>
    <definedName name="_MLH3" localSheetId="3">#REF!</definedName>
    <definedName name="_MLH3" localSheetId="0">#REF!</definedName>
    <definedName name="_MLH3" localSheetId="1">#REF!</definedName>
    <definedName name="_MLH3">#REF!</definedName>
    <definedName name="_Order2">255</definedName>
    <definedName name="_PU1" localSheetId="4">#REF!</definedName>
    <definedName name="_PU1" localSheetId="5">#REF!</definedName>
    <definedName name="_PU1" localSheetId="2">#REF!</definedName>
    <definedName name="_PU1" localSheetId="3">#REF!</definedName>
    <definedName name="_PU1" localSheetId="0">#REF!</definedName>
    <definedName name="_PU1" localSheetId="1">#REF!</definedName>
    <definedName name="_PU1">#REF!</definedName>
    <definedName name="_RC" localSheetId="4">#REF!</definedName>
    <definedName name="_RC" localSheetId="5">#REF!</definedName>
    <definedName name="_RC" localSheetId="2">#REF!</definedName>
    <definedName name="_RC" localSheetId="3">#REF!</definedName>
    <definedName name="_RC" localSheetId="0">#REF!</definedName>
    <definedName name="_RC" localSheetId="1">#REF!</definedName>
    <definedName name="_RC">#REF!</definedName>
    <definedName name="_TA1" localSheetId="4">#REF!</definedName>
    <definedName name="_TA1" localSheetId="5">#REF!</definedName>
    <definedName name="_TA1" localSheetId="2">#REF!</definedName>
    <definedName name="_TA1" localSheetId="3">#REF!</definedName>
    <definedName name="_TA1" localSheetId="0">#REF!</definedName>
    <definedName name="_TA1" localSheetId="1">#REF!</definedName>
    <definedName name="_TA1">#REF!</definedName>
    <definedName name="_TA2" localSheetId="4">#REF!</definedName>
    <definedName name="_TA2" localSheetId="5">#REF!</definedName>
    <definedName name="_TA2" localSheetId="2">#REF!</definedName>
    <definedName name="_TA2" localSheetId="3">#REF!</definedName>
    <definedName name="_TA2" localSheetId="0">#REF!</definedName>
    <definedName name="_TA2" localSheetId="1">#REF!</definedName>
    <definedName name="_TA2">#REF!</definedName>
    <definedName name="_VAX1" localSheetId="4">#REF!</definedName>
    <definedName name="_VAX1" localSheetId="5">#REF!</definedName>
    <definedName name="_VAX1" localSheetId="2">#REF!</definedName>
    <definedName name="_VAX1" localSheetId="3">#REF!</definedName>
    <definedName name="_VAX1" localSheetId="0">#REF!</definedName>
    <definedName name="_VAX1" localSheetId="1">#REF!</definedName>
    <definedName name="_VAX1">#REF!</definedName>
    <definedName name="_VAX2" localSheetId="4">#REF!</definedName>
    <definedName name="_VAX2" localSheetId="5">#REF!</definedName>
    <definedName name="_VAX2" localSheetId="2">#REF!</definedName>
    <definedName name="_VAX2" localSheetId="3">#REF!</definedName>
    <definedName name="_VAX2" localSheetId="0">#REF!</definedName>
    <definedName name="_VAX2" localSheetId="1">#REF!</definedName>
    <definedName name="_VAX2">#REF!</definedName>
    <definedName name="_VRL1" localSheetId="4">#REF!</definedName>
    <definedName name="_VRL1" localSheetId="5">#REF!</definedName>
    <definedName name="_VRL1" localSheetId="2">#REF!</definedName>
    <definedName name="_VRL1" localSheetId="3">#REF!</definedName>
    <definedName name="_VRL1" localSheetId="0">#REF!</definedName>
    <definedName name="_VRL1" localSheetId="1">#REF!</definedName>
    <definedName name="_VRL1">#REF!</definedName>
    <definedName name="_VRL2" localSheetId="4">#REF!</definedName>
    <definedName name="_VRL2" localSheetId="5">#REF!</definedName>
    <definedName name="_VRL2" localSheetId="2">#REF!</definedName>
    <definedName name="_VRL2" localSheetId="3">#REF!</definedName>
    <definedName name="_VRL2" localSheetId="0">#REF!</definedName>
    <definedName name="_VRL2" localSheetId="1">#REF!</definedName>
    <definedName name="_VRL2">#REF!</definedName>
    <definedName name="_VRL3" localSheetId="4">#REF!</definedName>
    <definedName name="_VRL3" localSheetId="5">#REF!</definedName>
    <definedName name="_VRL3" localSheetId="2">#REF!</definedName>
    <definedName name="_VRL3" localSheetId="3">#REF!</definedName>
    <definedName name="_VRL3" localSheetId="0">#REF!</definedName>
    <definedName name="_VRL3" localSheetId="1">#REF!</definedName>
    <definedName name="_VRL3">#REF!</definedName>
    <definedName name="a" localSheetId="4">#REF!</definedName>
    <definedName name="A" localSheetId="5">#REF!</definedName>
    <definedName name="A" localSheetId="2">#REF!</definedName>
    <definedName name="A" localSheetId="3">#REF!</definedName>
    <definedName name="a" localSheetId="0">#REF!</definedName>
    <definedName name="a" localSheetId="1">#REF!</definedName>
    <definedName name="a">#REF!</definedName>
    <definedName name="a6.ncg" localSheetId="4">#REF!</definedName>
    <definedName name="a6.ncg" localSheetId="5">#REF!</definedName>
    <definedName name="a6.ncg" localSheetId="2">#REF!</definedName>
    <definedName name="a6.ncg" localSheetId="3">#REF!</definedName>
    <definedName name="a6.ncg" localSheetId="0">#REF!</definedName>
    <definedName name="a6.ncg" localSheetId="1">#REF!</definedName>
    <definedName name="a6.ncg">#REF!</definedName>
    <definedName name="aa" localSheetId="4">#REF!</definedName>
    <definedName name="aa" localSheetId="5">#REF!</definedName>
    <definedName name="aa" localSheetId="2">#REF!</definedName>
    <definedName name="aa" localSheetId="3">#REF!</definedName>
    <definedName name="aa" localSheetId="0">#REF!</definedName>
    <definedName name="aa" localSheetId="1">#REF!</definedName>
    <definedName name="aa">#REF!</definedName>
    <definedName name="AAA" localSheetId="4">#REF!</definedName>
    <definedName name="AAA" localSheetId="5">#REF!</definedName>
    <definedName name="AAA" localSheetId="2">#REF!</definedName>
    <definedName name="AAA" localSheetId="3">#REF!</definedName>
    <definedName name="AAA" localSheetId="0">#REF!</definedName>
    <definedName name="AAA" localSheetId="1">#REF!</definedName>
    <definedName name="AAA">#REF!</definedName>
    <definedName name="Acréscimo_de_hora_extra" localSheetId="4">#REF!</definedName>
    <definedName name="Acréscimo_de_hora_extra" localSheetId="5">#REF!</definedName>
    <definedName name="Acréscimo_de_hora_extra" localSheetId="2">#REF!</definedName>
    <definedName name="Acréscimo_de_hora_extra" localSheetId="3">#REF!</definedName>
    <definedName name="Acréscimo_de_hora_extra" localSheetId="0">#REF!</definedName>
    <definedName name="Acréscimo_de_hora_extra" localSheetId="1">#REF!</definedName>
    <definedName name="Acréscimo_de_hora_extra">#REF!</definedName>
    <definedName name="Acréscimo_feriado" localSheetId="4">#REF!</definedName>
    <definedName name="Acréscimo_feriado" localSheetId="5">#REF!</definedName>
    <definedName name="Acréscimo_feriado" localSheetId="2">#REF!</definedName>
    <definedName name="Acréscimo_feriado" localSheetId="3">#REF!</definedName>
    <definedName name="Acréscimo_feriado" localSheetId="0">#REF!</definedName>
    <definedName name="Acréscimo_feriado" localSheetId="1">#REF!</definedName>
    <definedName name="Acréscimo_feriado">#REF!</definedName>
    <definedName name="AD" localSheetId="4">#REF!</definedName>
    <definedName name="AD" localSheetId="5">#REF!</definedName>
    <definedName name="AD" localSheetId="2">#REF!</definedName>
    <definedName name="AD" localSheetId="3">#REF!</definedName>
    <definedName name="AD" localSheetId="0">#REF!</definedName>
    <definedName name="AD" localSheetId="1">#REF!</definedName>
    <definedName name="AD">#REF!</definedName>
    <definedName name="ADEQ">"Texto 9"</definedName>
    <definedName name="Adicional_noturno" localSheetId="4">#REF!</definedName>
    <definedName name="Adicional_noturno" localSheetId="5">#REF!</definedName>
    <definedName name="Adicional_noturno" localSheetId="2">#REF!</definedName>
    <definedName name="Adicional_noturno" localSheetId="3">#REF!</definedName>
    <definedName name="Adicional_noturno" localSheetId="0">#REF!</definedName>
    <definedName name="Adicional_noturno" localSheetId="1">#REF!</definedName>
    <definedName name="Adicional_noturno">#REF!</definedName>
    <definedName name="ADNOTURNO" localSheetId="4">#REF!</definedName>
    <definedName name="ADNOTURNO" localSheetId="5">#REF!</definedName>
    <definedName name="ADNOTURNO" localSheetId="2">#REF!</definedName>
    <definedName name="ADNOTURNO" localSheetId="3">#REF!</definedName>
    <definedName name="ADNOTURNO" localSheetId="0">#REF!</definedName>
    <definedName name="ADNOTURNO" localSheetId="1">#REF!</definedName>
    <definedName name="ADNOTURNO">#REF!</definedName>
    <definedName name="AF" localSheetId="4">#REF!</definedName>
    <definedName name="AF" localSheetId="5">#REF!</definedName>
    <definedName name="AF" localSheetId="2">#REF!</definedName>
    <definedName name="AF" localSheetId="3">#REF!</definedName>
    <definedName name="AF" localSheetId="0">#REF!</definedName>
    <definedName name="AF" localSheetId="1">#REF!</definedName>
    <definedName name="AF">#REF!</definedName>
    <definedName name="AGRUPAMENTO_I" localSheetId="4">#REF!</definedName>
    <definedName name="AGRUPAMENTO_I" localSheetId="5">#REF!</definedName>
    <definedName name="AGRUPAMENTO_I" localSheetId="2">#REF!</definedName>
    <definedName name="AGRUPAMENTO_I" localSheetId="3">#REF!</definedName>
    <definedName name="AGRUPAMENTO_I" localSheetId="0">#REF!</definedName>
    <definedName name="AGRUPAMENTO_I" localSheetId="1">#REF!</definedName>
    <definedName name="AGRUPAMENTO_I">#REF!</definedName>
    <definedName name="AGRUPAMENTO_II" localSheetId="4">#REF!</definedName>
    <definedName name="AGRUPAMENTO_II" localSheetId="5">#REF!</definedName>
    <definedName name="AGRUPAMENTO_II" localSheetId="2">#REF!</definedName>
    <definedName name="AGRUPAMENTO_II" localSheetId="3">#REF!</definedName>
    <definedName name="AGRUPAMENTO_II" localSheetId="0">#REF!</definedName>
    <definedName name="AGRUPAMENTO_II" localSheetId="1">#REF!</definedName>
    <definedName name="AGRUPAMENTO_II">#REF!</definedName>
    <definedName name="AGRUPAMENTO_III" localSheetId="4">#REF!</definedName>
    <definedName name="AGRUPAMENTO_III" localSheetId="5">#REF!</definedName>
    <definedName name="AGRUPAMENTO_III" localSheetId="2">#REF!</definedName>
    <definedName name="AGRUPAMENTO_III" localSheetId="3">#REF!</definedName>
    <definedName name="AGRUPAMENTO_III" localSheetId="0">#REF!</definedName>
    <definedName name="AGRUPAMENTO_III" localSheetId="1">#REF!</definedName>
    <definedName name="AGRUPAMENTO_III">#REF!</definedName>
    <definedName name="AGRUPAMENTO_IV" localSheetId="4">#REF!</definedName>
    <definedName name="AGRUPAMENTO_IV" localSheetId="5">#REF!</definedName>
    <definedName name="AGRUPAMENTO_IV" localSheetId="2">#REF!</definedName>
    <definedName name="AGRUPAMENTO_IV" localSheetId="3">#REF!</definedName>
    <definedName name="AGRUPAMENTO_IV" localSheetId="0">#REF!</definedName>
    <definedName name="AGRUPAMENTO_IV" localSheetId="1">#REF!</definedName>
    <definedName name="AGRUPAMENTO_IV">#REF!</definedName>
    <definedName name="AGRUPAMENTO_V" localSheetId="4">#REF!</definedName>
    <definedName name="AGRUPAMENTO_V" localSheetId="5">#REF!</definedName>
    <definedName name="AGRUPAMENTO_V" localSheetId="2">#REF!</definedName>
    <definedName name="AGRUPAMENTO_V" localSheetId="3">#REF!</definedName>
    <definedName name="AGRUPAMENTO_V" localSheetId="0">#REF!</definedName>
    <definedName name="AGRUPAMENTO_V" localSheetId="1">#REF!</definedName>
    <definedName name="AGRUPAMENTO_V">#REF!</definedName>
    <definedName name="AIR" localSheetId="4">#REF!</definedName>
    <definedName name="AIR" localSheetId="5">#REF!</definedName>
    <definedName name="AIR" localSheetId="2">#REF!</definedName>
    <definedName name="AIR" localSheetId="3">#REF!</definedName>
    <definedName name="AIR" localSheetId="0">#REF!</definedName>
    <definedName name="AIR" localSheetId="1">#REF!</definedName>
    <definedName name="AIR">#REF!</definedName>
    <definedName name="Ajudante_diu_cap_mec" localSheetId="4">#REF!</definedName>
    <definedName name="Ajudante_diu_cap_mec" localSheetId="5">#REF!</definedName>
    <definedName name="Ajudante_diu_cap_mec" localSheetId="2">#REF!</definedName>
    <definedName name="Ajudante_diu_cap_mec" localSheetId="3">#REF!</definedName>
    <definedName name="Ajudante_diu_cap_mec" localSheetId="0">#REF!</definedName>
    <definedName name="Ajudante_diu_cap_mec" localSheetId="1">#REF!</definedName>
    <definedName name="Ajudante_diu_cap_mec">#REF!</definedName>
    <definedName name="Ajudante_diu_cap_mec_res" localSheetId="4">#REF!</definedName>
    <definedName name="Ajudante_diu_cap_mec_res" localSheetId="5">#REF!</definedName>
    <definedName name="Ajudante_diu_cap_mec_res" localSheetId="2">#REF!</definedName>
    <definedName name="Ajudante_diu_cap_mec_res" localSheetId="3">#REF!</definedName>
    <definedName name="Ajudante_diu_cap_mec_res" localSheetId="0">#REF!</definedName>
    <definedName name="Ajudante_diu_cap_mec_res" localSheetId="1">#REF!</definedName>
    <definedName name="Ajudante_diu_cap_mec_res">#REF!</definedName>
    <definedName name="Ajudante_diu_eq_padrão" localSheetId="4">#REF!</definedName>
    <definedName name="Ajudante_diu_eq_padrão" localSheetId="5">#REF!</definedName>
    <definedName name="Ajudante_diu_eq_padrão" localSheetId="2">#REF!</definedName>
    <definedName name="Ajudante_diu_eq_padrão" localSheetId="3">#REF!</definedName>
    <definedName name="Ajudante_diu_eq_padrão" localSheetId="0">#REF!</definedName>
    <definedName name="Ajudante_diu_eq_padrão" localSheetId="1">#REF!</definedName>
    <definedName name="Ajudante_diu_eq_padrão">#REF!</definedName>
    <definedName name="Ajudante_diu_eq_padrão_res" localSheetId="4">#REF!</definedName>
    <definedName name="Ajudante_diu_eq_padrão_res" localSheetId="5">#REF!</definedName>
    <definedName name="Ajudante_diu_eq_padrão_res" localSheetId="2">#REF!</definedName>
    <definedName name="Ajudante_diu_eq_padrão_res" localSheetId="3">#REF!</definedName>
    <definedName name="Ajudante_diu_eq_padrão_res" localSheetId="0">#REF!</definedName>
    <definedName name="Ajudante_diu_eq_padrão_res" localSheetId="1">#REF!</definedName>
    <definedName name="Ajudante_diu_eq_padrão_res">#REF!</definedName>
    <definedName name="Ajudante_diu_lav_vias" localSheetId="4">#REF!</definedName>
    <definedName name="Ajudante_diu_lav_vias" localSheetId="5">#REF!</definedName>
    <definedName name="Ajudante_diu_lav_vias" localSheetId="2">#REF!</definedName>
    <definedName name="Ajudante_diu_lav_vias" localSheetId="3">#REF!</definedName>
    <definedName name="Ajudante_diu_lav_vias" localSheetId="0">#REF!</definedName>
    <definedName name="Ajudante_diu_lav_vias" localSheetId="1">#REF!</definedName>
    <definedName name="Ajudante_diu_lav_vias">#REF!</definedName>
    <definedName name="Ajudante_diu_lav_vias_res" localSheetId="4">#REF!</definedName>
    <definedName name="Ajudante_diu_lav_vias_res" localSheetId="5">#REF!</definedName>
    <definedName name="Ajudante_diu_lav_vias_res" localSheetId="2">#REF!</definedName>
    <definedName name="Ajudante_diu_lav_vias_res" localSheetId="3">#REF!</definedName>
    <definedName name="Ajudante_diu_lav_vias_res" localSheetId="0">#REF!</definedName>
    <definedName name="Ajudante_diu_lav_vias_res" localSheetId="1">#REF!</definedName>
    <definedName name="Ajudante_diu_lav_vias_res">#REF!</definedName>
    <definedName name="Ajudante_diu_op_aterro" localSheetId="4">#REF!</definedName>
    <definedName name="Ajudante_diu_op_aterro" localSheetId="5">#REF!</definedName>
    <definedName name="Ajudante_diu_op_aterro" localSheetId="2">#REF!</definedName>
    <definedName name="Ajudante_diu_op_aterro" localSheetId="3">#REF!</definedName>
    <definedName name="Ajudante_diu_op_aterro" localSheetId="0">#REF!</definedName>
    <definedName name="Ajudante_diu_op_aterro" localSheetId="1">#REF!</definedName>
    <definedName name="Ajudante_diu_op_aterro">#REF!</definedName>
    <definedName name="Ajudante_diu_op_aterro_res" localSheetId="4">#REF!</definedName>
    <definedName name="Ajudante_diu_op_aterro_res" localSheetId="5">#REF!</definedName>
    <definedName name="Ajudante_diu_op_aterro_res" localSheetId="2">#REF!</definedName>
    <definedName name="Ajudante_diu_op_aterro_res" localSheetId="3">#REF!</definedName>
    <definedName name="Ajudante_diu_op_aterro_res" localSheetId="0">#REF!</definedName>
    <definedName name="Ajudante_diu_op_aterro_res" localSheetId="1">#REF!</definedName>
    <definedName name="Ajudante_diu_op_aterro_res">#REF!</definedName>
    <definedName name="Ajudante_diu_usi_rec_comp" localSheetId="4">#REF!</definedName>
    <definedName name="Ajudante_diu_usi_rec_comp" localSheetId="5">#REF!</definedName>
    <definedName name="Ajudante_diu_usi_rec_comp" localSheetId="2">#REF!</definedName>
    <definedName name="Ajudante_diu_usi_rec_comp" localSheetId="3">#REF!</definedName>
    <definedName name="Ajudante_diu_usi_rec_comp" localSheetId="0">#REF!</definedName>
    <definedName name="Ajudante_diu_usi_rec_comp" localSheetId="1">#REF!</definedName>
    <definedName name="Ajudante_diu_usi_rec_comp">#REF!</definedName>
    <definedName name="Ajudante_diu_usi_rec_comp_res" localSheetId="4">#REF!</definedName>
    <definedName name="Ajudante_diu_usi_rec_comp_res" localSheetId="5">#REF!</definedName>
    <definedName name="Ajudante_diu_usi_rec_comp_res" localSheetId="2">#REF!</definedName>
    <definedName name="Ajudante_diu_usi_rec_comp_res" localSheetId="3">#REF!</definedName>
    <definedName name="Ajudante_diu_usi_rec_comp_res" localSheetId="0">#REF!</definedName>
    <definedName name="Ajudante_diu_usi_rec_comp_res" localSheetId="1">#REF!</definedName>
    <definedName name="Ajudante_diu_usi_rec_comp_res">#REF!</definedName>
    <definedName name="Ajudante_diu_usi_tra_RSSS" localSheetId="4">#REF!</definedName>
    <definedName name="Ajudante_diu_usi_tra_RSSS" localSheetId="5">#REF!</definedName>
    <definedName name="Ajudante_diu_usi_tra_RSSS" localSheetId="2">#REF!</definedName>
    <definedName name="Ajudante_diu_usi_tra_RSSS" localSheetId="3">#REF!</definedName>
    <definedName name="Ajudante_diu_usi_tra_RSSS" localSheetId="0">#REF!</definedName>
    <definedName name="Ajudante_diu_usi_tra_RSSS" localSheetId="1">#REF!</definedName>
    <definedName name="Ajudante_diu_usi_tra_RSSS">#REF!</definedName>
    <definedName name="Ajudante_diu_usi_tra_RSSS_res" localSheetId="4">#REF!</definedName>
    <definedName name="Ajudante_diu_usi_tra_RSSS_res" localSheetId="5">#REF!</definedName>
    <definedName name="Ajudante_diu_usi_tra_RSSS_res" localSheetId="2">#REF!</definedName>
    <definedName name="Ajudante_diu_usi_tra_RSSS_res" localSheetId="3">#REF!</definedName>
    <definedName name="Ajudante_diu_usi_tra_RSSS_res" localSheetId="0">#REF!</definedName>
    <definedName name="Ajudante_diu_usi_tra_RSSS_res" localSheetId="1">#REF!</definedName>
    <definedName name="Ajudante_diu_usi_tra_RSSS_res">#REF!</definedName>
    <definedName name="Ajudante_not_cap_mec" localSheetId="4">#REF!</definedName>
    <definedName name="Ajudante_not_cap_mec" localSheetId="5">#REF!</definedName>
    <definedName name="Ajudante_not_cap_mec" localSheetId="2">#REF!</definedName>
    <definedName name="Ajudante_not_cap_mec" localSheetId="3">#REF!</definedName>
    <definedName name="Ajudante_not_cap_mec" localSheetId="0">#REF!</definedName>
    <definedName name="Ajudante_not_cap_mec" localSheetId="1">#REF!</definedName>
    <definedName name="Ajudante_not_cap_mec">#REF!</definedName>
    <definedName name="Ajudante_not_cap_mec_res" localSheetId="4">#REF!</definedName>
    <definedName name="Ajudante_not_cap_mec_res" localSheetId="5">#REF!</definedName>
    <definedName name="Ajudante_not_cap_mec_res" localSheetId="2">#REF!</definedName>
    <definedName name="Ajudante_not_cap_mec_res" localSheetId="3">#REF!</definedName>
    <definedName name="Ajudante_not_cap_mec_res" localSheetId="0">#REF!</definedName>
    <definedName name="Ajudante_not_cap_mec_res" localSheetId="1">#REF!</definedName>
    <definedName name="Ajudante_not_cap_mec_res">#REF!</definedName>
    <definedName name="Ajudante_not_eq_padrão" localSheetId="4">#REF!</definedName>
    <definedName name="Ajudante_not_eq_padrão" localSheetId="5">#REF!</definedName>
    <definedName name="Ajudante_not_eq_padrão" localSheetId="2">#REF!</definedName>
    <definedName name="Ajudante_not_eq_padrão" localSheetId="3">#REF!</definedName>
    <definedName name="Ajudante_not_eq_padrão" localSheetId="0">#REF!</definedName>
    <definedName name="Ajudante_not_eq_padrão" localSheetId="1">#REF!</definedName>
    <definedName name="Ajudante_not_eq_padrão">#REF!</definedName>
    <definedName name="Ajudante_not_eq_padrão_res" localSheetId="4">#REF!</definedName>
    <definedName name="Ajudante_not_eq_padrão_res" localSheetId="5">#REF!</definedName>
    <definedName name="Ajudante_not_eq_padrão_res" localSheetId="2">#REF!</definedName>
    <definedName name="Ajudante_not_eq_padrão_res" localSheetId="3">#REF!</definedName>
    <definedName name="Ajudante_not_eq_padrão_res" localSheetId="0">#REF!</definedName>
    <definedName name="Ajudante_not_eq_padrão_res" localSheetId="1">#REF!</definedName>
    <definedName name="Ajudante_not_eq_padrão_res">#REF!</definedName>
    <definedName name="Ajudante_not_lav_vias" localSheetId="4">#REF!</definedName>
    <definedName name="Ajudante_not_lav_vias" localSheetId="5">#REF!</definedName>
    <definedName name="Ajudante_not_lav_vias" localSheetId="2">#REF!</definedName>
    <definedName name="Ajudante_not_lav_vias" localSheetId="3">#REF!</definedName>
    <definedName name="Ajudante_not_lav_vias" localSheetId="0">#REF!</definedName>
    <definedName name="Ajudante_not_lav_vias" localSheetId="1">#REF!</definedName>
    <definedName name="Ajudante_not_lav_vias">#REF!</definedName>
    <definedName name="Ajudante_not_lav_vias_res" localSheetId="4">#REF!</definedName>
    <definedName name="Ajudante_not_lav_vias_res" localSheetId="5">#REF!</definedName>
    <definedName name="Ajudante_not_lav_vias_res" localSheetId="2">#REF!</definedName>
    <definedName name="Ajudante_not_lav_vias_res" localSheetId="3">#REF!</definedName>
    <definedName name="Ajudante_not_lav_vias_res" localSheetId="0">#REF!</definedName>
    <definedName name="Ajudante_not_lav_vias_res" localSheetId="1">#REF!</definedName>
    <definedName name="Ajudante_not_lav_vias_res">#REF!</definedName>
    <definedName name="Ajudante_not_op_aterro" localSheetId="4">#REF!</definedName>
    <definedName name="Ajudante_not_op_aterro" localSheetId="5">#REF!</definedName>
    <definedName name="Ajudante_not_op_aterro" localSheetId="2">#REF!</definedName>
    <definedName name="Ajudante_not_op_aterro" localSheetId="3">#REF!</definedName>
    <definedName name="Ajudante_not_op_aterro" localSheetId="0">#REF!</definedName>
    <definedName name="Ajudante_not_op_aterro" localSheetId="1">#REF!</definedName>
    <definedName name="Ajudante_not_op_aterro">#REF!</definedName>
    <definedName name="Ajudante_not_op_aterro_res" localSheetId="4">#REF!</definedName>
    <definedName name="Ajudante_not_op_aterro_res" localSheetId="5">#REF!</definedName>
    <definedName name="Ajudante_not_op_aterro_res" localSheetId="2">#REF!</definedName>
    <definedName name="Ajudante_not_op_aterro_res" localSheetId="3">#REF!</definedName>
    <definedName name="Ajudante_not_op_aterro_res" localSheetId="0">#REF!</definedName>
    <definedName name="Ajudante_not_op_aterro_res" localSheetId="1">#REF!</definedName>
    <definedName name="Ajudante_not_op_aterro_res">#REF!</definedName>
    <definedName name="Ajudante_not_usi_rec_comp" localSheetId="4">#REF!</definedName>
    <definedName name="Ajudante_not_usi_rec_comp" localSheetId="5">#REF!</definedName>
    <definedName name="Ajudante_not_usi_rec_comp" localSheetId="2">#REF!</definedName>
    <definedName name="Ajudante_not_usi_rec_comp" localSheetId="3">#REF!</definedName>
    <definedName name="Ajudante_not_usi_rec_comp" localSheetId="0">#REF!</definedName>
    <definedName name="Ajudante_not_usi_rec_comp" localSheetId="1">#REF!</definedName>
    <definedName name="Ajudante_not_usi_rec_comp">#REF!</definedName>
    <definedName name="Ajudante_not_usi_rec_comp_res" localSheetId="4">#REF!</definedName>
    <definedName name="Ajudante_not_usi_rec_comp_res" localSheetId="5">#REF!</definedName>
    <definedName name="Ajudante_not_usi_rec_comp_res" localSheetId="2">#REF!</definedName>
    <definedName name="Ajudante_not_usi_rec_comp_res" localSheetId="3">#REF!</definedName>
    <definedName name="Ajudante_not_usi_rec_comp_res" localSheetId="0">#REF!</definedName>
    <definedName name="Ajudante_not_usi_rec_comp_res" localSheetId="1">#REF!</definedName>
    <definedName name="Ajudante_not_usi_rec_comp_res">#REF!</definedName>
    <definedName name="Ajudante_not_usi_tra_RSSS" localSheetId="4">#REF!</definedName>
    <definedName name="Ajudante_not_usi_tra_RSSS" localSheetId="5">#REF!</definedName>
    <definedName name="Ajudante_not_usi_tra_RSSS" localSheetId="2">#REF!</definedName>
    <definedName name="Ajudante_not_usi_tra_RSSS" localSheetId="3">#REF!</definedName>
    <definedName name="Ajudante_not_usi_tra_RSSS" localSheetId="0">#REF!</definedName>
    <definedName name="Ajudante_not_usi_tra_RSSS" localSheetId="1">#REF!</definedName>
    <definedName name="Ajudante_not_usi_tra_RSSS">#REF!</definedName>
    <definedName name="Ajudante_not_usi_tra_RSSS_res" localSheetId="4">#REF!</definedName>
    <definedName name="Ajudante_not_usi_tra_RSSS_res" localSheetId="5">#REF!</definedName>
    <definedName name="Ajudante_not_usi_tra_RSSS_res" localSheetId="2">#REF!</definedName>
    <definedName name="Ajudante_not_usi_tra_RSSS_res" localSheetId="3">#REF!</definedName>
    <definedName name="Ajudante_not_usi_tra_RSSS_res" localSheetId="0">#REF!</definedName>
    <definedName name="Ajudante_not_usi_tra_RSSS_res" localSheetId="1">#REF!</definedName>
    <definedName name="Ajudante_not_usi_tra_RSSS_res">#REF!</definedName>
    <definedName name="Análise" localSheetId="4">#REF!</definedName>
    <definedName name="Análise" localSheetId="5">#REF!</definedName>
    <definedName name="Análise" localSheetId="2">#REF!</definedName>
    <definedName name="Análise" localSheetId="3">#REF!</definedName>
    <definedName name="Análise" localSheetId="0">#REF!</definedName>
    <definedName name="Análise" localSheetId="1">#REF!</definedName>
    <definedName name="Análise">#REF!</definedName>
    <definedName name="AnimCapa" localSheetId="4">#REF!</definedName>
    <definedName name="AnimCapa" localSheetId="5">#REF!</definedName>
    <definedName name="AnimCapa" localSheetId="2">#REF!</definedName>
    <definedName name="AnimCapa" localSheetId="3">#REF!</definedName>
    <definedName name="AnimCapa" localSheetId="0">#REF!</definedName>
    <definedName name="AnimCapa" localSheetId="1">#REF!</definedName>
    <definedName name="AnimCapa">#REF!</definedName>
    <definedName name="AnimDetalhes" localSheetId="4">#REF!</definedName>
    <definedName name="AnimDetalhes" localSheetId="5">#REF!</definedName>
    <definedName name="AnimDetalhes" localSheetId="2">#REF!</definedName>
    <definedName name="AnimDetalhes" localSheetId="3">#REF!</definedName>
    <definedName name="AnimDetalhes" localSheetId="0">#REF!</definedName>
    <definedName name="AnimDetalhes" localSheetId="1">#REF!</definedName>
    <definedName name="AnimDetalhes">#REF!</definedName>
    <definedName name="Apoio" localSheetId="4">#REF!</definedName>
    <definedName name="Apoio" localSheetId="5">#REF!</definedName>
    <definedName name="Apoio" localSheetId="2">#REF!</definedName>
    <definedName name="Apoio" localSheetId="3">#REF!</definedName>
    <definedName name="Apoio" localSheetId="0">#REF!</definedName>
    <definedName name="Apoio" localSheetId="1">#REF!</definedName>
    <definedName name="Apoio">#REF!</definedName>
    <definedName name="_xlnm.Print_Area" localSheetId="4">'BDI TCU 2622 -URBANAS '!$B$2:$J$30</definedName>
    <definedName name="_xlnm.Print_Area" localSheetId="5">'CRON-GERAL'!$B$2:$R$59</definedName>
    <definedName name="_xlnm.Print_Area" localSheetId="2">'PLAN ADM'!$B$3:$I$24</definedName>
    <definedName name="_xlnm.Print_Area" localSheetId="3">'PLAN ADM (em branco)'!$B$3:$I$24</definedName>
    <definedName name="_xlnm.Print_Area" localSheetId="0">'PLANILHA ORÇAMENTO'!$B$2:$K$223</definedName>
    <definedName name="_xlnm.Print_Area" localSheetId="1">'PLANILHA ORÇAMENTO (em branco)'!$B$2:$K$223</definedName>
    <definedName name="_xlnm.Print_Area">#REF!</definedName>
    <definedName name="Área_impressão_IM" localSheetId="5">#N/A</definedName>
    <definedName name="Área_impressão_IM" localSheetId="2">"#n/a"</definedName>
    <definedName name="Área_impressão_IM" localSheetId="3">"#n/a"</definedName>
    <definedName name="Área_impressão_IM">#N/A</definedName>
    <definedName name="AreaTeste">"#REF!"</definedName>
    <definedName name="AreaTeste2">"#REF!"</definedName>
    <definedName name="asd" localSheetId="4">#REF!</definedName>
    <definedName name="asd" localSheetId="5">#REF!</definedName>
    <definedName name="asd" localSheetId="3">#REF!</definedName>
    <definedName name="asd" localSheetId="0">#REF!</definedName>
    <definedName name="asd" localSheetId="1">#REF!</definedName>
    <definedName name="asd">#REF!</definedName>
    <definedName name="AterroCapa" localSheetId="4">#REF!</definedName>
    <definedName name="AterroCapa" localSheetId="5">#REF!</definedName>
    <definedName name="AterroCapa" localSheetId="2">#REF!</definedName>
    <definedName name="AterroCapa" localSheetId="3">#REF!</definedName>
    <definedName name="AterroCapa" localSheetId="0">#REF!</definedName>
    <definedName name="AterroCapa" localSheetId="1">#REF!</definedName>
    <definedName name="AterroCapa">#REF!</definedName>
    <definedName name="AterroDetalhes" localSheetId="4">#REF!</definedName>
    <definedName name="AterroDetalhes" localSheetId="5">#REF!</definedName>
    <definedName name="AterroDetalhes" localSheetId="2">#REF!</definedName>
    <definedName name="AterroDetalhes" localSheetId="3">#REF!</definedName>
    <definedName name="AterroDetalhes" localSheetId="0">#REF!</definedName>
    <definedName name="AterroDetalhes" localSheetId="1">#REF!</definedName>
    <definedName name="AterroDetalhes">#REF!</definedName>
    <definedName name="B" localSheetId="4">#REF!</definedName>
    <definedName name="B" localSheetId="5">#REF!</definedName>
    <definedName name="B" localSheetId="2">#REF!</definedName>
    <definedName name="B" localSheetId="3">#REF!</definedName>
    <definedName name="B" localSheetId="0">#REF!</definedName>
    <definedName name="B" localSheetId="1">#REF!</definedName>
    <definedName name="B">#REF!</definedName>
    <definedName name="BAL" localSheetId="4">#REF!</definedName>
    <definedName name="BAL" localSheetId="5">#REF!</definedName>
    <definedName name="BAL" localSheetId="2">#REF!</definedName>
    <definedName name="BAL" localSheetId="3">#REF!</definedName>
    <definedName name="BAL" localSheetId="0">#REF!</definedName>
    <definedName name="BAL" localSheetId="1">#REF!</definedName>
    <definedName name="BAL">#REF!</definedName>
    <definedName name="BAL0" localSheetId="4">#REF!</definedName>
    <definedName name="BAL0" localSheetId="5">#REF!</definedName>
    <definedName name="BAL0" localSheetId="2">#REF!</definedName>
    <definedName name="BAL0" localSheetId="3">#REF!</definedName>
    <definedName name="BAL0" localSheetId="0">#REF!</definedName>
    <definedName name="BAL0" localSheetId="1">#REF!</definedName>
    <definedName name="BAL0">#REF!</definedName>
    <definedName name="BALANÇO_PATRIMONIAL" localSheetId="4">#REF!</definedName>
    <definedName name="BALANÇO_PATRIMONIAL" localSheetId="5">#REF!</definedName>
    <definedName name="BALANÇO_PATRIMONIAL" localSheetId="2">#REF!</definedName>
    <definedName name="BALANÇO_PATRIMONIAL" localSheetId="3">#REF!</definedName>
    <definedName name="BALANÇO_PATRIMONIAL" localSheetId="0">#REF!</definedName>
    <definedName name="BALANÇO_PATRIMONIAL" localSheetId="1">#REF!</definedName>
    <definedName name="BALANÇO_PATRIMONIAL">#REF!</definedName>
    <definedName name="BALIA" localSheetId="4">#REF!</definedName>
    <definedName name="BALIA" localSheetId="5">#REF!</definedName>
    <definedName name="BALIA" localSheetId="2">#REF!</definedName>
    <definedName name="BALIA" localSheetId="3">#REF!</definedName>
    <definedName name="BALIA" localSheetId="0">#REF!</definedName>
    <definedName name="BALIA" localSheetId="1">#REF!</definedName>
    <definedName name="BALIA">#REF!</definedName>
    <definedName name="BANCO" localSheetId="4">#REF!</definedName>
    <definedName name="BANCO" localSheetId="5">#REF!</definedName>
    <definedName name="BANCO" localSheetId="2">#REF!</definedName>
    <definedName name="BANCO" localSheetId="3">#REF!</definedName>
    <definedName name="BANCO" localSheetId="0">#REF!</definedName>
    <definedName name="BANCO" localSheetId="1">#REF!</definedName>
    <definedName name="BANCO">#REF!</definedName>
    <definedName name="Banco_dados_IM" localSheetId="4">#REF!</definedName>
    <definedName name="Banco_dados_IM" localSheetId="5">#REF!</definedName>
    <definedName name="Banco_dados_IM" localSheetId="2">#REF!</definedName>
    <definedName name="Banco_dados_IM" localSheetId="3">#REF!</definedName>
    <definedName name="Banco_dados_IM" localSheetId="0">#REF!</definedName>
    <definedName name="Banco_dados_IM" localSheetId="1">#REF!</definedName>
    <definedName name="Banco_dados_IM">#REF!</definedName>
    <definedName name="_xlnm.Database" localSheetId="4">#REF!</definedName>
    <definedName name="_xlnm.Database" localSheetId="5">#REF!</definedName>
    <definedName name="_xlnm.Database" localSheetId="2">#REF!</definedName>
    <definedName name="_xlnm.Database" localSheetId="3">#REF!</definedName>
    <definedName name="_xlnm.Database" localSheetId="0">#REF!</definedName>
    <definedName name="_xlnm.Database" localSheetId="1">#REF!</definedName>
    <definedName name="_xlnm.Database">#REF!</definedName>
    <definedName name="Basc" localSheetId="4">#REF!</definedName>
    <definedName name="Basc" localSheetId="5">#REF!</definedName>
    <definedName name="Basc" localSheetId="2">#REF!</definedName>
    <definedName name="Basc" localSheetId="3">#REF!</definedName>
    <definedName name="Basc" localSheetId="0">#REF!</definedName>
    <definedName name="Basc" localSheetId="1">#REF!</definedName>
    <definedName name="Basc">#REF!</definedName>
    <definedName name="base_year" localSheetId="4">#REF!</definedName>
    <definedName name="base_year" localSheetId="5">#REF!</definedName>
    <definedName name="base_year" localSheetId="2">#REF!</definedName>
    <definedName name="base_year" localSheetId="3">#REF!</definedName>
    <definedName name="base_year" localSheetId="0">#REF!</definedName>
    <definedName name="base_year" localSheetId="1">#REF!</definedName>
    <definedName name="base_year">#REF!</definedName>
    <definedName name="BCOS" localSheetId="4">#REF!</definedName>
    <definedName name="BCOS" localSheetId="5">#REF!</definedName>
    <definedName name="BCOS" localSheetId="2">#REF!</definedName>
    <definedName name="BCOS" localSheetId="3">#REF!</definedName>
    <definedName name="BCOS" localSheetId="0">#REF!</definedName>
    <definedName name="BCOS" localSheetId="1">#REF!</definedName>
    <definedName name="BCOS">#REF!</definedName>
    <definedName name="BD_sal_aju_aterro" localSheetId="4">#REF!</definedName>
    <definedName name="BD_sal_aju_aterro" localSheetId="5">#REF!</definedName>
    <definedName name="BD_sal_aju_aterro" localSheetId="2">#REF!</definedName>
    <definedName name="BD_sal_aju_aterro" localSheetId="3">#REF!</definedName>
    <definedName name="BD_sal_aju_aterro" localSheetId="0">#REF!</definedName>
    <definedName name="BD_sal_aju_aterro" localSheetId="1">#REF!</definedName>
    <definedName name="BD_sal_aju_aterro">#REF!</definedName>
    <definedName name="BD_sal_aju_cam_aberto" localSheetId="4">#REF!</definedName>
    <definedName name="BD_sal_aju_cam_aberto" localSheetId="5">#REF!</definedName>
    <definedName name="BD_sal_aju_cam_aberto" localSheetId="2">#REF!</definedName>
    <definedName name="BD_sal_aju_cam_aberto" localSheetId="3">#REF!</definedName>
    <definedName name="BD_sal_aju_cam_aberto" localSheetId="0">#REF!</definedName>
    <definedName name="BD_sal_aju_cam_aberto" localSheetId="1">#REF!</definedName>
    <definedName name="BD_sal_aju_cam_aberto">#REF!</definedName>
    <definedName name="BD_sal_aju_mec_cam_com" localSheetId="4">#REF!</definedName>
    <definedName name="BD_sal_aju_mec_cam_com" localSheetId="5">#REF!</definedName>
    <definedName name="BD_sal_aju_mec_cam_com" localSheetId="2">#REF!</definedName>
    <definedName name="BD_sal_aju_mec_cam_com" localSheetId="3">#REF!</definedName>
    <definedName name="BD_sal_aju_mec_cam_com" localSheetId="0">#REF!</definedName>
    <definedName name="BD_sal_aju_mec_cam_com" localSheetId="1">#REF!</definedName>
    <definedName name="BD_sal_aju_mec_cam_com">#REF!</definedName>
    <definedName name="BD_sal_aju_usi_tra_RSSS" localSheetId="4">#REF!</definedName>
    <definedName name="BD_sal_aju_usi_tra_RSSS" localSheetId="5">#REF!</definedName>
    <definedName name="BD_sal_aju_usi_tra_RSSS" localSheetId="2">#REF!</definedName>
    <definedName name="BD_sal_aju_usi_tra_RSSS" localSheetId="3">#REF!</definedName>
    <definedName name="BD_sal_aju_usi_tra_RSSS" localSheetId="0">#REF!</definedName>
    <definedName name="BD_sal_aju_usi_tra_RSSS" localSheetId="1">#REF!</definedName>
    <definedName name="BD_sal_aju_usi_tra_RSSS">#REF!</definedName>
    <definedName name="BD_sal_carrinheiro" localSheetId="4">#REF!</definedName>
    <definedName name="BD_sal_carrinheiro" localSheetId="5">#REF!</definedName>
    <definedName name="BD_sal_carrinheiro" localSheetId="2">#REF!</definedName>
    <definedName name="BD_sal_carrinheiro" localSheetId="3">#REF!</definedName>
    <definedName name="BD_sal_carrinheiro" localSheetId="0">#REF!</definedName>
    <definedName name="BD_sal_carrinheiro" localSheetId="1">#REF!</definedName>
    <definedName name="BD_sal_carrinheiro">#REF!</definedName>
    <definedName name="BD_sal_coletor_dom" localSheetId="4">#REF!</definedName>
    <definedName name="BD_sal_coletor_dom" localSheetId="5">#REF!</definedName>
    <definedName name="BD_sal_coletor_dom" localSheetId="2">#REF!</definedName>
    <definedName name="BD_sal_coletor_dom" localSheetId="3">#REF!</definedName>
    <definedName name="BD_sal_coletor_dom" localSheetId="0">#REF!</definedName>
    <definedName name="BD_sal_coletor_dom" localSheetId="1">#REF!</definedName>
    <definedName name="BD_sal_coletor_dom">#REF!</definedName>
    <definedName name="BD_sal_coletor_hosp" localSheetId="4">#REF!</definedName>
    <definedName name="BD_sal_coletor_hosp" localSheetId="5">#REF!</definedName>
    <definedName name="BD_sal_coletor_hosp" localSheetId="2">#REF!</definedName>
    <definedName name="BD_sal_coletor_hosp" localSheetId="3">#REF!</definedName>
    <definedName name="BD_sal_coletor_hosp" localSheetId="0">#REF!</definedName>
    <definedName name="BD_sal_coletor_hosp" localSheetId="1">#REF!</definedName>
    <definedName name="BD_sal_coletor_hosp">#REF!</definedName>
    <definedName name="BD_sal_coletor_varrição" localSheetId="4">#REF!</definedName>
    <definedName name="BD_sal_coletor_varrição" localSheetId="5">#REF!</definedName>
    <definedName name="BD_sal_coletor_varrição" localSheetId="2">#REF!</definedName>
    <definedName name="BD_sal_coletor_varrição" localSheetId="3">#REF!</definedName>
    <definedName name="BD_sal_coletor_varrição" localSheetId="0">#REF!</definedName>
    <definedName name="BD_sal_coletor_varrição" localSheetId="1">#REF!</definedName>
    <definedName name="BD_sal_coletor_varrição">#REF!</definedName>
    <definedName name="BD_sal_encarregado" localSheetId="4">#REF!</definedName>
    <definedName name="BD_sal_encarregado" localSheetId="5">#REF!</definedName>
    <definedName name="BD_sal_encarregado" localSheetId="2">#REF!</definedName>
    <definedName name="BD_sal_encarregado" localSheetId="3">#REF!</definedName>
    <definedName name="BD_sal_encarregado" localSheetId="0">#REF!</definedName>
    <definedName name="BD_sal_encarregado" localSheetId="1">#REF!</definedName>
    <definedName name="BD_sal_encarregado">#REF!</definedName>
    <definedName name="BD_sal_encarregado_aterro" localSheetId="4">#REF!</definedName>
    <definedName name="BD_sal_encarregado_aterro" localSheetId="5">#REF!</definedName>
    <definedName name="BD_sal_encarregado_aterro" localSheetId="2">#REF!</definedName>
    <definedName name="BD_sal_encarregado_aterro" localSheetId="3">#REF!</definedName>
    <definedName name="BD_sal_encarregado_aterro" localSheetId="0">#REF!</definedName>
    <definedName name="BD_sal_encarregado_aterro" localSheetId="1">#REF!</definedName>
    <definedName name="BD_sal_encarregado_aterro">#REF!</definedName>
    <definedName name="BD_sal_feitor_varrição" localSheetId="4">#REF!</definedName>
    <definedName name="BD_sal_feitor_varrição" localSheetId="5">#REF!</definedName>
    <definedName name="BD_sal_feitor_varrição" localSheetId="2">#REF!</definedName>
    <definedName name="BD_sal_feitor_varrição" localSheetId="3">#REF!</definedName>
    <definedName name="BD_sal_feitor_varrição" localSheetId="0">#REF!</definedName>
    <definedName name="BD_sal_feitor_varrição" localSheetId="1">#REF!</definedName>
    <definedName name="BD_sal_feitor_varrição">#REF!</definedName>
    <definedName name="BD_sal_gari" localSheetId="4">#REF!</definedName>
    <definedName name="BD_sal_gari" localSheetId="5">#REF!</definedName>
    <definedName name="BD_sal_gari" localSheetId="2">#REF!</definedName>
    <definedName name="BD_sal_gari" localSheetId="3">#REF!</definedName>
    <definedName name="BD_sal_gari" localSheetId="0">#REF!</definedName>
    <definedName name="BD_sal_gari" localSheetId="1">#REF!</definedName>
    <definedName name="BD_sal_gari">#REF!</definedName>
    <definedName name="BD_sal_jardineiro" localSheetId="4">#REF!</definedName>
    <definedName name="BD_sal_jardineiro" localSheetId="5">#REF!</definedName>
    <definedName name="BD_sal_jardineiro" localSheetId="2">#REF!</definedName>
    <definedName name="BD_sal_jardineiro" localSheetId="3">#REF!</definedName>
    <definedName name="BD_sal_jardineiro" localSheetId="0">#REF!</definedName>
    <definedName name="BD_sal_jardineiro" localSheetId="1">#REF!</definedName>
    <definedName name="BD_sal_jardineiro">#REF!</definedName>
    <definedName name="BD_sal_lav_cam_com" localSheetId="4">#REF!</definedName>
    <definedName name="BD_sal_lav_cam_com" localSheetId="5">#REF!</definedName>
    <definedName name="BD_sal_lav_cam_com" localSheetId="2">#REF!</definedName>
    <definedName name="BD_sal_lav_cam_com" localSheetId="3">#REF!</definedName>
    <definedName name="BD_sal_lav_cam_com" localSheetId="0">#REF!</definedName>
    <definedName name="BD_sal_lav_cam_com" localSheetId="1">#REF!</definedName>
    <definedName name="BD_sal_lav_cam_com">#REF!</definedName>
    <definedName name="BD_sal_limp_boca_lobo" localSheetId="4">#REF!</definedName>
    <definedName name="BD_sal_limp_boca_lobo" localSheetId="5">#REF!</definedName>
    <definedName name="BD_sal_limp_boca_lobo" localSheetId="2">#REF!</definedName>
    <definedName name="BD_sal_limp_boca_lobo" localSheetId="3">#REF!</definedName>
    <definedName name="BD_sal_limp_boca_lobo" localSheetId="0">#REF!</definedName>
    <definedName name="BD_sal_limp_boca_lobo" localSheetId="1">#REF!</definedName>
    <definedName name="BD_sal_limp_boca_lobo">#REF!</definedName>
    <definedName name="BD_sal_limp_fossa" localSheetId="4">#REF!</definedName>
    <definedName name="BD_sal_limp_fossa" localSheetId="5">#REF!</definedName>
    <definedName name="BD_sal_limp_fossa" localSheetId="2">#REF!</definedName>
    <definedName name="BD_sal_limp_fossa" localSheetId="3">#REF!</definedName>
    <definedName name="BD_sal_limp_fossa" localSheetId="0">#REF!</definedName>
    <definedName name="BD_sal_limp_fossa" localSheetId="1">#REF!</definedName>
    <definedName name="BD_sal_limp_fossa">#REF!</definedName>
    <definedName name="BD_sal_mec_cam_com" localSheetId="4">#REF!</definedName>
    <definedName name="BD_sal_mec_cam_com" localSheetId="5">#REF!</definedName>
    <definedName name="BD_sal_mec_cam_com" localSheetId="2">#REF!</definedName>
    <definedName name="BD_sal_mec_cam_com" localSheetId="3">#REF!</definedName>
    <definedName name="BD_sal_mec_cam_com" localSheetId="0">#REF!</definedName>
    <definedName name="BD_sal_mec_cam_com" localSheetId="1">#REF!</definedName>
    <definedName name="BD_sal_mec_cam_com">#REF!</definedName>
    <definedName name="BD_sal_mot_cam_com" localSheetId="4">#REF!</definedName>
    <definedName name="BD_sal_mot_cam_com" localSheetId="5">#REF!</definedName>
    <definedName name="BD_sal_mot_cam_com" localSheetId="2">#REF!</definedName>
    <definedName name="BD_sal_mot_cam_com" localSheetId="3">#REF!</definedName>
    <definedName name="BD_sal_mot_cam_com" localSheetId="0">#REF!</definedName>
    <definedName name="BD_sal_mot_cam_com" localSheetId="1">#REF!</definedName>
    <definedName name="BD_sal_mot_cam_com">#REF!</definedName>
    <definedName name="BD_sal_op_balança" localSheetId="4">#REF!</definedName>
    <definedName name="BD_sal_op_balança" localSheetId="5">#REF!</definedName>
    <definedName name="BD_sal_op_balança" localSheetId="2">#REF!</definedName>
    <definedName name="BD_sal_op_balança" localSheetId="3">#REF!</definedName>
    <definedName name="BD_sal_op_balança" localSheetId="0">#REF!</definedName>
    <definedName name="BD_sal_op_balança" localSheetId="1">#REF!</definedName>
    <definedName name="BD_sal_op_balança">#REF!</definedName>
    <definedName name="BD_sal_op_maq_capinadeira" localSheetId="4">#REF!</definedName>
    <definedName name="BD_sal_op_maq_capinadeira" localSheetId="5">#REF!</definedName>
    <definedName name="BD_sal_op_maq_capinadeira" localSheetId="2">#REF!</definedName>
    <definedName name="BD_sal_op_maq_capinadeira" localSheetId="3">#REF!</definedName>
    <definedName name="BD_sal_op_maq_capinadeira" localSheetId="0">#REF!</definedName>
    <definedName name="BD_sal_op_maq_capinadeira" localSheetId="1">#REF!</definedName>
    <definedName name="BD_sal_op_maq_capinadeira">#REF!</definedName>
    <definedName name="BD_sal_op_pá_carr" localSheetId="4">#REF!</definedName>
    <definedName name="BD_sal_op_pá_carr" localSheetId="5">#REF!</definedName>
    <definedName name="BD_sal_op_pá_carr" localSheetId="2">#REF!</definedName>
    <definedName name="BD_sal_op_pá_carr" localSheetId="3">#REF!</definedName>
    <definedName name="BD_sal_op_pá_carr" localSheetId="0">#REF!</definedName>
    <definedName name="BD_sal_op_pá_carr" localSheetId="1">#REF!</definedName>
    <definedName name="BD_sal_op_pá_carr">#REF!</definedName>
    <definedName name="BD_sal_op_roçadeira" localSheetId="4">#REF!</definedName>
    <definedName name="BD_sal_op_roçadeira" localSheetId="5">#REF!</definedName>
    <definedName name="BD_sal_op_roçadeira" localSheetId="2">#REF!</definedName>
    <definedName name="BD_sal_op_roçadeira" localSheetId="3">#REF!</definedName>
    <definedName name="BD_sal_op_roçadeira" localSheetId="0">#REF!</definedName>
    <definedName name="BD_sal_op_roçadeira" localSheetId="1">#REF!</definedName>
    <definedName name="BD_sal_op_roçadeira">#REF!</definedName>
    <definedName name="BD_sal_op_rolo_com" localSheetId="4">#REF!</definedName>
    <definedName name="BD_sal_op_rolo_com" localSheetId="5">#REF!</definedName>
    <definedName name="BD_sal_op_rolo_com" localSheetId="2">#REF!</definedName>
    <definedName name="BD_sal_op_rolo_com" localSheetId="3">#REF!</definedName>
    <definedName name="BD_sal_op_rolo_com" localSheetId="0">#REF!</definedName>
    <definedName name="BD_sal_op_rolo_com" localSheetId="1">#REF!</definedName>
    <definedName name="BD_sal_op_rolo_com">#REF!</definedName>
    <definedName name="BD_sal_op_usi_tra_RSSS" localSheetId="4">#REF!</definedName>
    <definedName name="BD_sal_op_usi_tra_RSSS" localSheetId="5">#REF!</definedName>
    <definedName name="BD_sal_op_usi_tra_RSSS" localSheetId="2">#REF!</definedName>
    <definedName name="BD_sal_op_usi_tra_RSSS" localSheetId="3">#REF!</definedName>
    <definedName name="BD_sal_op_usi_tra_RSSS" localSheetId="0">#REF!</definedName>
    <definedName name="BD_sal_op_usi_tra_RSSS" localSheetId="1">#REF!</definedName>
    <definedName name="BD_sal_op_usi_tra_RSSS">#REF!</definedName>
    <definedName name="BD_sal_op_usina_rec_comp" localSheetId="4">#REF!</definedName>
    <definedName name="BD_sal_op_usina_rec_comp" localSheetId="5">#REF!</definedName>
    <definedName name="BD_sal_op_usina_rec_comp" localSheetId="2">#REF!</definedName>
    <definedName name="BD_sal_op_usina_rec_comp" localSheetId="3">#REF!</definedName>
    <definedName name="BD_sal_op_usina_rec_comp" localSheetId="0">#REF!</definedName>
    <definedName name="BD_sal_op_usina_rec_comp" localSheetId="1">#REF!</definedName>
    <definedName name="BD_sal_op_usina_rec_comp">#REF!</definedName>
    <definedName name="BD_sal_podador" localSheetId="4">#REF!</definedName>
    <definedName name="BD_sal_podador" localSheetId="5">#REF!</definedName>
    <definedName name="BD_sal_podador" localSheetId="2">#REF!</definedName>
    <definedName name="BD_sal_podador" localSheetId="3">#REF!</definedName>
    <definedName name="BD_sal_podador" localSheetId="0">#REF!</definedName>
    <definedName name="BD_sal_podador" localSheetId="1">#REF!</definedName>
    <definedName name="BD_sal_podador">#REF!</definedName>
    <definedName name="BD_sal_porteiro" localSheetId="4">#REF!</definedName>
    <definedName name="BD_sal_porteiro" localSheetId="5">#REF!</definedName>
    <definedName name="BD_sal_porteiro" localSheetId="2">#REF!</definedName>
    <definedName name="BD_sal_porteiro" localSheetId="3">#REF!</definedName>
    <definedName name="BD_sal_porteiro" localSheetId="0">#REF!</definedName>
    <definedName name="BD_sal_porteiro" localSheetId="1">#REF!</definedName>
    <definedName name="BD_sal_porteiro">#REF!</definedName>
    <definedName name="BD_sal_tratorista" localSheetId="4">#REF!</definedName>
    <definedName name="BD_sal_tratorista" localSheetId="5">#REF!</definedName>
    <definedName name="BD_sal_tratorista" localSheetId="2">#REF!</definedName>
    <definedName name="BD_sal_tratorista" localSheetId="3">#REF!</definedName>
    <definedName name="BD_sal_tratorista" localSheetId="0">#REF!</definedName>
    <definedName name="BD_sal_tratorista" localSheetId="1">#REF!</definedName>
    <definedName name="BD_sal_tratorista">#REF!</definedName>
    <definedName name="BD_sal_varredeira" localSheetId="4">#REF!</definedName>
    <definedName name="BD_sal_varredeira" localSheetId="5">#REF!</definedName>
    <definedName name="BD_sal_varredeira" localSheetId="2">#REF!</definedName>
    <definedName name="BD_sal_varredeira" localSheetId="3">#REF!</definedName>
    <definedName name="BD_sal_varredeira" localSheetId="0">#REF!</definedName>
    <definedName name="BD_sal_varredeira" localSheetId="1">#REF!</definedName>
    <definedName name="BD_sal_varredeira">#REF!</definedName>
    <definedName name="BD_sal_vigia" localSheetId="4">#REF!</definedName>
    <definedName name="BD_sal_vigia" localSheetId="5">#REF!</definedName>
    <definedName name="BD_sal_vigia" localSheetId="2">#REF!</definedName>
    <definedName name="BD_sal_vigia" localSheetId="3">#REF!</definedName>
    <definedName name="BD_sal_vigia" localSheetId="0">#REF!</definedName>
    <definedName name="BD_sal_vigia" localSheetId="1">#REF!</definedName>
    <definedName name="BD_sal_vigia">#REF!</definedName>
    <definedName name="BD01_20" localSheetId="4">#REF!</definedName>
    <definedName name="BD01_20" localSheetId="5">#REF!</definedName>
    <definedName name="BD01_20" localSheetId="2">#REF!</definedName>
    <definedName name="BD01_20" localSheetId="3">#REF!</definedName>
    <definedName name="BD01_20" localSheetId="0">#REF!</definedName>
    <definedName name="BD01_20" localSheetId="1">#REF!</definedName>
    <definedName name="BD01_20">#REF!</definedName>
    <definedName name="BD1_9" localSheetId="4">#REF!</definedName>
    <definedName name="BD1_9" localSheetId="5">#REF!</definedName>
    <definedName name="BD1_9" localSheetId="2">#REF!</definedName>
    <definedName name="BD1_9" localSheetId="3">#REF!</definedName>
    <definedName name="BD1_9" localSheetId="0">#REF!</definedName>
    <definedName name="BD1_9" localSheetId="1">#REF!</definedName>
    <definedName name="BD1_9">#REF!</definedName>
    <definedName name="BD100_900" localSheetId="4">#REF!</definedName>
    <definedName name="BD100_900" localSheetId="5">#REF!</definedName>
    <definedName name="BD100_900" localSheetId="2">#REF!</definedName>
    <definedName name="BD100_900" localSheetId="3">#REF!</definedName>
    <definedName name="BD100_900" localSheetId="0">#REF!</definedName>
    <definedName name="BD100_900" localSheetId="1">#REF!</definedName>
    <definedName name="BD100_900">#REF!</definedName>
    <definedName name="BD20_90" localSheetId="4">#REF!</definedName>
    <definedName name="BD20_90" localSheetId="5">#REF!</definedName>
    <definedName name="BD20_90" localSheetId="2">#REF!</definedName>
    <definedName name="BD20_90" localSheetId="3">#REF!</definedName>
    <definedName name="BD20_90" localSheetId="0">#REF!</definedName>
    <definedName name="BD20_90" localSheetId="1">#REF!</definedName>
    <definedName name="BD20_90">#REF!</definedName>
    <definedName name="BDE" localSheetId="4">#REF!</definedName>
    <definedName name="BDE" localSheetId="5">#REF!</definedName>
    <definedName name="BDE" localSheetId="2">#REF!</definedName>
    <definedName name="BDE" localSheetId="3">#REF!</definedName>
    <definedName name="BDE" localSheetId="0">#REF!</definedName>
    <definedName name="BDE" localSheetId="1">#REF!</definedName>
    <definedName name="BDE">#REF!</definedName>
    <definedName name="BDEQ" localSheetId="4">#REF!</definedName>
    <definedName name="BDEQ" localSheetId="5">#REF!</definedName>
    <definedName name="BDEQ" localSheetId="2">#REF!</definedName>
    <definedName name="BDEQ" localSheetId="3">#REF!</definedName>
    <definedName name="BDEQ" localSheetId="0">#REF!</definedName>
    <definedName name="BDEQ" localSheetId="1">#REF!</definedName>
    <definedName name="BDEQ">#REF!</definedName>
    <definedName name="bdi" localSheetId="5">#REF!</definedName>
    <definedName name="BDI" localSheetId="2">#N/A</definedName>
    <definedName name="BDI" localSheetId="3">#N/A</definedName>
    <definedName name="BDI" localSheetId="0">[14]CONTROLE!$D$5</definedName>
    <definedName name="BDI" localSheetId="1">[14]CONTROLE!$D$5</definedName>
    <definedName name="BDI">[4]CONTROLE!$D$5</definedName>
    <definedName name="BDMO" localSheetId="4">#REF!</definedName>
    <definedName name="BDMO" localSheetId="5">#REF!</definedName>
    <definedName name="BDMO" localSheetId="2">#REF!</definedName>
    <definedName name="BDMO" localSheetId="3">#REF!</definedName>
    <definedName name="BDMO" localSheetId="0">#REF!</definedName>
    <definedName name="BDMO" localSheetId="1">#REF!</definedName>
    <definedName name="BDMO">#REF!</definedName>
    <definedName name="BERCO" localSheetId="4">#REF!</definedName>
    <definedName name="BERCO" localSheetId="5">#REF!</definedName>
    <definedName name="BERCO" localSheetId="2">#REF!</definedName>
    <definedName name="BERCO" localSheetId="3">#REF!</definedName>
    <definedName name="BERCO" localSheetId="0">#REF!</definedName>
    <definedName name="BERCO" localSheetId="1">#REF!</definedName>
    <definedName name="BERCO">#REF!</definedName>
    <definedName name="bocais" localSheetId="4">#REF!</definedName>
    <definedName name="bocais" localSheetId="5">#REF!</definedName>
    <definedName name="bocais" localSheetId="2">#REF!</definedName>
    <definedName name="bocais" localSheetId="3">#REF!</definedName>
    <definedName name="bocais" localSheetId="0">#REF!</definedName>
    <definedName name="bocais" localSheetId="1">#REF!</definedName>
    <definedName name="bocais">#REF!</definedName>
    <definedName name="Bomba_putzmeister" localSheetId="4">#REF!</definedName>
    <definedName name="Bomba_putzmeister" localSheetId="5">#REF!</definedName>
    <definedName name="Bomba_putzmeister" localSheetId="2">#REF!</definedName>
    <definedName name="Bomba_putzmeister" localSheetId="3">#REF!</definedName>
    <definedName name="Bomba_putzmeister" localSheetId="0">#REF!</definedName>
    <definedName name="Bomba_putzmeister" localSheetId="1">#REF!</definedName>
    <definedName name="Bomba_putzmeister">#REF!</definedName>
    <definedName name="BT" localSheetId="4">#REF!</definedName>
    <definedName name="BT" localSheetId="5">#REF!</definedName>
    <definedName name="BT" localSheetId="2">#REF!</definedName>
    <definedName name="BT" localSheetId="3">#REF!</definedName>
    <definedName name="BT" localSheetId="0">#REF!</definedName>
    <definedName name="BT" localSheetId="1">#REF!</definedName>
    <definedName name="BT">#REF!</definedName>
    <definedName name="BT__1" localSheetId="4">#REF!</definedName>
    <definedName name="BT__1" localSheetId="5">#REF!</definedName>
    <definedName name="BT__1" localSheetId="2">#REF!</definedName>
    <definedName name="BT__1" localSheetId="3">#REF!</definedName>
    <definedName name="BT__1" localSheetId="0">#REF!</definedName>
    <definedName name="BT__1" localSheetId="1">#REF!</definedName>
    <definedName name="BT__1">#REF!</definedName>
    <definedName name="BT_AOES" localSheetId="4">#REF!</definedName>
    <definedName name="BT_AOES" localSheetId="5">#REF!</definedName>
    <definedName name="BT_AOES" localSheetId="2">#REF!</definedName>
    <definedName name="BT_AOES" localSheetId="3">#REF!</definedName>
    <definedName name="BT_AOES" localSheetId="0">#REF!</definedName>
    <definedName name="BT_AOES" localSheetId="1">#REF!</definedName>
    <definedName name="BT_AOES">#REF!</definedName>
    <definedName name="BT_BLH" localSheetId="4">#REF!</definedName>
    <definedName name="BT_BLH" localSheetId="5">#REF!</definedName>
    <definedName name="BT_BLH" localSheetId="2">#REF!</definedName>
    <definedName name="BT_BLH" localSheetId="3">#REF!</definedName>
    <definedName name="BT_BLH" localSheetId="0">#REF!</definedName>
    <definedName name="BT_BLH" localSheetId="1">#REF!</definedName>
    <definedName name="BT_BLH">#REF!</definedName>
    <definedName name="BT_CEM" localSheetId="4">#REF!</definedName>
    <definedName name="BT_CEM" localSheetId="5">#REF!</definedName>
    <definedName name="BT_CEM" localSheetId="2">#REF!</definedName>
    <definedName name="BT_CEM" localSheetId="3">#REF!</definedName>
    <definedName name="BT_CEM" localSheetId="0">#REF!</definedName>
    <definedName name="BT_CEM" localSheetId="1">#REF!</definedName>
    <definedName name="BT_CEM">#REF!</definedName>
    <definedName name="BT_CTAVO" localSheetId="4">#REF!</definedName>
    <definedName name="BT_CTAVO" localSheetId="5">#REF!</definedName>
    <definedName name="BT_CTAVO" localSheetId="2">#REF!</definedName>
    <definedName name="BT_CTAVO" localSheetId="3">#REF!</definedName>
    <definedName name="BT_CTAVO" localSheetId="0">#REF!</definedName>
    <definedName name="BT_CTAVO" localSheetId="1">#REF!</definedName>
    <definedName name="BT_CTAVO">#REF!</definedName>
    <definedName name="BT_DE" localSheetId="4">#REF!</definedName>
    <definedName name="BT_DE" localSheetId="5">#REF!</definedName>
    <definedName name="BT_DE" localSheetId="2">#REF!</definedName>
    <definedName name="BT_DE" localSheetId="3">#REF!</definedName>
    <definedName name="BT_DE" localSheetId="0">#REF!</definedName>
    <definedName name="BT_DE" localSheetId="1">#REF!</definedName>
    <definedName name="BT_DE">#REF!</definedName>
    <definedName name="BT_E" localSheetId="4">#REF!</definedName>
    <definedName name="BT_E" localSheetId="5">#REF!</definedName>
    <definedName name="BT_E" localSheetId="2">#REF!</definedName>
    <definedName name="BT_E" localSheetId="3">#REF!</definedName>
    <definedName name="BT_E" localSheetId="0">#REF!</definedName>
    <definedName name="BT_E" localSheetId="1">#REF!</definedName>
    <definedName name="BT_E">#REF!</definedName>
    <definedName name="BT_EVG" localSheetId="4">#REF!</definedName>
    <definedName name="BT_EVG" localSheetId="5">#REF!</definedName>
    <definedName name="BT_EVG" localSheetId="2">#REF!</definedName>
    <definedName name="BT_EVG" localSheetId="3">#REF!</definedName>
    <definedName name="BT_EVG" localSheetId="0">#REF!</definedName>
    <definedName name="BT_EVG" localSheetId="1">#REF!</definedName>
    <definedName name="BT_EVG">#REF!</definedName>
    <definedName name="BT_MDA" localSheetId="4">#REF!</definedName>
    <definedName name="BT_MDA" localSheetId="5">#REF!</definedName>
    <definedName name="BT_MDA" localSheetId="2">#REF!</definedName>
    <definedName name="BT_MDA" localSheetId="3">#REF!</definedName>
    <definedName name="BT_MDA" localSheetId="0">#REF!</definedName>
    <definedName name="BT_MDA" localSheetId="1">#REF!</definedName>
    <definedName name="BT_MDA">#REF!</definedName>
    <definedName name="BT_MIL" localSheetId="4">#REF!</definedName>
    <definedName name="BT_MIL" localSheetId="5">#REF!</definedName>
    <definedName name="BT_MIL" localSheetId="2">#REF!</definedName>
    <definedName name="BT_MIL" localSheetId="3">#REF!</definedName>
    <definedName name="BT_MIL" localSheetId="0">#REF!</definedName>
    <definedName name="BT_MIL" localSheetId="1">#REF!</definedName>
    <definedName name="BT_MIL">#REF!</definedName>
    <definedName name="BT_MLH" localSheetId="4">#REF!</definedName>
    <definedName name="BT_MLH" localSheetId="5">#REF!</definedName>
    <definedName name="BT_MLH" localSheetId="2">#REF!</definedName>
    <definedName name="BT_MLH" localSheetId="3">#REF!</definedName>
    <definedName name="BT_MLH" localSheetId="0">#REF!</definedName>
    <definedName name="BT_MLH" localSheetId="1">#REF!</definedName>
    <definedName name="BT_MLH">#REF!</definedName>
    <definedName name="BT_VG" localSheetId="4">#REF!</definedName>
    <definedName name="BT_VG" localSheetId="5">#REF!</definedName>
    <definedName name="BT_VG" localSheetId="2">#REF!</definedName>
    <definedName name="BT_VG" localSheetId="3">#REF!</definedName>
    <definedName name="BT_VG" localSheetId="0">#REF!</definedName>
    <definedName name="BT_VG" localSheetId="1">#REF!</definedName>
    <definedName name="BT_VG">#REF!</definedName>
    <definedName name="C_" localSheetId="4">#REF!</definedName>
    <definedName name="C_" localSheetId="5">#REF!</definedName>
    <definedName name="C_" localSheetId="2">#REF!</definedName>
    <definedName name="C_" localSheetId="3">#REF!</definedName>
    <definedName name="C_" localSheetId="0">#REF!</definedName>
    <definedName name="C_" localSheetId="1">#REF!</definedName>
    <definedName name="C_">#REF!</definedName>
    <definedName name="calculo_de_hf" localSheetId="4">#REF!</definedName>
    <definedName name="calculo_de_hf" localSheetId="5">#REF!</definedName>
    <definedName name="calculo_de_hf" localSheetId="2">#REF!</definedName>
    <definedName name="calculo_de_hf" localSheetId="3">#REF!</definedName>
    <definedName name="calculo_de_hf" localSheetId="0">#REF!</definedName>
    <definedName name="calculo_de_hf" localSheetId="1">#REF!</definedName>
    <definedName name="calculo_de_hf">#REF!</definedName>
    <definedName name="cant" localSheetId="4">#REF!</definedName>
    <definedName name="cant" localSheetId="5">#REF!</definedName>
    <definedName name="cant" localSheetId="2">#REF!</definedName>
    <definedName name="cant" localSheetId="3">#REF!</definedName>
    <definedName name="cant" localSheetId="0">#REF!</definedName>
    <definedName name="cant" localSheetId="1">#REF!</definedName>
    <definedName name="cant">#REF!</definedName>
    <definedName name="CAPAG">"Texto 12"</definedName>
    <definedName name="capex_03" localSheetId="4">#REF!</definedName>
    <definedName name="capex_03" localSheetId="5">#REF!</definedName>
    <definedName name="capex_03" localSheetId="2">#REF!</definedName>
    <definedName name="capex_03" localSheetId="3">#REF!</definedName>
    <definedName name="capex_03" localSheetId="0">#REF!</definedName>
    <definedName name="capex_03" localSheetId="1">#REF!</definedName>
    <definedName name="capex_03">#REF!</definedName>
    <definedName name="CAPEXO_PROFILE" localSheetId="4">#REF!</definedName>
    <definedName name="CAPEXO_PROFILE" localSheetId="5">#REF!</definedName>
    <definedName name="CAPEXO_PROFILE" localSheetId="2">#REF!</definedName>
    <definedName name="CAPEXO_PROFILE" localSheetId="3">#REF!</definedName>
    <definedName name="CAPEXO_PROFILE" localSheetId="0">#REF!</definedName>
    <definedName name="CAPEXO_PROFILE" localSheetId="1">#REF!</definedName>
    <definedName name="CAPEXO_PROFILE">#REF!</definedName>
    <definedName name="Carr" localSheetId="4">#REF!</definedName>
    <definedName name="Carr" localSheetId="5">#REF!</definedName>
    <definedName name="Carr" localSheetId="2">#REF!</definedName>
    <definedName name="Carr" localSheetId="3">#REF!</definedName>
    <definedName name="Carr" localSheetId="0">#REF!</definedName>
    <definedName name="Carr" localSheetId="1">#REF!</definedName>
    <definedName name="Carr">#REF!</definedName>
    <definedName name="CASENAME" localSheetId="4">#REF!</definedName>
    <definedName name="CASENAME" localSheetId="5">#REF!</definedName>
    <definedName name="CASENAME" localSheetId="2">#REF!</definedName>
    <definedName name="CASENAME" localSheetId="3">#REF!</definedName>
    <definedName name="CASENAME" localSheetId="0">#REF!</definedName>
    <definedName name="CASENAME" localSheetId="1">#REF!</definedName>
    <definedName name="CASENAME">#REF!</definedName>
    <definedName name="CASENUMBER" localSheetId="4">#REF!</definedName>
    <definedName name="CASENUMBER" localSheetId="5">#REF!</definedName>
    <definedName name="CASENUMBER" localSheetId="2">#REF!</definedName>
    <definedName name="CASENUMBER" localSheetId="3">#REF!</definedName>
    <definedName name="CASENUMBER" localSheetId="0">#REF!</definedName>
    <definedName name="CASENUMBER" localSheetId="1">#REF!</definedName>
    <definedName name="CASENUMBER">#REF!</definedName>
    <definedName name="CCSA" localSheetId="4">#REF!</definedName>
    <definedName name="CCSA" localSheetId="5">#REF!</definedName>
    <definedName name="CCSA" localSheetId="2">#REF!</definedName>
    <definedName name="CCSA" localSheetId="3">#REF!</definedName>
    <definedName name="CCSA" localSheetId="0">#REF!</definedName>
    <definedName name="CCSA" localSheetId="1">#REF!</definedName>
    <definedName name="CCSA">#REF!</definedName>
    <definedName name="CélulaInicioPlanilha">"#REF!"</definedName>
    <definedName name="CélulaResumo">"#REF!"</definedName>
    <definedName name="cen_constr">[5]Results!$G$49</definedName>
    <definedName name="Cesta_Básica" localSheetId="4">#REF!</definedName>
    <definedName name="Cesta_Básica" localSheetId="5">#REF!</definedName>
    <definedName name="Cesta_Básica" localSheetId="2">#REF!</definedName>
    <definedName name="Cesta_Básica" localSheetId="3">#REF!</definedName>
    <definedName name="Cesta_Básica" localSheetId="0">#REF!</definedName>
    <definedName name="Cesta_Básica" localSheetId="1">#REF!</definedName>
    <definedName name="Cesta_Básica">#REF!</definedName>
    <definedName name="CL" localSheetId="4">#REF!</definedName>
    <definedName name="CL" localSheetId="5">#REF!</definedName>
    <definedName name="CL" localSheetId="2">#REF!</definedName>
    <definedName name="CL" localSheetId="3">#REF!</definedName>
    <definedName name="CL" localSheetId="0">#REF!</definedName>
    <definedName name="CL" localSheetId="1">#REF!</definedName>
    <definedName name="CL">#REF!</definedName>
    <definedName name="CLIBA" localSheetId="4">#REF!</definedName>
    <definedName name="CLIBA" localSheetId="5">#REF!</definedName>
    <definedName name="CLIBA" localSheetId="2">#REF!</definedName>
    <definedName name="CLIBA" localSheetId="3">#REF!</definedName>
    <definedName name="CLIBA" localSheetId="0">#REF!</definedName>
    <definedName name="CLIBA" localSheetId="1">#REF!</definedName>
    <definedName name="CLIBA">#REF!</definedName>
    <definedName name="COD" localSheetId="4">#REF!</definedName>
    <definedName name="COD" localSheetId="5">#REF!</definedName>
    <definedName name="COD" localSheetId="2">#REF!</definedName>
    <definedName name="COD" localSheetId="3">#REF!</definedName>
    <definedName name="COD" localSheetId="0">#REF!</definedName>
    <definedName name="COD" localSheetId="1">#REF!</definedName>
    <definedName name="COD">#REF!</definedName>
    <definedName name="Código" localSheetId="4">#REF!</definedName>
    <definedName name="Código" localSheetId="5">#REF!</definedName>
    <definedName name="Código" localSheetId="2">#REF!</definedName>
    <definedName name="Código" localSheetId="3">#REF!</definedName>
    <definedName name="Código" localSheetId="0">#REF!</definedName>
    <definedName name="Código" localSheetId="1">#REF!</definedName>
    <definedName name="Código">#REF!</definedName>
    <definedName name="coleta" localSheetId="4">#REF!</definedName>
    <definedName name="coleta" localSheetId="5">#REF!</definedName>
    <definedName name="coleta" localSheetId="2">#REF!</definedName>
    <definedName name="coleta" localSheetId="3">#REF!</definedName>
    <definedName name="coleta" localSheetId="0">#REF!</definedName>
    <definedName name="coleta" localSheetId="1">#REF!</definedName>
    <definedName name="coleta">#REF!</definedName>
    <definedName name="coleta1" localSheetId="4">#REF!</definedName>
    <definedName name="coleta1" localSheetId="5">#REF!</definedName>
    <definedName name="coleta1" localSheetId="2">#REF!</definedName>
    <definedName name="coleta1" localSheetId="3">#REF!</definedName>
    <definedName name="coleta1" localSheetId="0">#REF!</definedName>
    <definedName name="coleta1" localSheetId="1">#REF!</definedName>
    <definedName name="coleta1">#REF!</definedName>
    <definedName name="coleta2" localSheetId="4">#REF!</definedName>
    <definedName name="coleta2" localSheetId="5">#REF!</definedName>
    <definedName name="coleta2" localSheetId="2">#REF!</definedName>
    <definedName name="coleta2" localSheetId="3">#REF!</definedName>
    <definedName name="coleta2" localSheetId="0">#REF!</definedName>
    <definedName name="coleta2" localSheetId="1">#REF!</definedName>
    <definedName name="coleta2">#REF!</definedName>
    <definedName name="coleta3" localSheetId="4">#REF!</definedName>
    <definedName name="coleta3" localSheetId="5">#REF!</definedName>
    <definedName name="coleta3" localSheetId="2">#REF!</definedName>
    <definedName name="coleta3" localSheetId="3">#REF!</definedName>
    <definedName name="coleta3" localSheetId="0">#REF!</definedName>
    <definedName name="coleta3" localSheetId="1">#REF!</definedName>
    <definedName name="coleta3">#REF!</definedName>
    <definedName name="coleta4" localSheetId="4">#REF!</definedName>
    <definedName name="coleta4" localSheetId="5">#REF!</definedName>
    <definedName name="coleta4" localSheetId="2">#REF!</definedName>
    <definedName name="coleta4" localSheetId="3">#REF!</definedName>
    <definedName name="coleta4" localSheetId="0">#REF!</definedName>
    <definedName name="coleta4" localSheetId="1">#REF!</definedName>
    <definedName name="coleta4">#REF!</definedName>
    <definedName name="coleta5" localSheetId="4">#REF!</definedName>
    <definedName name="coleta5" localSheetId="5">#REF!</definedName>
    <definedName name="coleta5" localSheetId="2">#REF!</definedName>
    <definedName name="coleta5" localSheetId="3">#REF!</definedName>
    <definedName name="coleta5" localSheetId="0">#REF!</definedName>
    <definedName name="coleta5" localSheetId="1">#REF!</definedName>
    <definedName name="coleta5">#REF!</definedName>
    <definedName name="coleta6" localSheetId="4">#REF!</definedName>
    <definedName name="coleta6" localSheetId="5">#REF!</definedName>
    <definedName name="coleta6" localSheetId="2">#REF!</definedName>
    <definedName name="coleta6" localSheetId="3">#REF!</definedName>
    <definedName name="coleta6" localSheetId="0">#REF!</definedName>
    <definedName name="coleta6" localSheetId="1">#REF!</definedName>
    <definedName name="coleta6">#REF!</definedName>
    <definedName name="coleta7" localSheetId="4">#REF!</definedName>
    <definedName name="coleta7" localSheetId="5">#REF!</definedName>
    <definedName name="coleta7" localSheetId="2">#REF!</definedName>
    <definedName name="coleta7" localSheetId="3">#REF!</definedName>
    <definedName name="coleta7" localSheetId="0">#REF!</definedName>
    <definedName name="coleta7" localSheetId="1">#REF!</definedName>
    <definedName name="coleta7">#REF!</definedName>
    <definedName name="coleta8" localSheetId="4">#REF!</definedName>
    <definedName name="coleta8" localSheetId="5">#REF!</definedName>
    <definedName name="coleta8" localSheetId="2">#REF!</definedName>
    <definedName name="coleta8" localSheetId="3">#REF!</definedName>
    <definedName name="coleta8" localSheetId="0">#REF!</definedName>
    <definedName name="coleta8" localSheetId="1">#REF!</definedName>
    <definedName name="coleta8">#REF!</definedName>
    <definedName name="coleta9" localSheetId="4">#REF!</definedName>
    <definedName name="coleta9" localSheetId="5">#REF!</definedName>
    <definedName name="coleta9" localSheetId="2">#REF!</definedName>
    <definedName name="coleta9" localSheetId="3">#REF!</definedName>
    <definedName name="coleta9" localSheetId="0">#REF!</definedName>
    <definedName name="coleta9" localSheetId="1">#REF!</definedName>
    <definedName name="coleta9">#REF!</definedName>
    <definedName name="Coletor_diu_col_dom" localSheetId="4">#REF!</definedName>
    <definedName name="Coletor_diu_col_dom" localSheetId="5">#REF!</definedName>
    <definedName name="Coletor_diu_col_dom" localSheetId="2">#REF!</definedName>
    <definedName name="Coletor_diu_col_dom" localSheetId="3">#REF!</definedName>
    <definedName name="Coletor_diu_col_dom" localSheetId="0">#REF!</definedName>
    <definedName name="Coletor_diu_col_dom" localSheetId="1">#REF!</definedName>
    <definedName name="Coletor_diu_col_dom">#REF!</definedName>
    <definedName name="Coletor_diu_col_dom_res" localSheetId="4">#REF!</definedName>
    <definedName name="Coletor_diu_col_dom_res" localSheetId="5">#REF!</definedName>
    <definedName name="Coletor_diu_col_dom_res" localSheetId="2">#REF!</definedName>
    <definedName name="Coletor_diu_col_dom_res" localSheetId="3">#REF!</definedName>
    <definedName name="Coletor_diu_col_dom_res" localSheetId="0">#REF!</definedName>
    <definedName name="Coletor_diu_col_dom_res" localSheetId="1">#REF!</definedName>
    <definedName name="Coletor_diu_col_dom_res">#REF!</definedName>
    <definedName name="Coletor_diu_col_hosp" localSheetId="4">#REF!</definedName>
    <definedName name="Coletor_diu_col_hosp" localSheetId="5">#REF!</definedName>
    <definedName name="Coletor_diu_col_hosp" localSheetId="2">#REF!</definedName>
    <definedName name="Coletor_diu_col_hosp" localSheetId="3">#REF!</definedName>
    <definedName name="Coletor_diu_col_hosp" localSheetId="0">#REF!</definedName>
    <definedName name="Coletor_diu_col_hosp" localSheetId="1">#REF!</definedName>
    <definedName name="Coletor_diu_col_hosp">#REF!</definedName>
    <definedName name="Coletor_diu_col_hosp_res" localSheetId="4">#REF!</definedName>
    <definedName name="Coletor_diu_col_hosp_res" localSheetId="5">#REF!</definedName>
    <definedName name="Coletor_diu_col_hosp_res" localSheetId="2">#REF!</definedName>
    <definedName name="Coletor_diu_col_hosp_res" localSheetId="3">#REF!</definedName>
    <definedName name="Coletor_diu_col_hosp_res" localSheetId="0">#REF!</definedName>
    <definedName name="Coletor_diu_col_hosp_res" localSheetId="1">#REF!</definedName>
    <definedName name="Coletor_diu_col_hosp_res">#REF!</definedName>
    <definedName name="Coletor_diu_col_sel" localSheetId="4">#REF!</definedName>
    <definedName name="Coletor_diu_col_sel" localSheetId="5">#REF!</definedName>
    <definedName name="Coletor_diu_col_sel" localSheetId="2">#REF!</definedName>
    <definedName name="Coletor_diu_col_sel" localSheetId="3">#REF!</definedName>
    <definedName name="Coletor_diu_col_sel" localSheetId="0">#REF!</definedName>
    <definedName name="Coletor_diu_col_sel" localSheetId="1">#REF!</definedName>
    <definedName name="Coletor_diu_col_sel">#REF!</definedName>
    <definedName name="Coletor_diu_col_sel_res" localSheetId="4">#REF!</definedName>
    <definedName name="Coletor_diu_col_sel_res" localSheetId="5">#REF!</definedName>
    <definedName name="Coletor_diu_col_sel_res" localSheetId="2">#REF!</definedName>
    <definedName name="Coletor_diu_col_sel_res" localSheetId="3">#REF!</definedName>
    <definedName name="Coletor_diu_col_sel_res" localSheetId="0">#REF!</definedName>
    <definedName name="Coletor_diu_col_sel_res" localSheetId="1">#REF!</definedName>
    <definedName name="Coletor_diu_col_sel_res">#REF!</definedName>
    <definedName name="Coletor_not_col_dom" localSheetId="4">#REF!</definedName>
    <definedName name="Coletor_not_col_dom" localSheetId="5">#REF!</definedName>
    <definedName name="Coletor_not_col_dom" localSheetId="2">#REF!</definedName>
    <definedName name="Coletor_not_col_dom" localSheetId="3">#REF!</definedName>
    <definedName name="Coletor_not_col_dom" localSheetId="0">#REF!</definedName>
    <definedName name="Coletor_not_col_dom" localSheetId="1">#REF!</definedName>
    <definedName name="Coletor_not_col_dom">#REF!</definedName>
    <definedName name="Coletor_not_col_dom_res" localSheetId="4">#REF!</definedName>
    <definedName name="Coletor_not_col_dom_res" localSheetId="5">#REF!</definedName>
    <definedName name="Coletor_not_col_dom_res" localSheetId="2">#REF!</definedName>
    <definedName name="Coletor_not_col_dom_res" localSheetId="3">#REF!</definedName>
    <definedName name="Coletor_not_col_dom_res" localSheetId="0">#REF!</definedName>
    <definedName name="Coletor_not_col_dom_res" localSheetId="1">#REF!</definedName>
    <definedName name="Coletor_not_col_dom_res">#REF!</definedName>
    <definedName name="Coletor_not_col_hosp" localSheetId="4">#REF!</definedName>
    <definedName name="Coletor_not_col_hosp" localSheetId="5">#REF!</definedName>
    <definedName name="Coletor_not_col_hosp" localSheetId="2">#REF!</definedName>
    <definedName name="Coletor_not_col_hosp" localSheetId="3">#REF!</definedName>
    <definedName name="Coletor_not_col_hosp" localSheetId="0">#REF!</definedName>
    <definedName name="Coletor_not_col_hosp" localSheetId="1">#REF!</definedName>
    <definedName name="Coletor_not_col_hosp">#REF!</definedName>
    <definedName name="Coletor_not_col_hosp_res" localSheetId="4">#REF!</definedName>
    <definedName name="Coletor_not_col_hosp_res" localSheetId="5">#REF!</definedName>
    <definedName name="Coletor_not_col_hosp_res" localSheetId="2">#REF!</definedName>
    <definedName name="Coletor_not_col_hosp_res" localSheetId="3">#REF!</definedName>
    <definedName name="Coletor_not_col_hosp_res" localSheetId="0">#REF!</definedName>
    <definedName name="Coletor_not_col_hosp_res" localSheetId="1">#REF!</definedName>
    <definedName name="Coletor_not_col_hosp_res">#REF!</definedName>
    <definedName name="Coletor_not_col_sel" localSheetId="4">#REF!</definedName>
    <definedName name="Coletor_not_col_sel" localSheetId="5">#REF!</definedName>
    <definedName name="Coletor_not_col_sel" localSheetId="2">#REF!</definedName>
    <definedName name="Coletor_not_col_sel" localSheetId="3">#REF!</definedName>
    <definedName name="Coletor_not_col_sel" localSheetId="0">#REF!</definedName>
    <definedName name="Coletor_not_col_sel" localSheetId="1">#REF!</definedName>
    <definedName name="Coletor_not_col_sel">#REF!</definedName>
    <definedName name="Coletor_not_col_sel_res" localSheetId="4">#REF!</definedName>
    <definedName name="Coletor_not_col_sel_res" localSheetId="5">#REF!</definedName>
    <definedName name="Coletor_not_col_sel_res" localSheetId="2">#REF!</definedName>
    <definedName name="Coletor_not_col_sel_res" localSheetId="3">#REF!</definedName>
    <definedName name="Coletor_not_col_sel_res" localSheetId="0">#REF!</definedName>
    <definedName name="Coletor_not_col_sel_res" localSheetId="1">#REF!</definedName>
    <definedName name="Coletor_not_col_sel_res">#REF!</definedName>
    <definedName name="CompCapa" localSheetId="4">#REF!</definedName>
    <definedName name="CompCapa" localSheetId="5">#REF!</definedName>
    <definedName name="CompCapa" localSheetId="2">#REF!</definedName>
    <definedName name="CompCapa" localSheetId="3">#REF!</definedName>
    <definedName name="CompCapa" localSheetId="0">#REF!</definedName>
    <definedName name="CompCapa" localSheetId="1">#REF!</definedName>
    <definedName name="CompCapa">#REF!</definedName>
    <definedName name="CompDetalhes" localSheetId="4">#REF!</definedName>
    <definedName name="CompDetalhes" localSheetId="5">#REF!</definedName>
    <definedName name="CompDetalhes" localSheetId="2">#REF!</definedName>
    <definedName name="CompDetalhes" localSheetId="3">#REF!</definedName>
    <definedName name="CompDetalhes" localSheetId="0">#REF!</definedName>
    <definedName name="CompDetalhes" localSheetId="1">#REF!</definedName>
    <definedName name="CompDetalhes">#REF!</definedName>
    <definedName name="CONC">"Texto 16"</definedName>
    <definedName name="conservação" localSheetId="4">#REF!</definedName>
    <definedName name="conservação" localSheetId="5">#REF!</definedName>
    <definedName name="conservação" localSheetId="2">#REF!</definedName>
    <definedName name="conservação" localSheetId="3">#REF!</definedName>
    <definedName name="conservação" localSheetId="0">#REF!</definedName>
    <definedName name="conservação" localSheetId="1">#REF!</definedName>
    <definedName name="conservação">#REF!</definedName>
    <definedName name="Consumo_Cam_Comp" localSheetId="4">#REF!</definedName>
    <definedName name="Consumo_Cam_Comp" localSheetId="5">#REF!</definedName>
    <definedName name="Consumo_Cam_Comp" localSheetId="2">#REF!</definedName>
    <definedName name="Consumo_Cam_Comp" localSheetId="3">#REF!</definedName>
    <definedName name="Consumo_Cam_Comp" localSheetId="0">#REF!</definedName>
    <definedName name="Consumo_Cam_Comp" localSheetId="1">#REF!</definedName>
    <definedName name="Consumo_Cam_Comp">#REF!</definedName>
    <definedName name="Consumo_veículo_leve" localSheetId="4">#REF!</definedName>
    <definedName name="Consumo_veículo_leve" localSheetId="5">#REF!</definedName>
    <definedName name="Consumo_veículo_leve" localSheetId="2">#REF!</definedName>
    <definedName name="Consumo_veículo_leve" localSheetId="3">#REF!</definedName>
    <definedName name="Consumo_veículo_leve" localSheetId="0">#REF!</definedName>
    <definedName name="Consumo_veículo_leve" localSheetId="1">#REF!</definedName>
    <definedName name="Consumo_veículo_leve">#REF!</definedName>
    <definedName name="cont" localSheetId="4">#REF!</definedName>
    <definedName name="cont" localSheetId="5">#REF!</definedName>
    <definedName name="cont" localSheetId="2">#REF!</definedName>
    <definedName name="cont" localSheetId="3">#REF!</definedName>
    <definedName name="cont" localSheetId="0">#REF!</definedName>
    <definedName name="cont" localSheetId="1">#REF!</definedName>
    <definedName name="cont">#REF!</definedName>
    <definedName name="CONTA" localSheetId="4">#REF!</definedName>
    <definedName name="CONTA" localSheetId="5">#REF!</definedName>
    <definedName name="CONTA" localSheetId="2">#REF!</definedName>
    <definedName name="CONTA" localSheetId="3">#REF!</definedName>
    <definedName name="CONTA" localSheetId="0">#REF!</definedName>
    <definedName name="CONTA" localSheetId="1">#REF!</definedName>
    <definedName name="CONTA">#REF!</definedName>
    <definedName name="contador" localSheetId="4">#REF!</definedName>
    <definedName name="contador" localSheetId="5">#REF!</definedName>
    <definedName name="contador" localSheetId="2">#REF!</definedName>
    <definedName name="contador" localSheetId="3">#REF!</definedName>
    <definedName name="contador" localSheetId="0">#REF!</definedName>
    <definedName name="contador" localSheetId="1">#REF!</definedName>
    <definedName name="contador">#REF!</definedName>
    <definedName name="contequity_efetivo">[5]Dividends!$D$81</definedName>
    <definedName name="Convênio_médico" localSheetId="4">#REF!</definedName>
    <definedName name="Convênio_médico" localSheetId="5">#REF!</definedName>
    <definedName name="Convênio_médico" localSheetId="2">#REF!</definedName>
    <definedName name="Convênio_médico" localSheetId="3">#REF!</definedName>
    <definedName name="Convênio_médico" localSheetId="0">#REF!</definedName>
    <definedName name="Convênio_médico" localSheetId="1">#REF!</definedName>
    <definedName name="Convênio_médico">#REF!</definedName>
    <definedName name="CostOvrr1" localSheetId="4">#REF!</definedName>
    <definedName name="CostOvrr1" localSheetId="5">#REF!</definedName>
    <definedName name="CostOvrr1" localSheetId="2">#REF!</definedName>
    <definedName name="CostOvrr1" localSheetId="3">#REF!</definedName>
    <definedName name="CostOvrr1" localSheetId="0">#REF!</definedName>
    <definedName name="CostOvrr1" localSheetId="1">#REF!</definedName>
    <definedName name="CostOvrr1">#REF!</definedName>
    <definedName name="CostOvrr2" localSheetId="4">#REF!</definedName>
    <definedName name="CostOvrr2" localSheetId="5">#REF!</definedName>
    <definedName name="CostOvrr2" localSheetId="2">#REF!</definedName>
    <definedName name="CostOvrr2" localSheetId="3">#REF!</definedName>
    <definedName name="CostOvrr2" localSheetId="0">#REF!</definedName>
    <definedName name="CostOvrr2" localSheetId="1">#REF!</definedName>
    <definedName name="CostOvrr2">#REF!</definedName>
    <definedName name="CPONT" localSheetId="4">#REF!</definedName>
    <definedName name="CPONT" localSheetId="5">#REF!</definedName>
    <definedName name="CPONT" localSheetId="2">#REF!</definedName>
    <definedName name="CPONT" localSheetId="3">#REF!</definedName>
    <definedName name="CPONT" localSheetId="0">#REF!</definedName>
    <definedName name="CPONT" localSheetId="1">#REF!</definedName>
    <definedName name="CPONT">#REF!</definedName>
    <definedName name="_xlnm.Criteria" localSheetId="4">#REF!</definedName>
    <definedName name="_xlnm.Criteria" localSheetId="5">#REF!</definedName>
    <definedName name="_xlnm.Criteria" localSheetId="2">#REF!</definedName>
    <definedName name="_xlnm.Criteria" localSheetId="3">#REF!</definedName>
    <definedName name="_xlnm.Criteria" localSheetId="0">#REF!</definedName>
    <definedName name="_xlnm.Criteria" localSheetId="1">#REF!</definedName>
    <definedName name="_xlnm.Criteria">#REF!</definedName>
    <definedName name="Critérios_IM" localSheetId="4">#REF!</definedName>
    <definedName name="Critérios_IM" localSheetId="5">#REF!</definedName>
    <definedName name="Critérios_IM" localSheetId="2">#REF!</definedName>
    <definedName name="Critérios_IM" localSheetId="3">#REF!</definedName>
    <definedName name="Critérios_IM" localSheetId="0">#REF!</definedName>
    <definedName name="Critérios_IM" localSheetId="1">#REF!</definedName>
    <definedName name="Critérios_IM">#REF!</definedName>
    <definedName name="CRONOGRAMA" localSheetId="4">#REF!</definedName>
    <definedName name="CRONOGRAMA" localSheetId="5">#REF!</definedName>
    <definedName name="CRONOGRAMA" localSheetId="3">#REF!</definedName>
    <definedName name="CRONOGRAMA" localSheetId="1">#REF!</definedName>
    <definedName name="CRONOGRAMA">#REF!</definedName>
    <definedName name="CS" localSheetId="4">#REF!</definedName>
    <definedName name="CS" localSheetId="5">#REF!</definedName>
    <definedName name="CS" localSheetId="2">#REF!</definedName>
    <definedName name="CS" localSheetId="3">#REF!</definedName>
    <definedName name="CS" localSheetId="0">#REF!</definedName>
    <definedName name="CS" localSheetId="1">#REF!</definedName>
    <definedName name="CS">#REF!</definedName>
    <definedName name="CTD" localSheetId="4">#REF!</definedName>
    <definedName name="CTD" localSheetId="5">#REF!</definedName>
    <definedName name="CTD" localSheetId="2">#REF!</definedName>
    <definedName name="CTD" localSheetId="3">#REF!</definedName>
    <definedName name="CTD" localSheetId="0">#REF!</definedName>
    <definedName name="CTD" localSheetId="1">#REF!</definedName>
    <definedName name="CTD">#REF!</definedName>
    <definedName name="CURDISPLAY" localSheetId="4">#REF!</definedName>
    <definedName name="CURDISPLAY" localSheetId="5">#REF!</definedName>
    <definedName name="CURDISPLAY" localSheetId="2">#REF!</definedName>
    <definedName name="CURDISPLAY" localSheetId="3">#REF!</definedName>
    <definedName name="CURDISPLAY" localSheetId="0">#REF!</definedName>
    <definedName name="CURDISPLAY" localSheetId="1">#REF!</definedName>
    <definedName name="CURDISPLAY">#REF!</definedName>
    <definedName name="CURRENCY" localSheetId="4">#REF!</definedName>
    <definedName name="CURRENCY" localSheetId="5">#REF!</definedName>
    <definedName name="CURRENCY" localSheetId="2">#REF!</definedName>
    <definedName name="CURRENCY" localSheetId="3">#REF!</definedName>
    <definedName name="CURRENCY" localSheetId="0">#REF!</definedName>
    <definedName name="CURRENCY" localSheetId="1">#REF!</definedName>
    <definedName name="CURRENCY">#REF!</definedName>
    <definedName name="CUSTO_OPERACIONAL" localSheetId="4">#REF!</definedName>
    <definedName name="CUSTO_OPERACIONAL" localSheetId="5">#REF!</definedName>
    <definedName name="CUSTO_OPERACIONAL" localSheetId="2">#REF!</definedName>
    <definedName name="CUSTO_OPERACIONAL" localSheetId="3">#REF!</definedName>
    <definedName name="CUSTO_OPERACIONAL" localSheetId="0">#REF!</definedName>
    <definedName name="CUSTO_OPERACIONAL" localSheetId="1">#REF!</definedName>
    <definedName name="CUSTO_OPERACIONAL">#REF!</definedName>
    <definedName name="Custo_tot_coletor_col_sel" localSheetId="4">#REF!</definedName>
    <definedName name="Custo_tot_coletor_col_sel" localSheetId="5">#REF!</definedName>
    <definedName name="Custo_tot_coletor_col_sel" localSheetId="2">#REF!</definedName>
    <definedName name="Custo_tot_coletor_col_sel" localSheetId="3">#REF!</definedName>
    <definedName name="Custo_tot_coletor_col_sel" localSheetId="0">#REF!</definedName>
    <definedName name="Custo_tot_coletor_col_sel" localSheetId="1">#REF!</definedName>
    <definedName name="Custo_tot_coletor_col_sel">#REF!</definedName>
    <definedName name="Custo_tot_mot_col_sel" localSheetId="4">#REF!</definedName>
    <definedName name="Custo_tot_mot_col_sel" localSheetId="5">#REF!</definedName>
    <definedName name="Custo_tot_mot_col_sel" localSheetId="2">#REF!</definedName>
    <definedName name="Custo_tot_mot_col_sel" localSheetId="3">#REF!</definedName>
    <definedName name="Custo_tot_mot_col_sel" localSheetId="0">#REF!</definedName>
    <definedName name="Custo_tot_mot_col_sel" localSheetId="1">#REF!</definedName>
    <definedName name="Custo_tot_mot_col_sel">#REF!</definedName>
    <definedName name="Custo_tot_mot_eq_padrão" localSheetId="4">#REF!</definedName>
    <definedName name="Custo_tot_mot_eq_padrão" localSheetId="5">#REF!</definedName>
    <definedName name="Custo_tot_mot_eq_padrão" localSheetId="2">#REF!</definedName>
    <definedName name="Custo_tot_mot_eq_padrão" localSheetId="3">#REF!</definedName>
    <definedName name="Custo_tot_mot_eq_padrão" localSheetId="0">#REF!</definedName>
    <definedName name="Custo_tot_mot_eq_padrão" localSheetId="1">#REF!</definedName>
    <definedName name="Custo_tot_mot_eq_padrão">#REF!</definedName>
    <definedName name="Custo_tot_uniforme_col_sel" localSheetId="4">#REF!</definedName>
    <definedName name="Custo_tot_uniforme_col_sel" localSheetId="5">#REF!</definedName>
    <definedName name="Custo_tot_uniforme_col_sel" localSheetId="2">#REF!</definedName>
    <definedName name="Custo_tot_uniforme_col_sel" localSheetId="3">#REF!</definedName>
    <definedName name="Custo_tot_uniforme_col_sel" localSheetId="0">#REF!</definedName>
    <definedName name="Custo_tot_uniforme_col_sel" localSheetId="1">#REF!</definedName>
    <definedName name="Custo_tot_uniforme_col_sel">#REF!</definedName>
    <definedName name="Custo_tot_uniforme_var_man" localSheetId="4">#REF!</definedName>
    <definedName name="Custo_tot_uniforme_var_man" localSheetId="5">#REF!</definedName>
    <definedName name="Custo_tot_uniforme_var_man" localSheetId="2">#REF!</definedName>
    <definedName name="Custo_tot_uniforme_var_man" localSheetId="3">#REF!</definedName>
    <definedName name="Custo_tot_uniforme_var_man" localSheetId="0">#REF!</definedName>
    <definedName name="Custo_tot_uniforme_var_man" localSheetId="1">#REF!</definedName>
    <definedName name="Custo_tot_uniforme_var_man">#REF!</definedName>
    <definedName name="Custo_tot_varredeiras_var_man" localSheetId="4">#REF!</definedName>
    <definedName name="Custo_tot_varredeiras_var_man" localSheetId="5">#REF!</definedName>
    <definedName name="Custo_tot_varredeiras_var_man" localSheetId="2">#REF!</definedName>
    <definedName name="Custo_tot_varredeiras_var_man" localSheetId="3">#REF!</definedName>
    <definedName name="Custo_tot_varredeiras_var_man" localSheetId="0">#REF!</definedName>
    <definedName name="Custo_tot_varredeiras_var_man" localSheetId="1">#REF!</definedName>
    <definedName name="Custo_tot_varredeiras_var_man">#REF!</definedName>
    <definedName name="Custo_total_cam_comp" localSheetId="4">#REF!</definedName>
    <definedName name="Custo_total_cam_comp" localSheetId="5">#REF!</definedName>
    <definedName name="Custo_total_cam_comp" localSheetId="2">#REF!</definedName>
    <definedName name="Custo_total_cam_comp" localSheetId="3">#REF!</definedName>
    <definedName name="Custo_total_cam_comp" localSheetId="0">#REF!</definedName>
    <definedName name="Custo_total_cam_comp" localSheetId="1">#REF!</definedName>
    <definedName name="Custo_total_cam_comp">#REF!</definedName>
    <definedName name="Custo_total_coletor_dom" localSheetId="4">#REF!</definedName>
    <definedName name="Custo_total_coletor_dom" localSheetId="5">#REF!</definedName>
    <definedName name="Custo_total_coletor_dom" localSheetId="2">#REF!</definedName>
    <definedName name="Custo_total_coletor_dom" localSheetId="3">#REF!</definedName>
    <definedName name="Custo_total_coletor_dom" localSheetId="0">#REF!</definedName>
    <definedName name="Custo_total_coletor_dom" localSheetId="1">#REF!</definedName>
    <definedName name="Custo_total_coletor_dom">#REF!</definedName>
    <definedName name="Custo_total_comb_cam_coletor" localSheetId="4">#REF!</definedName>
    <definedName name="Custo_total_comb_cam_coletor" localSheetId="5">#REF!</definedName>
    <definedName name="Custo_total_comb_cam_coletor" localSheetId="2">#REF!</definedName>
    <definedName name="Custo_total_comb_cam_coletor" localSheetId="3">#REF!</definedName>
    <definedName name="Custo_total_comb_cam_coletor" localSheetId="0">#REF!</definedName>
    <definedName name="Custo_total_comb_cam_coletor" localSheetId="1">#REF!</definedName>
    <definedName name="Custo_total_comb_cam_coletor">#REF!</definedName>
    <definedName name="Custo_total_ferramentas_coleta" localSheetId="4">#REF!</definedName>
    <definedName name="Custo_total_ferramentas_coleta" localSheetId="5">#REF!</definedName>
    <definedName name="Custo_total_ferramentas_coleta" localSheetId="2">#REF!</definedName>
    <definedName name="Custo_total_ferramentas_coleta" localSheetId="3">#REF!</definedName>
    <definedName name="Custo_total_ferramentas_coleta" localSheetId="0">#REF!</definedName>
    <definedName name="Custo_total_ferramentas_coleta" localSheetId="1">#REF!</definedName>
    <definedName name="Custo_total_ferramentas_coleta">#REF!</definedName>
    <definedName name="Custo_total_inst_coleta_dom" localSheetId="4">#REF!</definedName>
    <definedName name="Custo_total_inst_coleta_dom" localSheetId="5">#REF!</definedName>
    <definedName name="Custo_total_inst_coleta_dom" localSheetId="2">#REF!</definedName>
    <definedName name="Custo_total_inst_coleta_dom" localSheetId="3">#REF!</definedName>
    <definedName name="Custo_total_inst_coleta_dom" localSheetId="0">#REF!</definedName>
    <definedName name="Custo_total_inst_coleta_dom" localSheetId="1">#REF!</definedName>
    <definedName name="Custo_total_inst_coleta_dom">#REF!</definedName>
    <definedName name="Custo_total_lub_lavagem_cam_col" localSheetId="4">#REF!</definedName>
    <definedName name="Custo_total_lub_lavagem_cam_col" localSheetId="5">#REF!</definedName>
    <definedName name="Custo_total_lub_lavagem_cam_col" localSheetId="2">#REF!</definedName>
    <definedName name="Custo_total_lub_lavagem_cam_col" localSheetId="3">#REF!</definedName>
    <definedName name="Custo_total_lub_lavagem_cam_col" localSheetId="0">#REF!</definedName>
    <definedName name="Custo_total_lub_lavagem_cam_col" localSheetId="1">#REF!</definedName>
    <definedName name="Custo_total_lub_lavagem_cam_col">#REF!</definedName>
    <definedName name="Custo_total_lub_lavagem_cam_comp" localSheetId="4">#REF!</definedName>
    <definedName name="Custo_total_lub_lavagem_cam_comp" localSheetId="5">#REF!</definedName>
    <definedName name="Custo_total_lub_lavagem_cam_comp" localSheetId="2">#REF!</definedName>
    <definedName name="Custo_total_lub_lavagem_cam_comp" localSheetId="3">#REF!</definedName>
    <definedName name="Custo_total_lub_lavagem_cam_comp" localSheetId="0">#REF!</definedName>
    <definedName name="Custo_total_lub_lavagem_cam_comp" localSheetId="1">#REF!</definedName>
    <definedName name="Custo_total_lub_lavagem_cam_comp">#REF!</definedName>
    <definedName name="Custo_total_mo_ind_coleta" localSheetId="4">#REF!</definedName>
    <definedName name="Custo_total_mo_ind_coleta" localSheetId="5">#REF!</definedName>
    <definedName name="Custo_total_mo_ind_coleta" localSheetId="2">#REF!</definedName>
    <definedName name="Custo_total_mo_ind_coleta" localSheetId="3">#REF!</definedName>
    <definedName name="Custo_total_mo_ind_coleta" localSheetId="0">#REF!</definedName>
    <definedName name="Custo_total_mo_ind_coleta" localSheetId="1">#REF!</definedName>
    <definedName name="Custo_total_mo_ind_coleta">#REF!</definedName>
    <definedName name="Custo_total_motorista" localSheetId="4">#REF!</definedName>
    <definedName name="Custo_total_motorista" localSheetId="5">#REF!</definedName>
    <definedName name="Custo_total_motorista" localSheetId="2">#REF!</definedName>
    <definedName name="Custo_total_motorista" localSheetId="3">#REF!</definedName>
    <definedName name="Custo_total_motorista" localSheetId="0">#REF!</definedName>
    <definedName name="Custo_total_motorista" localSheetId="1">#REF!</definedName>
    <definedName name="Custo_total_motorista">#REF!</definedName>
    <definedName name="Custo_total_pneu_caminhão" localSheetId="4">#REF!</definedName>
    <definedName name="Custo_total_pneu_caminhão" localSheetId="5">#REF!</definedName>
    <definedName name="Custo_total_pneu_caminhão" localSheetId="2">#REF!</definedName>
    <definedName name="Custo_total_pneu_caminhão" localSheetId="3">#REF!</definedName>
    <definedName name="Custo_total_pneu_caminhão" localSheetId="0">#REF!</definedName>
    <definedName name="Custo_total_pneu_caminhão" localSheetId="1">#REF!</definedName>
    <definedName name="Custo_total_pneu_caminhão">#REF!</definedName>
    <definedName name="Custo_total_rádio_cam_com" localSheetId="4">#REF!</definedName>
    <definedName name="Custo_total_rádio_cam_com" localSheetId="5">#REF!</definedName>
    <definedName name="Custo_total_rádio_cam_com" localSheetId="2">#REF!</definedName>
    <definedName name="Custo_total_rádio_cam_com" localSheetId="3">#REF!</definedName>
    <definedName name="Custo_total_rádio_cam_com" localSheetId="0">#REF!</definedName>
    <definedName name="Custo_total_rádio_cam_com" localSheetId="1">#REF!</definedName>
    <definedName name="Custo_total_rádio_cam_com">#REF!</definedName>
    <definedName name="Custo_total_uniforme_coleta" localSheetId="4">#REF!</definedName>
    <definedName name="Custo_total_uniforme_coleta" localSheetId="5">#REF!</definedName>
    <definedName name="Custo_total_uniforme_coleta" localSheetId="2">#REF!</definedName>
    <definedName name="Custo_total_uniforme_coleta" localSheetId="3">#REF!</definedName>
    <definedName name="Custo_total_uniforme_coleta" localSheetId="0">#REF!</definedName>
    <definedName name="Custo_total_uniforme_coleta" localSheetId="1">#REF!</definedName>
    <definedName name="Custo_total_uniforme_coleta">#REF!</definedName>
    <definedName name="Custo_total_vei_fisc_coleta" localSheetId="4">#REF!</definedName>
    <definedName name="Custo_total_vei_fisc_coleta" localSheetId="5">#REF!</definedName>
    <definedName name="Custo_total_vei_fisc_coleta" localSheetId="2">#REF!</definedName>
    <definedName name="Custo_total_vei_fisc_coleta" localSheetId="3">#REF!</definedName>
    <definedName name="Custo_total_vei_fisc_coleta" localSheetId="0">#REF!</definedName>
    <definedName name="Custo_total_vei_fisc_coleta" localSheetId="1">#REF!</definedName>
    <definedName name="Custo_total_vei_fisc_coleta">#REF!</definedName>
    <definedName name="Custo_total_vei_fisc_coleta_dom" localSheetId="4">#REF!</definedName>
    <definedName name="Custo_total_vei_fisc_coleta_dom" localSheetId="5">#REF!</definedName>
    <definedName name="Custo_total_vei_fisc_coleta_dom" localSheetId="2">#REF!</definedName>
    <definedName name="Custo_total_vei_fisc_coleta_dom" localSheetId="3">#REF!</definedName>
    <definedName name="Custo_total_vei_fisc_coleta_dom" localSheetId="0">#REF!</definedName>
    <definedName name="Custo_total_vei_fisc_coleta_dom" localSheetId="1">#REF!</definedName>
    <definedName name="Custo_total_vei_fisc_coleta_dom">#REF!</definedName>
    <definedName name="CV" localSheetId="4">#REF!</definedName>
    <definedName name="CV" localSheetId="5">#REF!</definedName>
    <definedName name="CV" localSheetId="2">#REF!</definedName>
    <definedName name="CV" localSheetId="3">#REF!</definedName>
    <definedName name="CV" localSheetId="0">#REF!</definedName>
    <definedName name="CV" localSheetId="1">#REF!</definedName>
    <definedName name="CV">#REF!</definedName>
    <definedName name="D" localSheetId="4">#REF!</definedName>
    <definedName name="D" localSheetId="5">#REF!</definedName>
    <definedName name="D" localSheetId="2">#REF!</definedName>
    <definedName name="D" localSheetId="3">#REF!</definedName>
    <definedName name="D" localSheetId="0">#REF!</definedName>
    <definedName name="D" localSheetId="1">#REF!</definedName>
    <definedName name="D">#REF!</definedName>
    <definedName name="d_col" localSheetId="4">#REF!</definedName>
    <definedName name="d_col" localSheetId="5">#REF!</definedName>
    <definedName name="d_col" localSheetId="2">#REF!</definedName>
    <definedName name="d_col" localSheetId="3">#REF!</definedName>
    <definedName name="d_col" localSheetId="0">#REF!</definedName>
    <definedName name="d_col" localSheetId="1">#REF!</definedName>
    <definedName name="d_col">#REF!</definedName>
    <definedName name="d_eq" localSheetId="4">#REF!</definedName>
    <definedName name="d_eq" localSheetId="5">#REF!</definedName>
    <definedName name="d_eq" localSheetId="2">#REF!</definedName>
    <definedName name="d_eq" localSheetId="3">#REF!</definedName>
    <definedName name="d_eq" localSheetId="0">#REF!</definedName>
    <definedName name="d_eq" localSheetId="1">#REF!</definedName>
    <definedName name="d_eq">#REF!</definedName>
    <definedName name="d_var" localSheetId="4">#REF!</definedName>
    <definedName name="d_var" localSheetId="5">#REF!</definedName>
    <definedName name="d_var" localSheetId="2">#REF!</definedName>
    <definedName name="d_var" localSheetId="3">#REF!</definedName>
    <definedName name="d_var" localSheetId="0">#REF!</definedName>
    <definedName name="d_var" localSheetId="1">#REF!</definedName>
    <definedName name="d_var">#REF!</definedName>
    <definedName name="DADOS" localSheetId="4">#REF!</definedName>
    <definedName name="DADOS" localSheetId="5">#REF!</definedName>
    <definedName name="DADOS" localSheetId="2">#REF!</definedName>
    <definedName name="DADOS" localSheetId="3">#REF!</definedName>
    <definedName name="DADOS" localSheetId="0">#REF!</definedName>
    <definedName name="DADOS" localSheetId="1">#REF!</definedName>
    <definedName name="DADOS">#REF!</definedName>
    <definedName name="Database" localSheetId="4">#REF!</definedName>
    <definedName name="Database" localSheetId="5">#REF!</definedName>
    <definedName name="Database" localSheetId="2">#REF!</definedName>
    <definedName name="Database" localSheetId="3">#REF!</definedName>
    <definedName name="Database" localSheetId="0">#REF!</definedName>
    <definedName name="Database" localSheetId="1">#REF!</definedName>
    <definedName name="Database">#REF!</definedName>
    <definedName name="deee" localSheetId="4">#REF!</definedName>
    <definedName name="deee" localSheetId="5">#REF!</definedName>
    <definedName name="deee" localSheetId="2">#REF!</definedName>
    <definedName name="deee" localSheetId="3">#REF!</definedName>
    <definedName name="deee" localSheetId="0">#REF!</definedName>
    <definedName name="deee" localSheetId="1">#REF!</definedName>
    <definedName name="deee">#REF!</definedName>
    <definedName name="DEMONSTRAÇÃO_DE_RESULTADOS" localSheetId="4">#REF!</definedName>
    <definedName name="DEMONSTRAÇÃO_DE_RESULTADOS" localSheetId="5">#REF!</definedName>
    <definedName name="DEMONSTRAÇÃO_DE_RESULTADOS" localSheetId="2">#REF!</definedName>
    <definedName name="DEMONSTRAÇÃO_DE_RESULTADOS" localSheetId="3">#REF!</definedName>
    <definedName name="DEMONSTRAÇÃO_DE_RESULTADOS" localSheetId="0">#REF!</definedName>
    <definedName name="DEMONSTRAÇÃO_DE_RESULTADOS" localSheetId="1">#REF!</definedName>
    <definedName name="DEMONSTRAÇÃO_DE_RESULTADOS">#REF!</definedName>
    <definedName name="Des" localSheetId="4">#REF!</definedName>
    <definedName name="Des" localSheetId="5">#REF!</definedName>
    <definedName name="Des" localSheetId="2">#REF!</definedName>
    <definedName name="Des" localSheetId="3">#REF!</definedName>
    <definedName name="Des" localSheetId="0">#REF!</definedName>
    <definedName name="Des" localSheetId="1">#REF!</definedName>
    <definedName name="Des">#REF!</definedName>
    <definedName name="Desconto_vale_ref" localSheetId="4">#REF!</definedName>
    <definedName name="Desconto_vale_ref" localSheetId="5">#REF!</definedName>
    <definedName name="Desconto_vale_ref" localSheetId="2">#REF!</definedName>
    <definedName name="Desconto_vale_ref" localSheetId="3">#REF!</definedName>
    <definedName name="Desconto_vale_ref" localSheetId="0">#REF!</definedName>
    <definedName name="Desconto_vale_ref" localSheetId="1">#REF!</definedName>
    <definedName name="Desconto_vale_ref">#REF!</definedName>
    <definedName name="Desconto_vale_transp" localSheetId="4">#REF!</definedName>
    <definedName name="Desconto_vale_transp" localSheetId="5">#REF!</definedName>
    <definedName name="Desconto_vale_transp" localSheetId="2">#REF!</definedName>
    <definedName name="Desconto_vale_transp" localSheetId="3">#REF!</definedName>
    <definedName name="Desconto_vale_transp" localSheetId="0">#REF!</definedName>
    <definedName name="Desconto_vale_transp" localSheetId="1">#REF!</definedName>
    <definedName name="Desconto_vale_transp">#REF!</definedName>
    <definedName name="DESCRICAO" localSheetId="4">#REF!</definedName>
    <definedName name="DESCRICAO" localSheetId="5">#REF!</definedName>
    <definedName name="DESCRICAO" localSheetId="2">#REF!</definedName>
    <definedName name="DESCRICAO" localSheetId="3">#REF!</definedName>
    <definedName name="DESCRICAO" localSheetId="0">#REF!</definedName>
    <definedName name="DESCRICAO" localSheetId="1">#REF!</definedName>
    <definedName name="DESCRICAO">#REF!</definedName>
    <definedName name="DESUM">"Texto 7"</definedName>
    <definedName name="DETALHE" localSheetId="4">#REF!</definedName>
    <definedName name="DETALHE" localSheetId="5">#REF!</definedName>
    <definedName name="DETALHE" localSheetId="2">#REF!</definedName>
    <definedName name="DETALHE" localSheetId="3">#REF!</definedName>
    <definedName name="DETALHE" localSheetId="0">#REF!</definedName>
    <definedName name="DETALHE" localSheetId="1">#REF!</definedName>
    <definedName name="DETALHE">#REF!</definedName>
    <definedName name="Dias_trab_mês" localSheetId="4">#REF!</definedName>
    <definedName name="Dias_trab_mês" localSheetId="5">#REF!</definedName>
    <definedName name="Dias_trab_mês" localSheetId="2">#REF!</definedName>
    <definedName name="Dias_trab_mês" localSheetId="3">#REF!</definedName>
    <definedName name="Dias_trab_mês" localSheetId="0">#REF!</definedName>
    <definedName name="Dias_trab_mês" localSheetId="1">#REF!</definedName>
    <definedName name="Dias_trab_mês">#REF!</definedName>
    <definedName name="Dias_trabalhados" localSheetId="4">#REF!</definedName>
    <definedName name="Dias_trabalhados" localSheetId="5">#REF!</definedName>
    <definedName name="Dias_trabalhados" localSheetId="2">#REF!</definedName>
    <definedName name="Dias_trabalhados" localSheetId="3">#REF!</definedName>
    <definedName name="Dias_trabalhados" localSheetId="0">#REF!</definedName>
    <definedName name="Dias_trabalhados" localSheetId="1">#REF!</definedName>
    <definedName name="Dias_trabalhados">#REF!</definedName>
    <definedName name="dias_uteis" localSheetId="4">#REF!</definedName>
    <definedName name="dias_uteis" localSheetId="5">#REF!</definedName>
    <definedName name="dias_uteis" localSheetId="2">#REF!</definedName>
    <definedName name="dias_uteis" localSheetId="3">#REF!</definedName>
    <definedName name="dias_uteis" localSheetId="0">#REF!</definedName>
    <definedName name="dias_uteis" localSheetId="1">#REF!</definedName>
    <definedName name="dias_uteis">#REF!</definedName>
    <definedName name="dim_pedagio" localSheetId="4">#REF!</definedName>
    <definedName name="dim_pedagio" localSheetId="5">#REF!</definedName>
    <definedName name="dim_pedagio" localSheetId="2">#REF!</definedName>
    <definedName name="dim_pedagio" localSheetId="3">#REF!</definedName>
    <definedName name="dim_pedagio" localSheetId="0">#REF!</definedName>
    <definedName name="dim_pedagio" localSheetId="1">#REF!</definedName>
    <definedName name="dim_pedagio">#REF!</definedName>
    <definedName name="DIMENSIONAMENTO_DE_TUBULAÇÃO" localSheetId="4">#REF!</definedName>
    <definedName name="DIMENSIONAMENTO_DE_TUBULAÇÃO" localSheetId="5">#REF!</definedName>
    <definedName name="DIMENSIONAMENTO_DE_TUBULAÇÃO" localSheetId="2">#REF!</definedName>
    <definedName name="DIMENSIONAMENTO_DE_TUBULAÇÃO" localSheetId="3">#REF!</definedName>
    <definedName name="DIMENSIONAMENTO_DE_TUBULAÇÃO" localSheetId="0">#REF!</definedName>
    <definedName name="DIMENSIONAMENTO_DE_TUBULAÇÃO" localSheetId="1">#REF!</definedName>
    <definedName name="DIMENSIONAMENTO_DE_TUBULAÇÃO">#REF!</definedName>
    <definedName name="dipos_pedagio" localSheetId="4">#REF!</definedName>
    <definedName name="dipos_pedagio" localSheetId="5">#REF!</definedName>
    <definedName name="dipos_pedagio" localSheetId="2">#REF!</definedName>
    <definedName name="dipos_pedagio" localSheetId="3">#REF!</definedName>
    <definedName name="dipos_pedagio" localSheetId="0">#REF!</definedName>
    <definedName name="dipos_pedagio" localSheetId="1">#REF!</definedName>
    <definedName name="dipos_pedagio">#REF!</definedName>
    <definedName name="disp" localSheetId="4">#REF!</definedName>
    <definedName name="disp" localSheetId="5">#REF!</definedName>
    <definedName name="disp" localSheetId="2">#REF!</definedName>
    <definedName name="disp" localSheetId="3">#REF!</definedName>
    <definedName name="disp" localSheetId="0">#REF!</definedName>
    <definedName name="disp" localSheetId="1">#REF!</definedName>
    <definedName name="disp">#REF!</definedName>
    <definedName name="div_c_cam" localSheetId="4">#REF!</definedName>
    <definedName name="div_c_cam" localSheetId="5">#REF!</definedName>
    <definedName name="div_c_cam" localSheetId="2">#REF!</definedName>
    <definedName name="div_c_cam" localSheetId="3">#REF!</definedName>
    <definedName name="div_c_cam" localSheetId="0">#REF!</definedName>
    <definedName name="div_c_cam" localSheetId="1">#REF!</definedName>
    <definedName name="div_c_cam">#REF!</definedName>
    <definedName name="div_c_cam1" localSheetId="4">#REF!</definedName>
    <definedName name="div_c_cam1" localSheetId="5">#REF!</definedName>
    <definedName name="div_c_cam1" localSheetId="2">#REF!</definedName>
    <definedName name="div_c_cam1" localSheetId="3">#REF!</definedName>
    <definedName name="div_c_cam1" localSheetId="0">#REF!</definedName>
    <definedName name="div_c_cam1" localSheetId="1">#REF!</definedName>
    <definedName name="div_c_cam1">#REF!</definedName>
    <definedName name="div_c_cam2" localSheetId="4">#REF!</definedName>
    <definedName name="div_c_cam2" localSheetId="5">#REF!</definedName>
    <definedName name="div_c_cam2" localSheetId="2">#REF!</definedName>
    <definedName name="div_c_cam2" localSheetId="3">#REF!</definedName>
    <definedName name="div_c_cam2" localSheetId="0">#REF!</definedName>
    <definedName name="div_c_cam2" localSheetId="1">#REF!</definedName>
    <definedName name="div_c_cam2">#REF!</definedName>
    <definedName name="div_c_cam3" localSheetId="4">#REF!</definedName>
    <definedName name="div_c_cam3" localSheetId="5">#REF!</definedName>
    <definedName name="div_c_cam3" localSheetId="2">#REF!</definedName>
    <definedName name="div_c_cam3" localSheetId="3">#REF!</definedName>
    <definedName name="div_c_cam3" localSheetId="0">#REF!</definedName>
    <definedName name="div_c_cam3" localSheetId="1">#REF!</definedName>
    <definedName name="div_c_cam3">#REF!</definedName>
    <definedName name="div_c_cam4" localSheetId="4">#REF!</definedName>
    <definedName name="div_c_cam4" localSheetId="5">#REF!</definedName>
    <definedName name="div_c_cam4" localSheetId="2">#REF!</definedName>
    <definedName name="div_c_cam4" localSheetId="3">#REF!</definedName>
    <definedName name="div_c_cam4" localSheetId="0">#REF!</definedName>
    <definedName name="div_c_cam4" localSheetId="1">#REF!</definedName>
    <definedName name="div_c_cam4">#REF!</definedName>
    <definedName name="div_c_cam5" localSheetId="4">#REF!</definedName>
    <definedName name="div_c_cam5" localSheetId="5">#REF!</definedName>
    <definedName name="div_c_cam5" localSheetId="2">#REF!</definedName>
    <definedName name="div_c_cam5" localSheetId="3">#REF!</definedName>
    <definedName name="div_c_cam5" localSheetId="0">#REF!</definedName>
    <definedName name="div_c_cam5" localSheetId="1">#REF!</definedName>
    <definedName name="div_c_cam5">#REF!</definedName>
    <definedName name="div_c_cam6" localSheetId="4">#REF!</definedName>
    <definedName name="div_c_cam6" localSheetId="5">#REF!</definedName>
    <definedName name="div_c_cam6" localSheetId="2">#REF!</definedName>
    <definedName name="div_c_cam6" localSheetId="3">#REF!</definedName>
    <definedName name="div_c_cam6" localSheetId="0">#REF!</definedName>
    <definedName name="div_c_cam6" localSheetId="1">#REF!</definedName>
    <definedName name="div_c_cam6">#REF!</definedName>
    <definedName name="div_c_cam7" localSheetId="4">#REF!</definedName>
    <definedName name="div_c_cam7" localSheetId="5">#REF!</definedName>
    <definedName name="div_c_cam7" localSheetId="2">#REF!</definedName>
    <definedName name="div_c_cam7" localSheetId="3">#REF!</definedName>
    <definedName name="div_c_cam7" localSheetId="0">#REF!</definedName>
    <definedName name="div_c_cam7" localSheetId="1">#REF!</definedName>
    <definedName name="div_c_cam7">#REF!</definedName>
    <definedName name="div_c_cam8" localSheetId="4">#REF!</definedName>
    <definedName name="div_c_cam8" localSheetId="5">#REF!</definedName>
    <definedName name="div_c_cam8" localSheetId="2">#REF!</definedName>
    <definedName name="div_c_cam8" localSheetId="3">#REF!</definedName>
    <definedName name="div_c_cam8" localSheetId="0">#REF!</definedName>
    <definedName name="div_c_cam8" localSheetId="1">#REF!</definedName>
    <definedName name="div_c_cam8">#REF!</definedName>
    <definedName name="div_c_cam9" localSheetId="4">#REF!</definedName>
    <definedName name="div_c_cam9" localSheetId="5">#REF!</definedName>
    <definedName name="div_c_cam9" localSheetId="2">#REF!</definedName>
    <definedName name="div_c_cam9" localSheetId="3">#REF!</definedName>
    <definedName name="div_c_cam9" localSheetId="0">#REF!</definedName>
    <definedName name="div_c_cam9" localSheetId="1">#REF!</definedName>
    <definedName name="div_c_cam9">#REF!</definedName>
    <definedName name="div_s_cam" localSheetId="4">#REF!</definedName>
    <definedName name="div_s_cam" localSheetId="5">#REF!</definedName>
    <definedName name="div_s_cam" localSheetId="2">#REF!</definedName>
    <definedName name="div_s_cam" localSheetId="3">#REF!</definedName>
    <definedName name="div_s_cam" localSheetId="0">#REF!</definedName>
    <definedName name="div_s_cam" localSheetId="1">#REF!</definedName>
    <definedName name="div_s_cam">#REF!</definedName>
    <definedName name="div_s_cam1" localSheetId="4">#REF!</definedName>
    <definedName name="div_s_cam1" localSheetId="5">#REF!</definedName>
    <definedName name="div_s_cam1" localSheetId="2">#REF!</definedName>
    <definedName name="div_s_cam1" localSheetId="3">#REF!</definedName>
    <definedName name="div_s_cam1" localSheetId="0">#REF!</definedName>
    <definedName name="div_s_cam1" localSheetId="1">#REF!</definedName>
    <definedName name="div_s_cam1">#REF!</definedName>
    <definedName name="div_s_cam2" localSheetId="4">#REF!</definedName>
    <definedName name="div_s_cam2" localSheetId="5">#REF!</definedName>
    <definedName name="div_s_cam2" localSheetId="2">#REF!</definedName>
    <definedName name="div_s_cam2" localSheetId="3">#REF!</definedName>
    <definedName name="div_s_cam2" localSheetId="0">#REF!</definedName>
    <definedName name="div_s_cam2" localSheetId="1">#REF!</definedName>
    <definedName name="div_s_cam2">#REF!</definedName>
    <definedName name="div_s_cam3" localSheetId="4">#REF!</definedName>
    <definedName name="div_s_cam3" localSheetId="5">#REF!</definedName>
    <definedName name="div_s_cam3" localSheetId="2">#REF!</definedName>
    <definedName name="div_s_cam3" localSheetId="3">#REF!</definedName>
    <definedName name="div_s_cam3" localSheetId="0">#REF!</definedName>
    <definedName name="div_s_cam3" localSheetId="1">#REF!</definedName>
    <definedName name="div_s_cam3">#REF!</definedName>
    <definedName name="div_s_cam4" localSheetId="4">#REF!</definedName>
    <definedName name="div_s_cam4" localSheetId="5">#REF!</definedName>
    <definedName name="div_s_cam4" localSheetId="2">#REF!</definedName>
    <definedName name="div_s_cam4" localSheetId="3">#REF!</definedName>
    <definedName name="div_s_cam4" localSheetId="0">#REF!</definedName>
    <definedName name="div_s_cam4" localSheetId="1">#REF!</definedName>
    <definedName name="div_s_cam4">#REF!</definedName>
    <definedName name="div_s_cam5" localSheetId="4">#REF!</definedName>
    <definedName name="div_s_cam5" localSheetId="5">#REF!</definedName>
    <definedName name="div_s_cam5" localSheetId="2">#REF!</definedName>
    <definedName name="div_s_cam5" localSheetId="3">#REF!</definedName>
    <definedName name="div_s_cam5" localSheetId="0">#REF!</definedName>
    <definedName name="div_s_cam5" localSheetId="1">#REF!</definedName>
    <definedName name="div_s_cam5">#REF!</definedName>
    <definedName name="div_s_cam6" localSheetId="4">#REF!</definedName>
    <definedName name="div_s_cam6" localSheetId="5">#REF!</definedName>
    <definedName name="div_s_cam6" localSheetId="2">#REF!</definedName>
    <definedName name="div_s_cam6" localSheetId="3">#REF!</definedName>
    <definedName name="div_s_cam6" localSheetId="0">#REF!</definedName>
    <definedName name="div_s_cam6" localSheetId="1">#REF!</definedName>
    <definedName name="div_s_cam6">#REF!</definedName>
    <definedName name="div_s_cam7" localSheetId="4">#REF!</definedName>
    <definedName name="div_s_cam7" localSheetId="5">#REF!</definedName>
    <definedName name="div_s_cam7" localSheetId="2">#REF!</definedName>
    <definedName name="div_s_cam7" localSheetId="3">#REF!</definedName>
    <definedName name="div_s_cam7" localSheetId="0">#REF!</definedName>
    <definedName name="div_s_cam7" localSheetId="1">#REF!</definedName>
    <definedName name="div_s_cam7">#REF!</definedName>
    <definedName name="div_s_cam8" localSheetId="4">#REF!</definedName>
    <definedName name="div_s_cam8" localSheetId="5">#REF!</definedName>
    <definedName name="div_s_cam8" localSheetId="2">#REF!</definedName>
    <definedName name="div_s_cam8" localSheetId="3">#REF!</definedName>
    <definedName name="div_s_cam8" localSheetId="0">#REF!</definedName>
    <definedName name="div_s_cam8" localSheetId="1">#REF!</definedName>
    <definedName name="div_s_cam8">#REF!</definedName>
    <definedName name="div_s_cam9" localSheetId="4">#REF!</definedName>
    <definedName name="div_s_cam9" localSheetId="5">#REF!</definedName>
    <definedName name="div_s_cam9" localSheetId="2">#REF!</definedName>
    <definedName name="div_s_cam9" localSheetId="3">#REF!</definedName>
    <definedName name="div_s_cam9" localSheetId="0">#REF!</definedName>
    <definedName name="div_s_cam9" localSheetId="1">#REF!</definedName>
    <definedName name="div_s_cam9">#REF!</definedName>
    <definedName name="diversos" localSheetId="4">#REF!</definedName>
    <definedName name="diversos" localSheetId="5">#REF!</definedName>
    <definedName name="diversos" localSheetId="2">#REF!</definedName>
    <definedName name="diversos" localSheetId="3">#REF!</definedName>
    <definedName name="diversos" localSheetId="0">#REF!</definedName>
    <definedName name="diversos" localSheetId="1">#REF!</definedName>
    <definedName name="diversos">#REF!</definedName>
    <definedName name="DMTCapas" localSheetId="4">#REF!</definedName>
    <definedName name="DMTCapas" localSheetId="5">#REF!</definedName>
    <definedName name="DMTCapas" localSheetId="2">#REF!</definedName>
    <definedName name="DMTCapas" localSheetId="3">#REF!</definedName>
    <definedName name="DMTCapas" localSheetId="0">#REF!</definedName>
    <definedName name="DMTCapas" localSheetId="1">#REF!</definedName>
    <definedName name="DMTCapas">#REF!</definedName>
    <definedName name="DMTDetalhes" localSheetId="4">#REF!</definedName>
    <definedName name="DMTDetalhes" localSheetId="5">#REF!</definedName>
    <definedName name="DMTDetalhes" localSheetId="2">#REF!</definedName>
    <definedName name="DMTDetalhes" localSheetId="3">#REF!</definedName>
    <definedName name="DMTDetalhes" localSheetId="0">#REF!</definedName>
    <definedName name="DMTDetalhes" localSheetId="1">#REF!</definedName>
    <definedName name="DMTDetalhes">#REF!</definedName>
    <definedName name="dren" localSheetId="4">#REF!</definedName>
    <definedName name="dren" localSheetId="5">#REF!</definedName>
    <definedName name="dren" localSheetId="2">#REF!</definedName>
    <definedName name="dren" localSheetId="3">#REF!</definedName>
    <definedName name="dren" localSheetId="0">#REF!</definedName>
    <definedName name="dren" localSheetId="1">#REF!</definedName>
    <definedName name="dren">#REF!</definedName>
    <definedName name="DSRA_IDB_value">[5]Debt!$D$388</definedName>
    <definedName name="DTUBOS" localSheetId="4">#REF!</definedName>
    <definedName name="DTUBOS" localSheetId="5">#REF!</definedName>
    <definedName name="DTUBOS" localSheetId="2">#REF!</definedName>
    <definedName name="DTUBOS" localSheetId="3">#REF!</definedName>
    <definedName name="DTUBOS" localSheetId="0">#REF!</definedName>
    <definedName name="DTUBOS" localSheetId="1">#REF!</definedName>
    <definedName name="DTUBOS">#REF!</definedName>
    <definedName name="du" localSheetId="4">#REF!,#REF!,#REF!</definedName>
    <definedName name="du" localSheetId="5">#REF!,#REF!,#REF!</definedName>
    <definedName name="du" localSheetId="2">#REF!,#REF!,#REF!</definedName>
    <definedName name="du" localSheetId="3">#REF!,#REF!,#REF!</definedName>
    <definedName name="du" localSheetId="0">#REF!,#REF!,#REF!</definedName>
    <definedName name="du" localSheetId="1">#REF!,#REF!,#REF!</definedName>
    <definedName name="du">#REF!,#REF!,#REF!</definedName>
    <definedName name="E" localSheetId="4">#REF!</definedName>
    <definedName name="E" localSheetId="5">#REF!</definedName>
    <definedName name="E" localSheetId="2">#REF!</definedName>
    <definedName name="E" localSheetId="3">#REF!</definedName>
    <definedName name="E" localSheetId="0">#REF!</definedName>
    <definedName name="E" localSheetId="1">#REF!</definedName>
    <definedName name="E">#REF!</definedName>
    <definedName name="EM" localSheetId="4">#REF!</definedName>
    <definedName name="EM" localSheetId="5">#REF!</definedName>
    <definedName name="EM" localSheetId="2">#REF!</definedName>
    <definedName name="EM" localSheetId="3">#REF!</definedName>
    <definedName name="EM" localSheetId="0">#REF!</definedName>
    <definedName name="EM" localSheetId="1">#REF!</definedName>
    <definedName name="EM">#REF!</definedName>
    <definedName name="emit" localSheetId="4">#REF!</definedName>
    <definedName name="emit" localSheetId="5">#REF!</definedName>
    <definedName name="emit" localSheetId="2">#REF!</definedName>
    <definedName name="emit" localSheetId="3">#REF!</definedName>
    <definedName name="emit" localSheetId="0">#REF!</definedName>
    <definedName name="emit" localSheetId="1">#REF!</definedName>
    <definedName name="emit">#REF!</definedName>
    <definedName name="EMPRESA" localSheetId="5">[14]IDENTIFICACAO!$D$12</definedName>
    <definedName name="EMPRESA" localSheetId="2">#N/A</definedName>
    <definedName name="EMPRESA" localSheetId="3">#N/A</definedName>
    <definedName name="EMPRESA" localSheetId="0">[14]IDENTIFICACAO!$D$12</definedName>
    <definedName name="EMPRESA" localSheetId="1">[14]IDENTIFICACAO!$D$12</definedName>
    <definedName name="EMPRESA">[4]IDENTIFICACAO!$D$12</definedName>
    <definedName name="EMPRESAS_03" localSheetId="4">#REF!</definedName>
    <definedName name="EMPRESAS_03" localSheetId="5">#REF!</definedName>
    <definedName name="EMPRESAS_03" localSheetId="2">#REF!</definedName>
    <definedName name="EMPRESAS_03" localSheetId="3">#REF!</definedName>
    <definedName name="EMPRESAS_03" localSheetId="0">#REF!</definedName>
    <definedName name="EMPRESAS_03" localSheetId="1">#REF!</definedName>
    <definedName name="EMPRESAS_03">#REF!</definedName>
    <definedName name="encargos" localSheetId="4">#REF!</definedName>
    <definedName name="encargos" localSheetId="5">#REF!</definedName>
    <definedName name="encargos" localSheetId="2">#REF!</definedName>
    <definedName name="encargos" localSheetId="3">#REF!</definedName>
    <definedName name="encargos" localSheetId="0">#REF!</definedName>
    <definedName name="encargos" localSheetId="1">#REF!</definedName>
    <definedName name="encargos">#REF!</definedName>
    <definedName name="Encargos_sociais" localSheetId="4">#REF!</definedName>
    <definedName name="Encargos_sociais" localSheetId="5">#REF!</definedName>
    <definedName name="Encargos_sociais" localSheetId="2">#REF!</definedName>
    <definedName name="Encargos_sociais" localSheetId="3">#REF!</definedName>
    <definedName name="Encargos_sociais" localSheetId="0">#REF!</definedName>
    <definedName name="Encargos_sociais" localSheetId="1">#REF!</definedName>
    <definedName name="Encargos_sociais">#REF!</definedName>
    <definedName name="Encarregado_diu_op_aterro" localSheetId="4">#REF!</definedName>
    <definedName name="Encarregado_diu_op_aterro" localSheetId="5">#REF!</definedName>
    <definedName name="Encarregado_diu_op_aterro" localSheetId="2">#REF!</definedName>
    <definedName name="Encarregado_diu_op_aterro" localSheetId="3">#REF!</definedName>
    <definedName name="Encarregado_diu_op_aterro" localSheetId="0">#REF!</definedName>
    <definedName name="Encarregado_diu_op_aterro" localSheetId="1">#REF!</definedName>
    <definedName name="Encarregado_diu_op_aterro">#REF!</definedName>
    <definedName name="Encarregado_diu_op_aterro_res" localSheetId="4">#REF!</definedName>
    <definedName name="Encarregado_diu_op_aterro_res" localSheetId="5">#REF!</definedName>
    <definedName name="Encarregado_diu_op_aterro_res" localSheetId="2">#REF!</definedName>
    <definedName name="Encarregado_diu_op_aterro_res" localSheetId="3">#REF!</definedName>
    <definedName name="Encarregado_diu_op_aterro_res" localSheetId="0">#REF!</definedName>
    <definedName name="Encarregado_diu_op_aterro_res" localSheetId="1">#REF!</definedName>
    <definedName name="Encarregado_diu_op_aterro_res">#REF!</definedName>
    <definedName name="Encarregado_not_op_aterro" localSheetId="4">#REF!</definedName>
    <definedName name="Encarregado_not_op_aterro" localSheetId="5">#REF!</definedName>
    <definedName name="Encarregado_not_op_aterro" localSheetId="2">#REF!</definedName>
    <definedName name="Encarregado_not_op_aterro" localSheetId="3">#REF!</definedName>
    <definedName name="Encarregado_not_op_aterro" localSheetId="0">#REF!</definedName>
    <definedName name="Encarregado_not_op_aterro" localSheetId="1">#REF!</definedName>
    <definedName name="Encarregado_not_op_aterro">#REF!</definedName>
    <definedName name="Encarregado_not_op_aterro_res" localSheetId="4">#REF!</definedName>
    <definedName name="Encarregado_not_op_aterro_res" localSheetId="5">#REF!</definedName>
    <definedName name="Encarregado_not_op_aterro_res" localSheetId="2">#REF!</definedName>
    <definedName name="Encarregado_not_op_aterro_res" localSheetId="3">#REF!</definedName>
    <definedName name="Encarregado_not_op_aterro_res" localSheetId="0">#REF!</definedName>
    <definedName name="Encarregado_not_op_aterro_res" localSheetId="1">#REF!</definedName>
    <definedName name="Encarregado_not_op_aterro_res">#REF!</definedName>
    <definedName name="ENOB" localSheetId="4">#REF!</definedName>
    <definedName name="ENOB" localSheetId="5">#REF!</definedName>
    <definedName name="ENOB" localSheetId="2">#REF!</definedName>
    <definedName name="ENOB" localSheetId="3">#REF!</definedName>
    <definedName name="ENOB" localSheetId="0">#REF!</definedName>
    <definedName name="ENOB" localSheetId="1">#REF!</definedName>
    <definedName name="ENOB">#REF!</definedName>
    <definedName name="eq_pedagio" localSheetId="4">#REF!</definedName>
    <definedName name="eq_pedagio" localSheetId="5">#REF!</definedName>
    <definedName name="eq_pedagio" localSheetId="2">#REF!</definedName>
    <definedName name="eq_pedagio" localSheetId="3">#REF!</definedName>
    <definedName name="eq_pedagio" localSheetId="0">#REF!</definedName>
    <definedName name="eq_pedagio" localSheetId="1">#REF!</definedName>
    <definedName name="eq_pedagio">#REF!</definedName>
    <definedName name="EQPTO" localSheetId="4">#REF!</definedName>
    <definedName name="EQPTO" localSheetId="5">#REF!</definedName>
    <definedName name="EQPTO" localSheetId="2">#REF!</definedName>
    <definedName name="EQPTO" localSheetId="3">#REF!</definedName>
    <definedName name="EQPTO" localSheetId="0">#REF!</definedName>
    <definedName name="EQPTO" localSheetId="1">#REF!</definedName>
    <definedName name="EQPTO">#REF!</definedName>
    <definedName name="ew" localSheetId="4">#REF!</definedName>
    <definedName name="ew" localSheetId="5">#REF!</definedName>
    <definedName name="ew" localSheetId="2">#REF!</definedName>
    <definedName name="ew" localSheetId="3">#REF!</definedName>
    <definedName name="ew" localSheetId="0">#REF!</definedName>
    <definedName name="ew" localSheetId="1">#REF!</definedName>
    <definedName name="ew">#REF!</definedName>
    <definedName name="Exam_méd" localSheetId="4">#REF!</definedName>
    <definedName name="Exam_méd" localSheetId="5">#REF!</definedName>
    <definedName name="Exam_méd" localSheetId="2">#REF!</definedName>
    <definedName name="Exam_méd" localSheetId="3">#REF!</definedName>
    <definedName name="Exam_méd" localSheetId="0">#REF!</definedName>
    <definedName name="Exam_méd" localSheetId="1">#REF!</definedName>
    <definedName name="Exam_méd">#REF!</definedName>
    <definedName name="Excel_BuiltIn__FilterDatabase_1" localSheetId="4">#REF!</definedName>
    <definedName name="Excel_BuiltIn__FilterDatabase_1" localSheetId="5">#REF!</definedName>
    <definedName name="Excel_BuiltIn__FilterDatabase_1" localSheetId="2">#REF!</definedName>
    <definedName name="Excel_BuiltIn__FilterDatabase_1" localSheetId="3">#REF!</definedName>
    <definedName name="Excel_BuiltIn__FilterDatabase_1" localSheetId="0">#REF!</definedName>
    <definedName name="Excel_BuiltIn__FilterDatabase_1" localSheetId="1">#REF!</definedName>
    <definedName name="Excel_BuiltIn__FilterDatabase_1">#REF!</definedName>
    <definedName name="Excel_BuiltIn_Database" localSheetId="4">#REF!</definedName>
    <definedName name="Excel_BuiltIn_Database" localSheetId="5">#REF!</definedName>
    <definedName name="Excel_BuiltIn_Database" localSheetId="2">#REF!</definedName>
    <definedName name="Excel_BuiltIn_Database" localSheetId="3">#REF!</definedName>
    <definedName name="Excel_BuiltIn_Database" localSheetId="0">#REF!</definedName>
    <definedName name="Excel_BuiltIn_Database" localSheetId="1">#REF!</definedName>
    <definedName name="Excel_BuiltIn_Database">#REF!</definedName>
    <definedName name="Excel_BuiltIn_Database_2" localSheetId="4">#REF!</definedName>
    <definedName name="Excel_BuiltIn_Database_2" localSheetId="5">#REF!</definedName>
    <definedName name="Excel_BuiltIn_Database_2" localSheetId="2">#REF!</definedName>
    <definedName name="Excel_BuiltIn_Database_2" localSheetId="3">#REF!</definedName>
    <definedName name="Excel_BuiltIn_Database_2" localSheetId="0">#REF!</definedName>
    <definedName name="Excel_BuiltIn_Database_2" localSheetId="1">#REF!</definedName>
    <definedName name="Excel_BuiltIn_Database_2">#REF!</definedName>
    <definedName name="Excel_BuiltIn_Database_7" localSheetId="4">#REF!</definedName>
    <definedName name="Excel_BuiltIn_Database_7" localSheetId="5">#REF!</definedName>
    <definedName name="Excel_BuiltIn_Database_7" localSheetId="2">#REF!</definedName>
    <definedName name="Excel_BuiltIn_Database_7" localSheetId="3">#REF!</definedName>
    <definedName name="Excel_BuiltIn_Database_7" localSheetId="0">#REF!</definedName>
    <definedName name="Excel_BuiltIn_Database_7" localSheetId="1">#REF!</definedName>
    <definedName name="Excel_BuiltIn_Database_7">#REF!</definedName>
    <definedName name="Excel_BuiltIn_Print_Area" localSheetId="4">#REF!</definedName>
    <definedName name="Excel_BuiltIn_Print_Area" localSheetId="5">#REF!</definedName>
    <definedName name="Excel_BuiltIn_Print_Area" localSheetId="2">#REF!</definedName>
    <definedName name="Excel_BuiltIn_Print_Area" localSheetId="3">#REF!</definedName>
    <definedName name="Excel_BuiltIn_Print_Area" localSheetId="0">#REF!</definedName>
    <definedName name="Excel_BuiltIn_Print_Area" localSheetId="1">#REF!</definedName>
    <definedName name="Excel_BuiltIn_Print_Area">#REF!</definedName>
    <definedName name="Excel_BuiltIn_Print_Area_3" localSheetId="4">#REF!</definedName>
    <definedName name="Excel_BuiltIn_Print_Area_3" localSheetId="5">#REF!</definedName>
    <definedName name="Excel_BuiltIn_Print_Area_3" localSheetId="2">#REF!</definedName>
    <definedName name="Excel_BuiltIn_Print_Area_3" localSheetId="3">#REF!</definedName>
    <definedName name="Excel_BuiltIn_Print_Area_3" localSheetId="0">#REF!</definedName>
    <definedName name="Excel_BuiltIn_Print_Area_3" localSheetId="1">#REF!</definedName>
    <definedName name="Excel_BuiltIn_Print_Area_3">#REF!</definedName>
    <definedName name="Excel_BuiltIn_Print_Area_4" localSheetId="4">#REF!</definedName>
    <definedName name="Excel_BuiltIn_Print_Area_4" localSheetId="5">#REF!</definedName>
    <definedName name="Excel_BuiltIn_Print_Area_4" localSheetId="2">#REF!</definedName>
    <definedName name="Excel_BuiltIn_Print_Area_4" localSheetId="3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F" localSheetId="4">#REF!</definedName>
    <definedName name="F" localSheetId="5">#REF!</definedName>
    <definedName name="F" localSheetId="2">#REF!</definedName>
    <definedName name="F" localSheetId="3">#REF!</definedName>
    <definedName name="F" localSheetId="0">#REF!</definedName>
    <definedName name="F" localSheetId="1">#REF!</definedName>
    <definedName name="F">#REF!</definedName>
    <definedName name="F_varrição_diu_var_man" localSheetId="4">#REF!</definedName>
    <definedName name="F_varrição_diu_var_man" localSheetId="5">#REF!</definedName>
    <definedName name="F_varrição_diu_var_man" localSheetId="2">#REF!</definedName>
    <definedName name="F_varrição_diu_var_man" localSheetId="3">#REF!</definedName>
    <definedName name="F_varrição_diu_var_man" localSheetId="0">#REF!</definedName>
    <definedName name="F_varrição_diu_var_man" localSheetId="1">#REF!</definedName>
    <definedName name="F_varrição_diu_var_man">#REF!</definedName>
    <definedName name="F_varrição_diu_var_man_res" localSheetId="4">#REF!</definedName>
    <definedName name="F_varrição_diu_var_man_res" localSheetId="5">#REF!</definedName>
    <definedName name="F_varrição_diu_var_man_res" localSheetId="2">#REF!</definedName>
    <definedName name="F_varrição_diu_var_man_res" localSheetId="3">#REF!</definedName>
    <definedName name="F_varrição_diu_var_man_res" localSheetId="0">#REF!</definedName>
    <definedName name="F_varrição_diu_var_man_res" localSheetId="1">#REF!</definedName>
    <definedName name="F_varrição_diu_var_man_res">#REF!</definedName>
    <definedName name="F_varrição_not_var_man" localSheetId="4">#REF!</definedName>
    <definedName name="F_varrição_not_var_man" localSheetId="5">#REF!</definedName>
    <definedName name="F_varrição_not_var_man" localSheetId="2">#REF!</definedName>
    <definedName name="F_varrição_not_var_man" localSheetId="3">#REF!</definedName>
    <definedName name="F_varrição_not_var_man" localSheetId="0">#REF!</definedName>
    <definedName name="F_varrição_not_var_man" localSheetId="1">#REF!</definedName>
    <definedName name="F_varrição_not_var_man">#REF!</definedName>
    <definedName name="F_varrição_not_var_man_res" localSheetId="4">#REF!</definedName>
    <definedName name="F_varrição_not_var_man_res" localSheetId="5">#REF!</definedName>
    <definedName name="F_varrição_not_var_man_res" localSheetId="2">#REF!</definedName>
    <definedName name="F_varrição_not_var_man_res" localSheetId="3">#REF!</definedName>
    <definedName name="F_varrição_not_var_man_res" localSheetId="0">#REF!</definedName>
    <definedName name="F_varrição_not_var_man_res" localSheetId="1">#REF!</definedName>
    <definedName name="F_varrição_not_var_man_res">#REF!</definedName>
    <definedName name="FarmCapa" localSheetId="4">#REF!</definedName>
    <definedName name="FarmCapa" localSheetId="5">#REF!</definedName>
    <definedName name="FarmCapa" localSheetId="2">#REF!</definedName>
    <definedName name="FarmCapa" localSheetId="3">#REF!</definedName>
    <definedName name="FarmCapa" localSheetId="0">#REF!</definedName>
    <definedName name="FarmCapa" localSheetId="1">#REF!</definedName>
    <definedName name="FarmCapa">#REF!</definedName>
    <definedName name="FarmDetalhes" localSheetId="4">#REF!</definedName>
    <definedName name="FarmDetalhes" localSheetId="5">#REF!</definedName>
    <definedName name="FarmDetalhes" localSheetId="2">#REF!</definedName>
    <definedName name="FarmDetalhes" localSheetId="3">#REF!</definedName>
    <definedName name="FarmDetalhes" localSheetId="0">#REF!</definedName>
    <definedName name="FarmDetalhes" localSheetId="1">#REF!</definedName>
    <definedName name="FarmDetalhes">#REF!</definedName>
    <definedName name="fer" localSheetId="4">#REF!</definedName>
    <definedName name="fer" localSheetId="5">#REF!</definedName>
    <definedName name="fer" localSheetId="2">#REF!</definedName>
    <definedName name="fer" localSheetId="3">#REF!</definedName>
    <definedName name="fer" localSheetId="0">#REF!</definedName>
    <definedName name="fer" localSheetId="1">#REF!</definedName>
    <definedName name="fer">#REF!</definedName>
    <definedName name="ff" localSheetId="4">#REF!</definedName>
    <definedName name="ff" localSheetId="5">#REF!</definedName>
    <definedName name="ff" localSheetId="2">#REF!</definedName>
    <definedName name="ff" localSheetId="3">#REF!</definedName>
    <definedName name="ff" localSheetId="0">#REF!</definedName>
    <definedName name="ff" localSheetId="1">#REF!</definedName>
    <definedName name="ff">#REF!</definedName>
    <definedName name="FinBegofConstruction" localSheetId="4">#REF!</definedName>
    <definedName name="FinBegofConstruction" localSheetId="5">#REF!</definedName>
    <definedName name="FinBegofConstruction" localSheetId="3">#REF!</definedName>
    <definedName name="FinBegofConstruction" localSheetId="0">#REF!</definedName>
    <definedName name="FinBegofConstruction" localSheetId="1">#REF!</definedName>
    <definedName name="FinBegofConstruction">#REF!</definedName>
    <definedName name="FL7_AN" localSheetId="4">#REF!</definedName>
    <definedName name="FL7_AN" localSheetId="5">#REF!</definedName>
    <definedName name="FL7_AN" localSheetId="2">#REF!</definedName>
    <definedName name="FL7_AN" localSheetId="3">#REF!</definedName>
    <definedName name="FL7_AN" localSheetId="0">#REF!</definedName>
    <definedName name="FL7_AN" localSheetId="1">#REF!</definedName>
    <definedName name="FL7_AN">#REF!</definedName>
    <definedName name="flag_contequity">[5]Results!$D$71</definedName>
    <definedName name="Fluxo_AVI" localSheetId="4">#REF!</definedName>
    <definedName name="Fluxo_AVI" localSheetId="5">#REF!</definedName>
    <definedName name="Fluxo_AVI" localSheetId="2">#REF!</definedName>
    <definedName name="Fluxo_AVI" localSheetId="3">#REF!</definedName>
    <definedName name="Fluxo_AVI" localSheetId="0">#REF!</definedName>
    <definedName name="Fluxo_AVI" localSheetId="1">#REF!</definedName>
    <definedName name="Fluxo_AVI">#REF!</definedName>
    <definedName name="FLUXO_DE_CAIXA" localSheetId="4">#REF!</definedName>
    <definedName name="FLUXO_DE_CAIXA" localSheetId="5">#REF!</definedName>
    <definedName name="FLUXO_DE_CAIXA" localSheetId="2">#REF!</definedName>
    <definedName name="FLUXO_DE_CAIXA" localSheetId="3">#REF!</definedName>
    <definedName name="FLUXO_DE_CAIXA" localSheetId="0">#REF!</definedName>
    <definedName name="FLUXO_DE_CAIXA" localSheetId="1">#REF!</definedName>
    <definedName name="FLUXO_DE_CAIXA">#REF!</definedName>
    <definedName name="Fluxo_manual" localSheetId="4">#REF!</definedName>
    <definedName name="Fluxo_manual" localSheetId="5">#REF!</definedName>
    <definedName name="Fluxo_manual" localSheetId="2">#REF!</definedName>
    <definedName name="Fluxo_manual" localSheetId="3">#REF!</definedName>
    <definedName name="Fluxo_manual" localSheetId="0">#REF!</definedName>
    <definedName name="Fluxo_manual" localSheetId="1">#REF!</definedName>
    <definedName name="Fluxo_manual">#REF!</definedName>
    <definedName name="FO" localSheetId="4">#REF!</definedName>
    <definedName name="FO" localSheetId="5">#REF!</definedName>
    <definedName name="FO" localSheetId="2">#REF!</definedName>
    <definedName name="FO" localSheetId="3">#REF!</definedName>
    <definedName name="FO" localSheetId="0">#REF!</definedName>
    <definedName name="FO" localSheetId="1">#REF!</definedName>
    <definedName name="FO">#REF!</definedName>
    <definedName name="FORDISPLAY" localSheetId="4">#REF!</definedName>
    <definedName name="FORDISPLAY" localSheetId="5">#REF!</definedName>
    <definedName name="FORDISPLAY" localSheetId="2">#REF!</definedName>
    <definedName name="FORDISPLAY" localSheetId="3">#REF!</definedName>
    <definedName name="FORDISPLAY" localSheetId="0">#REF!</definedName>
    <definedName name="FORDISPLAY" localSheetId="1">#REF!</definedName>
    <definedName name="FORDISPLAY">#REF!</definedName>
    <definedName name="FOREIGN" localSheetId="4">#REF!</definedName>
    <definedName name="FOREIGN" localSheetId="5">#REF!</definedName>
    <definedName name="FOREIGN" localSheetId="2">#REF!</definedName>
    <definedName name="FOREIGN" localSheetId="3">#REF!</definedName>
    <definedName name="FOREIGN" localSheetId="0">#REF!</definedName>
    <definedName name="FOREIGN" localSheetId="1">#REF!</definedName>
    <definedName name="FOREIGN">#REF!</definedName>
    <definedName name="Format" localSheetId="4">#REF!</definedName>
    <definedName name="Format" localSheetId="5">#REF!</definedName>
    <definedName name="Format" localSheetId="2">#REF!</definedName>
    <definedName name="Format" localSheetId="3">#REF!</definedName>
    <definedName name="Format" localSheetId="0">#REF!</definedName>
    <definedName name="Format" localSheetId="1">#REF!</definedName>
    <definedName name="Format">#REF!</definedName>
    <definedName name="FX" localSheetId="4">#REF!</definedName>
    <definedName name="FX" localSheetId="5">#REF!</definedName>
    <definedName name="FX" localSheetId="2">#REF!</definedName>
    <definedName name="FX" localSheetId="3">#REF!</definedName>
    <definedName name="FX" localSheetId="0">#REF!</definedName>
    <definedName name="FX" localSheetId="1">#REF!</definedName>
    <definedName name="FX">#REF!</definedName>
    <definedName name="G" localSheetId="4">#REF!</definedName>
    <definedName name="G" localSheetId="5">#REF!</definedName>
    <definedName name="G" localSheetId="2">#REF!</definedName>
    <definedName name="G" localSheetId="3">#REF!</definedName>
    <definedName name="G" localSheetId="0">#REF!</definedName>
    <definedName name="G" localSheetId="1">#REF!</definedName>
    <definedName name="G">#REF!</definedName>
    <definedName name="g_lb">'[6]Material Densities'!$I$2</definedName>
    <definedName name="gr_objetos" localSheetId="4">#REF!</definedName>
    <definedName name="gr_objetos" localSheetId="5">#REF!</definedName>
    <definedName name="gr_objetos" localSheetId="2">#REF!</definedName>
    <definedName name="gr_objetos" localSheetId="3">#REF!</definedName>
    <definedName name="gr_objetos" localSheetId="0">#REF!</definedName>
    <definedName name="gr_objetos" localSheetId="1">#REF!</definedName>
    <definedName name="gr_objetos">#REF!</definedName>
    <definedName name="gr_objetos1" localSheetId="4">#REF!</definedName>
    <definedName name="gr_objetos1" localSheetId="5">#REF!</definedName>
    <definedName name="gr_objetos1" localSheetId="2">#REF!</definedName>
    <definedName name="gr_objetos1" localSheetId="3">#REF!</definedName>
    <definedName name="gr_objetos1" localSheetId="0">#REF!</definedName>
    <definedName name="gr_objetos1" localSheetId="1">#REF!</definedName>
    <definedName name="gr_objetos1">#REF!</definedName>
    <definedName name="gr_objetos2" localSheetId="4">#REF!</definedName>
    <definedName name="gr_objetos2" localSheetId="5">#REF!</definedName>
    <definedName name="gr_objetos2" localSheetId="2">#REF!</definedName>
    <definedName name="gr_objetos2" localSheetId="3">#REF!</definedName>
    <definedName name="gr_objetos2" localSheetId="0">#REF!</definedName>
    <definedName name="gr_objetos2" localSheetId="1">#REF!</definedName>
    <definedName name="gr_objetos2">#REF!</definedName>
    <definedName name="gr_objetos3" localSheetId="4">#REF!</definedName>
    <definedName name="gr_objetos3" localSheetId="5">#REF!</definedName>
    <definedName name="gr_objetos3" localSheetId="2">#REF!</definedName>
    <definedName name="gr_objetos3" localSheetId="3">#REF!</definedName>
    <definedName name="gr_objetos3" localSheetId="0">#REF!</definedName>
    <definedName name="gr_objetos3" localSheetId="1">#REF!</definedName>
    <definedName name="gr_objetos3">#REF!</definedName>
    <definedName name="gr_objetos4" localSheetId="4">#REF!</definedName>
    <definedName name="gr_objetos4" localSheetId="5">#REF!</definedName>
    <definedName name="gr_objetos4" localSheetId="2">#REF!</definedName>
    <definedName name="gr_objetos4" localSheetId="3">#REF!</definedName>
    <definedName name="gr_objetos4" localSheetId="0">#REF!</definedName>
    <definedName name="gr_objetos4" localSheetId="1">#REF!</definedName>
    <definedName name="gr_objetos4">#REF!</definedName>
    <definedName name="gr_objetos5" localSheetId="4">#REF!</definedName>
    <definedName name="gr_objetos5" localSheetId="5">#REF!</definedName>
    <definedName name="gr_objetos5" localSheetId="2">#REF!</definedName>
    <definedName name="gr_objetos5" localSheetId="3">#REF!</definedName>
    <definedName name="gr_objetos5" localSheetId="0">#REF!</definedName>
    <definedName name="gr_objetos5" localSheetId="1">#REF!</definedName>
    <definedName name="gr_objetos5">#REF!</definedName>
    <definedName name="gr_objetos6" localSheetId="4">#REF!</definedName>
    <definedName name="gr_objetos6" localSheetId="5">#REF!</definedName>
    <definedName name="gr_objetos6" localSheetId="2">#REF!</definedName>
    <definedName name="gr_objetos6" localSheetId="3">#REF!</definedName>
    <definedName name="gr_objetos6" localSheetId="0">#REF!</definedName>
    <definedName name="gr_objetos6" localSheetId="1">#REF!</definedName>
    <definedName name="gr_objetos6">#REF!</definedName>
    <definedName name="gr_objetos7" localSheetId="4">#REF!</definedName>
    <definedName name="gr_objetos7" localSheetId="5">#REF!</definedName>
    <definedName name="gr_objetos7" localSheetId="2">#REF!</definedName>
    <definedName name="gr_objetos7" localSheetId="3">#REF!</definedName>
    <definedName name="gr_objetos7" localSheetId="0">#REF!</definedName>
    <definedName name="gr_objetos7" localSheetId="1">#REF!</definedName>
    <definedName name="gr_objetos7">#REF!</definedName>
    <definedName name="gr_objetos8" localSheetId="4">#REF!</definedName>
    <definedName name="gr_objetos8" localSheetId="5">#REF!</definedName>
    <definedName name="gr_objetos8" localSheetId="2">#REF!</definedName>
    <definedName name="gr_objetos8" localSheetId="3">#REF!</definedName>
    <definedName name="gr_objetos8" localSheetId="0">#REF!</definedName>
    <definedName name="gr_objetos8" localSheetId="1">#REF!</definedName>
    <definedName name="gr_objetos8">#REF!</definedName>
    <definedName name="gr_objetos9" localSheetId="4">#REF!</definedName>
    <definedName name="gr_objetos9" localSheetId="5">#REF!</definedName>
    <definedName name="gr_objetos9" localSheetId="2">#REF!</definedName>
    <definedName name="gr_objetos9" localSheetId="3">#REF!</definedName>
    <definedName name="gr_objetos9" localSheetId="0">#REF!</definedName>
    <definedName name="gr_objetos9" localSheetId="1">#REF!</definedName>
    <definedName name="gr_objetos9">#REF!</definedName>
    <definedName name="_xlnm.Recorder" localSheetId="4">#REF!</definedName>
    <definedName name="_xlnm.Recorder" localSheetId="5">#REF!</definedName>
    <definedName name="_xlnm.Recorder" localSheetId="2">#REF!</definedName>
    <definedName name="_xlnm.Recorder" localSheetId="3">#REF!</definedName>
    <definedName name="_xlnm.Recorder" localSheetId="0">#REF!</definedName>
    <definedName name="_xlnm.Recorder" localSheetId="1">#REF!</definedName>
    <definedName name="_xlnm.Recorder">#REF!</definedName>
    <definedName name="GRV" localSheetId="4">#REF!</definedName>
    <definedName name="GRV" localSheetId="5">#REF!</definedName>
    <definedName name="GRV" localSheetId="2">#REF!</definedName>
    <definedName name="GRV" localSheetId="3">#REF!</definedName>
    <definedName name="GRV" localSheetId="0">#REF!</definedName>
    <definedName name="GRV" localSheetId="1">#REF!</definedName>
    <definedName name="GRV">#REF!</definedName>
    <definedName name="H_coletor" localSheetId="4">#REF!</definedName>
    <definedName name="H_coletor" localSheetId="5">#REF!</definedName>
    <definedName name="H_coletor" localSheetId="2">#REF!</definedName>
    <definedName name="H_coletor" localSheetId="3">#REF!</definedName>
    <definedName name="H_coletor" localSheetId="0">#REF!</definedName>
    <definedName name="H_coletor" localSheetId="1">#REF!</definedName>
    <definedName name="H_coletor">#REF!</definedName>
    <definedName name="H_extra_diurna_lav_vias_mês" localSheetId="4">#REF!</definedName>
    <definedName name="H_extra_diurna_lav_vias_mês" localSheetId="5">#REF!</definedName>
    <definedName name="H_extra_diurna_lav_vias_mês" localSheetId="2">#REF!</definedName>
    <definedName name="H_extra_diurna_lav_vias_mês" localSheetId="3">#REF!</definedName>
    <definedName name="H_extra_diurna_lav_vias_mês" localSheetId="0">#REF!</definedName>
    <definedName name="H_extra_diurna_lav_vias_mês" localSheetId="1">#REF!</definedName>
    <definedName name="H_extra_diurna_lav_vias_mês">#REF!</definedName>
    <definedName name="H_extra_diurna_prevista_cap_mec_mês" localSheetId="4">#REF!</definedName>
    <definedName name="H_extra_diurna_prevista_cap_mec_mês" localSheetId="5">#REF!</definedName>
    <definedName name="H_extra_diurna_prevista_cap_mec_mês" localSheetId="2">#REF!</definedName>
    <definedName name="H_extra_diurna_prevista_cap_mec_mês" localSheetId="3">#REF!</definedName>
    <definedName name="H_extra_diurna_prevista_cap_mec_mês" localSheetId="0">#REF!</definedName>
    <definedName name="H_extra_diurna_prevista_cap_mec_mês" localSheetId="1">#REF!</definedName>
    <definedName name="H_extra_diurna_prevista_cap_mec_mês">#REF!</definedName>
    <definedName name="H_extra_diurna_prevista_col_hosp_mês" localSheetId="4">#REF!</definedName>
    <definedName name="H_extra_diurna_prevista_col_hosp_mês" localSheetId="5">#REF!</definedName>
    <definedName name="H_extra_diurna_prevista_col_hosp_mês" localSheetId="2">#REF!</definedName>
    <definedName name="H_extra_diurna_prevista_col_hosp_mês" localSheetId="3">#REF!</definedName>
    <definedName name="H_extra_diurna_prevista_col_hosp_mês" localSheetId="0">#REF!</definedName>
    <definedName name="H_extra_diurna_prevista_col_hosp_mês" localSheetId="1">#REF!</definedName>
    <definedName name="H_extra_diurna_prevista_col_hosp_mês">#REF!</definedName>
    <definedName name="H_extra_diurna_prevista_coleta_dom_mês" localSheetId="4">#REF!</definedName>
    <definedName name="H_extra_diurna_prevista_coleta_dom_mês" localSheetId="5">#REF!</definedName>
    <definedName name="H_extra_diurna_prevista_coleta_dom_mês" localSheetId="2">#REF!</definedName>
    <definedName name="H_extra_diurna_prevista_coleta_dom_mês" localSheetId="3">#REF!</definedName>
    <definedName name="H_extra_diurna_prevista_coleta_dom_mês" localSheetId="0">#REF!</definedName>
    <definedName name="H_extra_diurna_prevista_coleta_dom_mês" localSheetId="1">#REF!</definedName>
    <definedName name="H_extra_diurna_prevista_coleta_dom_mês">#REF!</definedName>
    <definedName name="H_extra_diurna_prevista_coleta_seletiva_mês" localSheetId="4">#REF!</definedName>
    <definedName name="H_extra_diurna_prevista_coleta_seletiva_mês" localSheetId="5">#REF!</definedName>
    <definedName name="H_extra_diurna_prevista_coleta_seletiva_mês" localSheetId="2">#REF!</definedName>
    <definedName name="H_extra_diurna_prevista_coleta_seletiva_mês" localSheetId="3">#REF!</definedName>
    <definedName name="H_extra_diurna_prevista_coleta_seletiva_mês" localSheetId="0">#REF!</definedName>
    <definedName name="H_extra_diurna_prevista_coleta_seletiva_mês" localSheetId="1">#REF!</definedName>
    <definedName name="H_extra_diurna_prevista_coleta_seletiva_mês">#REF!</definedName>
    <definedName name="H_extra_diurna_prevista_eq_padrão_mês" localSheetId="4">#REF!</definedName>
    <definedName name="H_extra_diurna_prevista_eq_padrão_mês" localSheetId="5">#REF!</definedName>
    <definedName name="H_extra_diurna_prevista_eq_padrão_mês" localSheetId="2">#REF!</definedName>
    <definedName name="H_extra_diurna_prevista_eq_padrão_mês" localSheetId="3">#REF!</definedName>
    <definedName name="H_extra_diurna_prevista_eq_padrão_mês" localSheetId="0">#REF!</definedName>
    <definedName name="H_extra_diurna_prevista_eq_padrão_mês" localSheetId="1">#REF!</definedName>
    <definedName name="H_extra_diurna_prevista_eq_padrão_mês">#REF!</definedName>
    <definedName name="H_extra_diurna_prevista_lav_vias_mês" localSheetId="4">#REF!</definedName>
    <definedName name="H_extra_diurna_prevista_lav_vias_mês" localSheetId="5">#REF!</definedName>
    <definedName name="H_extra_diurna_prevista_lav_vias_mês" localSheetId="2">#REF!</definedName>
    <definedName name="H_extra_diurna_prevista_lav_vias_mês" localSheetId="3">#REF!</definedName>
    <definedName name="H_extra_diurna_prevista_lav_vias_mês" localSheetId="0">#REF!</definedName>
    <definedName name="H_extra_diurna_prevista_lav_vias_mês" localSheetId="1">#REF!</definedName>
    <definedName name="H_extra_diurna_prevista_lav_vias_mês">#REF!</definedName>
    <definedName name="H_extra_diurna_prevista_loc_cam_bas_mês" localSheetId="4">#REF!</definedName>
    <definedName name="H_extra_diurna_prevista_loc_cam_bas_mês" localSheetId="5">#REF!</definedName>
    <definedName name="H_extra_diurna_prevista_loc_cam_bas_mês" localSheetId="2">#REF!</definedName>
    <definedName name="H_extra_diurna_prevista_loc_cam_bas_mês" localSheetId="3">#REF!</definedName>
    <definedName name="H_extra_diurna_prevista_loc_cam_bas_mês" localSheetId="0">#REF!</definedName>
    <definedName name="H_extra_diurna_prevista_loc_cam_bas_mês" localSheetId="1">#REF!</definedName>
    <definedName name="H_extra_diurna_prevista_loc_cam_bas_mês">#REF!</definedName>
    <definedName name="H_extra_diurna_prevista_loc_pá_carr_mês" localSheetId="4">#REF!</definedName>
    <definedName name="H_extra_diurna_prevista_loc_pá_carr_mês" localSheetId="5">#REF!</definedName>
    <definedName name="H_extra_diurna_prevista_loc_pá_carr_mês" localSheetId="2">#REF!</definedName>
    <definedName name="H_extra_diurna_prevista_loc_pá_carr_mês" localSheetId="3">#REF!</definedName>
    <definedName name="H_extra_diurna_prevista_loc_pá_carr_mês" localSheetId="0">#REF!</definedName>
    <definedName name="H_extra_diurna_prevista_loc_pá_carr_mês" localSheetId="1">#REF!</definedName>
    <definedName name="H_extra_diurna_prevista_loc_pá_carr_mês">#REF!</definedName>
    <definedName name="H_extra_diurna_prevista_loc_trator_mês" localSheetId="4">#REF!</definedName>
    <definedName name="H_extra_diurna_prevista_loc_trator_mês" localSheetId="5">#REF!</definedName>
    <definedName name="H_extra_diurna_prevista_loc_trator_mês" localSheetId="2">#REF!</definedName>
    <definedName name="H_extra_diurna_prevista_loc_trator_mês" localSheetId="3">#REF!</definedName>
    <definedName name="H_extra_diurna_prevista_loc_trator_mês" localSheetId="0">#REF!</definedName>
    <definedName name="H_extra_diurna_prevista_loc_trator_mês" localSheetId="1">#REF!</definedName>
    <definedName name="H_extra_diurna_prevista_loc_trator_mês">#REF!</definedName>
    <definedName name="H_extra_diurna_prevista_op_aterro_mês" localSheetId="4">#REF!</definedName>
    <definedName name="H_extra_diurna_prevista_op_aterro_mês" localSheetId="5">#REF!</definedName>
    <definedName name="H_extra_diurna_prevista_op_aterro_mês" localSheetId="2">#REF!</definedName>
    <definedName name="H_extra_diurna_prevista_op_aterro_mês" localSheetId="3">#REF!</definedName>
    <definedName name="H_extra_diurna_prevista_op_aterro_mês" localSheetId="0">#REF!</definedName>
    <definedName name="H_extra_diurna_prevista_op_aterro_mês" localSheetId="1">#REF!</definedName>
    <definedName name="H_extra_diurna_prevista_op_aterro_mês">#REF!</definedName>
    <definedName name="H_extra_diurna_prevista_tra_RSSS_mês" localSheetId="4">#REF!</definedName>
    <definedName name="H_extra_diurna_prevista_tra_RSSS_mês" localSheetId="5">#REF!</definedName>
    <definedName name="H_extra_diurna_prevista_tra_RSSS_mês" localSheetId="2">#REF!</definedName>
    <definedName name="H_extra_diurna_prevista_tra_RSSS_mês" localSheetId="3">#REF!</definedName>
    <definedName name="H_extra_diurna_prevista_tra_RSSS_mês" localSheetId="0">#REF!</definedName>
    <definedName name="H_extra_diurna_prevista_tra_RSSS_mês" localSheetId="1">#REF!</definedName>
    <definedName name="H_extra_diurna_prevista_tra_RSSS_mês">#REF!</definedName>
    <definedName name="H_extra_diurna_prevista_usi_rec_com_mês" localSheetId="4">#REF!</definedName>
    <definedName name="H_extra_diurna_prevista_usi_rec_com_mês" localSheetId="5">#REF!</definedName>
    <definedName name="H_extra_diurna_prevista_usi_rec_com_mês" localSheetId="2">#REF!</definedName>
    <definedName name="H_extra_diurna_prevista_usi_rec_com_mês" localSheetId="3">#REF!</definedName>
    <definedName name="H_extra_diurna_prevista_usi_rec_com_mês" localSheetId="0">#REF!</definedName>
    <definedName name="H_extra_diurna_prevista_usi_rec_com_mês" localSheetId="1">#REF!</definedName>
    <definedName name="H_extra_diurna_prevista_usi_rec_com_mês">#REF!</definedName>
    <definedName name="H_extra_diurna_prevista_var_man_mês" localSheetId="4">#REF!</definedName>
    <definedName name="H_extra_diurna_prevista_var_man_mês" localSheetId="5">#REF!</definedName>
    <definedName name="H_extra_diurna_prevista_var_man_mês" localSheetId="2">#REF!</definedName>
    <definedName name="H_extra_diurna_prevista_var_man_mês" localSheetId="3">#REF!</definedName>
    <definedName name="H_extra_diurna_prevista_var_man_mês" localSheetId="0">#REF!</definedName>
    <definedName name="H_extra_diurna_prevista_var_man_mês" localSheetId="1">#REF!</definedName>
    <definedName name="H_extra_diurna_prevista_var_man_mês">#REF!</definedName>
    <definedName name="H_extra_not_prevista_coleta_dom_mês" localSheetId="4">#REF!</definedName>
    <definedName name="H_extra_not_prevista_coleta_dom_mês" localSheetId="5">#REF!</definedName>
    <definedName name="H_extra_not_prevista_coleta_dom_mês" localSheetId="2">#REF!</definedName>
    <definedName name="H_extra_not_prevista_coleta_dom_mês" localSheetId="3">#REF!</definedName>
    <definedName name="H_extra_not_prevista_coleta_dom_mês" localSheetId="0">#REF!</definedName>
    <definedName name="H_extra_not_prevista_coleta_dom_mês" localSheetId="1">#REF!</definedName>
    <definedName name="H_extra_not_prevista_coleta_dom_mês">#REF!</definedName>
    <definedName name="H_extra_noturna_prevista_col_hosp_mês" localSheetId="4">#REF!</definedName>
    <definedName name="H_extra_noturna_prevista_col_hosp_mês" localSheetId="5">#REF!</definedName>
    <definedName name="H_extra_noturna_prevista_col_hosp_mês" localSheetId="2">#REF!</definedName>
    <definedName name="H_extra_noturna_prevista_col_hosp_mês" localSheetId="3">#REF!</definedName>
    <definedName name="H_extra_noturna_prevista_col_hosp_mês" localSheetId="0">#REF!</definedName>
    <definedName name="H_extra_noturna_prevista_col_hosp_mês" localSheetId="1">#REF!</definedName>
    <definedName name="H_extra_noturna_prevista_col_hosp_mês">#REF!</definedName>
    <definedName name="H_extra_noturna_prevista_coleta_seletiva_mês" localSheetId="4">#REF!</definedName>
    <definedName name="H_extra_noturna_prevista_coleta_seletiva_mês" localSheetId="5">#REF!</definedName>
    <definedName name="H_extra_noturna_prevista_coleta_seletiva_mês" localSheetId="2">#REF!</definedName>
    <definedName name="H_extra_noturna_prevista_coleta_seletiva_mês" localSheetId="3">#REF!</definedName>
    <definedName name="H_extra_noturna_prevista_coleta_seletiva_mês" localSheetId="0">#REF!</definedName>
    <definedName name="H_extra_noturna_prevista_coleta_seletiva_mês" localSheetId="1">#REF!</definedName>
    <definedName name="H_extra_noturna_prevista_coleta_seletiva_mês">#REF!</definedName>
    <definedName name="H_extra_noturna_prevista_eq_padrão_mês" localSheetId="4">#REF!</definedName>
    <definedName name="H_extra_noturna_prevista_eq_padrão_mês" localSheetId="5">#REF!</definedName>
    <definedName name="H_extra_noturna_prevista_eq_padrão_mês" localSheetId="2">#REF!</definedName>
    <definedName name="H_extra_noturna_prevista_eq_padrão_mês" localSheetId="3">#REF!</definedName>
    <definedName name="H_extra_noturna_prevista_eq_padrão_mês" localSheetId="0">#REF!</definedName>
    <definedName name="H_extra_noturna_prevista_eq_padrão_mês" localSheetId="1">#REF!</definedName>
    <definedName name="H_extra_noturna_prevista_eq_padrão_mês">#REF!</definedName>
    <definedName name="H_extra_noturna_prevista_loc_cam_bas_mês" localSheetId="4">#REF!</definedName>
    <definedName name="H_extra_noturna_prevista_loc_cam_bas_mês" localSheetId="5">#REF!</definedName>
    <definedName name="H_extra_noturna_prevista_loc_cam_bas_mês" localSheetId="2">#REF!</definedName>
    <definedName name="H_extra_noturna_prevista_loc_cam_bas_mês" localSheetId="3">#REF!</definedName>
    <definedName name="H_extra_noturna_prevista_loc_cam_bas_mês" localSheetId="0">#REF!</definedName>
    <definedName name="H_extra_noturna_prevista_loc_cam_bas_mês" localSheetId="1">#REF!</definedName>
    <definedName name="H_extra_noturna_prevista_loc_cam_bas_mês">#REF!</definedName>
    <definedName name="H_extra_noturna_prevista_loc_pá_carr_mês" localSheetId="4">#REF!</definedName>
    <definedName name="H_extra_noturna_prevista_loc_pá_carr_mês" localSheetId="5">#REF!</definedName>
    <definedName name="H_extra_noturna_prevista_loc_pá_carr_mês" localSheetId="2">#REF!</definedName>
    <definedName name="H_extra_noturna_prevista_loc_pá_carr_mês" localSheetId="3">#REF!</definedName>
    <definedName name="H_extra_noturna_prevista_loc_pá_carr_mês" localSheetId="0">#REF!</definedName>
    <definedName name="H_extra_noturna_prevista_loc_pá_carr_mês" localSheetId="1">#REF!</definedName>
    <definedName name="H_extra_noturna_prevista_loc_pá_carr_mês">#REF!</definedName>
    <definedName name="H_extra_noturna_prevista_loc_trator_mês" localSheetId="4">#REF!</definedName>
    <definedName name="H_extra_noturna_prevista_loc_trator_mês" localSheetId="5">#REF!</definedName>
    <definedName name="H_extra_noturna_prevista_loc_trator_mês" localSheetId="2">#REF!</definedName>
    <definedName name="H_extra_noturna_prevista_loc_trator_mês" localSheetId="3">#REF!</definedName>
    <definedName name="H_extra_noturna_prevista_loc_trator_mês" localSheetId="0">#REF!</definedName>
    <definedName name="H_extra_noturna_prevista_loc_trator_mês" localSheetId="1">#REF!</definedName>
    <definedName name="H_extra_noturna_prevista_loc_trator_mês">#REF!</definedName>
    <definedName name="H_extra_noturna_prevista_op_aterro_mês" localSheetId="4">#REF!</definedName>
    <definedName name="H_extra_noturna_prevista_op_aterro_mês" localSheetId="5">#REF!</definedName>
    <definedName name="H_extra_noturna_prevista_op_aterro_mês" localSheetId="2">#REF!</definedName>
    <definedName name="H_extra_noturna_prevista_op_aterro_mês" localSheetId="3">#REF!</definedName>
    <definedName name="H_extra_noturna_prevista_op_aterro_mês" localSheetId="0">#REF!</definedName>
    <definedName name="H_extra_noturna_prevista_op_aterro_mês" localSheetId="1">#REF!</definedName>
    <definedName name="H_extra_noturna_prevista_op_aterro_mês">#REF!</definedName>
    <definedName name="H_extra_noturna_prevista_tra_RSSS_mês" localSheetId="4">#REF!</definedName>
    <definedName name="H_extra_noturna_prevista_tra_RSSS_mês" localSheetId="5">#REF!</definedName>
    <definedName name="H_extra_noturna_prevista_tra_RSSS_mês" localSheetId="2">#REF!</definedName>
    <definedName name="H_extra_noturna_prevista_tra_RSSS_mês" localSheetId="3">#REF!</definedName>
    <definedName name="H_extra_noturna_prevista_tra_RSSS_mês" localSheetId="0">#REF!</definedName>
    <definedName name="H_extra_noturna_prevista_tra_RSSS_mês" localSheetId="1">#REF!</definedName>
    <definedName name="H_extra_noturna_prevista_tra_RSSS_mês">#REF!</definedName>
    <definedName name="H_extra_noturna_prevista_usi_rec_com_mês" localSheetId="4">#REF!</definedName>
    <definedName name="H_extra_noturna_prevista_usi_rec_com_mês" localSheetId="5">#REF!</definedName>
    <definedName name="H_extra_noturna_prevista_usi_rec_com_mês" localSheetId="2">#REF!</definedName>
    <definedName name="H_extra_noturna_prevista_usi_rec_com_mês" localSheetId="3">#REF!</definedName>
    <definedName name="H_extra_noturna_prevista_usi_rec_com_mês" localSheetId="0">#REF!</definedName>
    <definedName name="H_extra_noturna_prevista_usi_rec_com_mês" localSheetId="1">#REF!</definedName>
    <definedName name="H_extra_noturna_prevista_usi_rec_com_mês">#REF!</definedName>
    <definedName name="H_extra_noturna_prevista_var_man_mês" localSheetId="4">#REF!</definedName>
    <definedName name="H_extra_noturna_prevista_var_man_mês" localSheetId="5">#REF!</definedName>
    <definedName name="H_extra_noturna_prevista_var_man_mês" localSheetId="2">#REF!</definedName>
    <definedName name="H_extra_noturna_prevista_var_man_mês" localSheetId="3">#REF!</definedName>
    <definedName name="H_extra_noturna_prevista_var_man_mês" localSheetId="0">#REF!</definedName>
    <definedName name="H_extra_noturna_prevista_var_man_mês" localSheetId="1">#REF!</definedName>
    <definedName name="H_extra_noturna_prevista_var_man_mês">#REF!</definedName>
    <definedName name="H_motorita" localSheetId="4">#REF!</definedName>
    <definedName name="H_motorita" localSheetId="5">#REF!</definedName>
    <definedName name="H_motorita" localSheetId="2">#REF!</definedName>
    <definedName name="H_motorita" localSheetId="3">#REF!</definedName>
    <definedName name="H_motorita" localSheetId="0">#REF!</definedName>
    <definedName name="H_motorita" localSheetId="1">#REF!</definedName>
    <definedName name="H_motorita">#REF!</definedName>
    <definedName name="he" localSheetId="4">#REF!</definedName>
    <definedName name="he" localSheetId="5">#REF!</definedName>
    <definedName name="he" localSheetId="2">#REF!</definedName>
    <definedName name="he" localSheetId="3">#REF!</definedName>
    <definedName name="he" localSheetId="0">#REF!</definedName>
    <definedName name="he" localSheetId="1">#REF!</definedName>
    <definedName name="he">#REF!</definedName>
    <definedName name="Header" localSheetId="4">#REF!</definedName>
    <definedName name="Header" localSheetId="5">#REF!</definedName>
    <definedName name="Header" localSheetId="2">#REF!</definedName>
    <definedName name="Header" localSheetId="3">#REF!</definedName>
    <definedName name="Header" localSheetId="0">#REF!</definedName>
    <definedName name="Header" localSheetId="1">#REF!</definedName>
    <definedName name="Header">#REF!</definedName>
    <definedName name="HH" localSheetId="4">#REF!</definedName>
    <definedName name="HH" localSheetId="5">#REF!</definedName>
    <definedName name="HH" localSheetId="2">#REF!</definedName>
    <definedName name="HH" localSheetId="3">#REF!</definedName>
    <definedName name="HH" localSheetId="0">#REF!</definedName>
    <definedName name="HH" localSheetId="1">#REF!</definedName>
    <definedName name="HH">#REF!</definedName>
    <definedName name="HORAS_MENSAIS" localSheetId="4">#REF!</definedName>
    <definedName name="HORAS_MENSAIS" localSheetId="5">#REF!</definedName>
    <definedName name="HORAS_MENSAIS" localSheetId="2">#REF!</definedName>
    <definedName name="HORAS_MENSAIS" localSheetId="3">#REF!</definedName>
    <definedName name="HORAS_MENSAIS" localSheetId="0">#REF!</definedName>
    <definedName name="HORAS_MENSAIS" localSheetId="1">#REF!</definedName>
    <definedName name="HORAS_MENSAIS">#REF!</definedName>
    <definedName name="Horas_noturnas_cap_mec" localSheetId="4">#REF!</definedName>
    <definedName name="Horas_noturnas_cap_mec" localSheetId="5">#REF!</definedName>
    <definedName name="Horas_noturnas_cap_mec" localSheetId="2">#REF!</definedName>
    <definedName name="Horas_noturnas_cap_mec" localSheetId="3">#REF!</definedName>
    <definedName name="Horas_noturnas_cap_mec" localSheetId="0">#REF!</definedName>
    <definedName name="Horas_noturnas_cap_mec" localSheetId="1">#REF!</definedName>
    <definedName name="Horas_noturnas_cap_mec">#REF!</definedName>
    <definedName name="Horas_noturnas_col_hos" localSheetId="4">#REF!</definedName>
    <definedName name="Horas_noturnas_col_hos" localSheetId="5">#REF!</definedName>
    <definedName name="Horas_noturnas_col_hos" localSheetId="2">#REF!</definedName>
    <definedName name="Horas_noturnas_col_hos" localSheetId="3">#REF!</definedName>
    <definedName name="Horas_noturnas_col_hos" localSheetId="0">#REF!</definedName>
    <definedName name="Horas_noturnas_col_hos" localSheetId="1">#REF!</definedName>
    <definedName name="Horas_noturnas_col_hos">#REF!</definedName>
    <definedName name="Horas_noturnas_coleta_dom" localSheetId="4">#REF!</definedName>
    <definedName name="Horas_noturnas_coleta_dom" localSheetId="5">#REF!</definedName>
    <definedName name="Horas_noturnas_coleta_dom" localSheetId="2">#REF!</definedName>
    <definedName name="Horas_noturnas_coleta_dom" localSheetId="3">#REF!</definedName>
    <definedName name="Horas_noturnas_coleta_dom" localSheetId="0">#REF!</definedName>
    <definedName name="Horas_noturnas_coleta_dom" localSheetId="1">#REF!</definedName>
    <definedName name="Horas_noturnas_coleta_dom">#REF!</definedName>
    <definedName name="Horas_noturnas_coleta_seletiva" localSheetId="4">#REF!</definedName>
    <definedName name="Horas_noturnas_coleta_seletiva" localSheetId="5">#REF!</definedName>
    <definedName name="Horas_noturnas_coleta_seletiva" localSheetId="2">#REF!</definedName>
    <definedName name="Horas_noturnas_coleta_seletiva" localSheetId="3">#REF!</definedName>
    <definedName name="Horas_noturnas_coleta_seletiva" localSheetId="0">#REF!</definedName>
    <definedName name="Horas_noturnas_coleta_seletiva" localSheetId="1">#REF!</definedName>
    <definedName name="Horas_noturnas_coleta_seletiva">#REF!</definedName>
    <definedName name="Horas_noturnas_eq_padrão" localSheetId="4">#REF!</definedName>
    <definedName name="Horas_noturnas_eq_padrão" localSheetId="5">#REF!</definedName>
    <definedName name="Horas_noturnas_eq_padrão" localSheetId="2">#REF!</definedName>
    <definedName name="Horas_noturnas_eq_padrão" localSheetId="3">#REF!</definedName>
    <definedName name="Horas_noturnas_eq_padrão" localSheetId="0">#REF!</definedName>
    <definedName name="Horas_noturnas_eq_padrão" localSheetId="1">#REF!</definedName>
    <definedName name="Horas_noturnas_eq_padrão">#REF!</definedName>
    <definedName name="Horas_noturnas_lav_vias" localSheetId="4">#REF!</definedName>
    <definedName name="Horas_noturnas_lav_vias" localSheetId="5">#REF!</definedName>
    <definedName name="Horas_noturnas_lav_vias" localSheetId="2">#REF!</definedName>
    <definedName name="Horas_noturnas_lav_vias" localSheetId="3">#REF!</definedName>
    <definedName name="Horas_noturnas_lav_vias" localSheetId="0">#REF!</definedName>
    <definedName name="Horas_noturnas_lav_vias" localSheetId="1">#REF!</definedName>
    <definedName name="Horas_noturnas_lav_vias">#REF!</definedName>
    <definedName name="Horas_noturnas_lim_mercado" localSheetId="4">#REF!</definedName>
    <definedName name="Horas_noturnas_lim_mercado" localSheetId="5">#REF!</definedName>
    <definedName name="Horas_noturnas_lim_mercado" localSheetId="2">#REF!</definedName>
    <definedName name="Horas_noturnas_lim_mercado" localSheetId="3">#REF!</definedName>
    <definedName name="Horas_noturnas_lim_mercado" localSheetId="0">#REF!</definedName>
    <definedName name="Horas_noturnas_lim_mercado" localSheetId="1">#REF!</definedName>
    <definedName name="Horas_noturnas_lim_mercado">#REF!</definedName>
    <definedName name="Horas_noturnas_loc_cam_bas" localSheetId="4">#REF!</definedName>
    <definedName name="Horas_noturnas_loc_cam_bas" localSheetId="5">#REF!</definedName>
    <definedName name="Horas_noturnas_loc_cam_bas" localSheetId="2">#REF!</definedName>
    <definedName name="Horas_noturnas_loc_cam_bas" localSheetId="3">#REF!</definedName>
    <definedName name="Horas_noturnas_loc_cam_bas" localSheetId="0">#REF!</definedName>
    <definedName name="Horas_noturnas_loc_cam_bas" localSheetId="1">#REF!</definedName>
    <definedName name="Horas_noturnas_loc_cam_bas">#REF!</definedName>
    <definedName name="Horas_noturnas_loc_pá" localSheetId="4">#REF!</definedName>
    <definedName name="Horas_noturnas_loc_pá" localSheetId="5">#REF!</definedName>
    <definedName name="Horas_noturnas_loc_pá" localSheetId="2">#REF!</definedName>
    <definedName name="Horas_noturnas_loc_pá" localSheetId="3">#REF!</definedName>
    <definedName name="Horas_noturnas_loc_pá" localSheetId="0">#REF!</definedName>
    <definedName name="Horas_noturnas_loc_pá" localSheetId="1">#REF!</definedName>
    <definedName name="Horas_noturnas_loc_pá">#REF!</definedName>
    <definedName name="Horas_noturnas_loc_trator" localSheetId="4">#REF!</definedName>
    <definedName name="Horas_noturnas_loc_trator" localSheetId="5">#REF!</definedName>
    <definedName name="Horas_noturnas_loc_trator" localSheetId="2">#REF!</definedName>
    <definedName name="Horas_noturnas_loc_trator" localSheetId="3">#REF!</definedName>
    <definedName name="Horas_noturnas_loc_trator" localSheetId="0">#REF!</definedName>
    <definedName name="Horas_noturnas_loc_trator" localSheetId="1">#REF!</definedName>
    <definedName name="Horas_noturnas_loc_trator">#REF!</definedName>
    <definedName name="Horas_noturnas_op_aterro" localSheetId="4">#REF!</definedName>
    <definedName name="Horas_noturnas_op_aterro" localSheetId="5">#REF!</definedName>
    <definedName name="Horas_noturnas_op_aterro" localSheetId="2">#REF!</definedName>
    <definedName name="Horas_noturnas_op_aterro" localSheetId="3">#REF!</definedName>
    <definedName name="Horas_noturnas_op_aterro" localSheetId="0">#REF!</definedName>
    <definedName name="Horas_noturnas_op_aterro" localSheetId="1">#REF!</definedName>
    <definedName name="Horas_noturnas_op_aterro">#REF!</definedName>
    <definedName name="Horas_noturnas_trat_RSSS" localSheetId="4">#REF!</definedName>
    <definedName name="Horas_noturnas_trat_RSSS" localSheetId="5">#REF!</definedName>
    <definedName name="Horas_noturnas_trat_RSSS" localSheetId="2">#REF!</definedName>
    <definedName name="Horas_noturnas_trat_RSSS" localSheetId="3">#REF!</definedName>
    <definedName name="Horas_noturnas_trat_RSSS" localSheetId="0">#REF!</definedName>
    <definedName name="Horas_noturnas_trat_RSSS" localSheetId="1">#REF!</definedName>
    <definedName name="Horas_noturnas_trat_RSSS">#REF!</definedName>
    <definedName name="Horas_noturnas_usi_compostagem" localSheetId="4">#REF!</definedName>
    <definedName name="Horas_noturnas_usi_compostagem" localSheetId="5">#REF!</definedName>
    <definedName name="Horas_noturnas_usi_compostagem" localSheetId="2">#REF!</definedName>
    <definedName name="Horas_noturnas_usi_compostagem" localSheetId="3">#REF!</definedName>
    <definedName name="Horas_noturnas_usi_compostagem" localSheetId="0">#REF!</definedName>
    <definedName name="Horas_noturnas_usi_compostagem" localSheetId="1">#REF!</definedName>
    <definedName name="Horas_noturnas_usi_compostagem">#REF!</definedName>
    <definedName name="Horas_noturnas_varrição" localSheetId="4">#REF!</definedName>
    <definedName name="Horas_noturnas_varrição" localSheetId="5">#REF!</definedName>
    <definedName name="Horas_noturnas_varrição" localSheetId="2">#REF!</definedName>
    <definedName name="Horas_noturnas_varrição" localSheetId="3">#REF!</definedName>
    <definedName name="Horas_noturnas_varrição" localSheetId="0">#REF!</definedName>
    <definedName name="Horas_noturnas_varrição" localSheetId="1">#REF!</definedName>
    <definedName name="Horas_noturnas_varrição">#REF!</definedName>
    <definedName name="INCFIS">"Texto 3"</definedName>
    <definedName name="IndCapa" localSheetId="4">#REF!</definedName>
    <definedName name="IndCapa" localSheetId="5">#REF!</definedName>
    <definedName name="IndCapa" localSheetId="2">#REF!</definedName>
    <definedName name="IndCapa" localSheetId="3">#REF!</definedName>
    <definedName name="IndCapa" localSheetId="0">#REF!</definedName>
    <definedName name="IndCapa" localSheetId="1">#REF!</definedName>
    <definedName name="IndCapa">#REF!</definedName>
    <definedName name="IndDetalhes" localSheetId="4">#REF!</definedName>
    <definedName name="IndDetalhes" localSheetId="5">#REF!</definedName>
    <definedName name="IndDetalhes" localSheetId="2">#REF!</definedName>
    <definedName name="IndDetalhes" localSheetId="3">#REF!</definedName>
    <definedName name="IndDetalhes" localSheetId="0">#REF!</definedName>
    <definedName name="IndDetalhes" localSheetId="1">#REF!</definedName>
    <definedName name="IndDetalhes">#REF!</definedName>
    <definedName name="Index_Average_of_Year" localSheetId="4">#REF!</definedName>
    <definedName name="Index_Average_of_Year" localSheetId="5">#REF!</definedName>
    <definedName name="Index_Average_of_Year" localSheetId="2">#REF!</definedName>
    <definedName name="Index_Average_of_Year" localSheetId="3">#REF!</definedName>
    <definedName name="Index_Average_of_Year" localSheetId="0">#REF!</definedName>
    <definedName name="Index_Average_of_Year" localSheetId="1">#REF!</definedName>
    <definedName name="Index_Average_of_Year">#REF!</definedName>
    <definedName name="Index_End_of_Year" localSheetId="4">#REF!</definedName>
    <definedName name="Index_End_of_Year" localSheetId="5">#REF!</definedName>
    <definedName name="Index_End_of_Year" localSheetId="2">#REF!</definedName>
    <definedName name="Index_End_of_Year" localSheetId="3">#REF!</definedName>
    <definedName name="Index_End_of_Year" localSheetId="0">#REF!</definedName>
    <definedName name="Index_End_of_Year" localSheetId="1">#REF!</definedName>
    <definedName name="Index_End_of_Year">#REF!</definedName>
    <definedName name="Index_EOY_AOY" localSheetId="4">#REF!</definedName>
    <definedName name="Index_EOY_AOY" localSheetId="5">#REF!</definedName>
    <definedName name="Index_EOY_AOY" localSheetId="2">#REF!</definedName>
    <definedName name="Index_EOY_AOY" localSheetId="3">#REF!</definedName>
    <definedName name="Index_EOY_AOY" localSheetId="0">#REF!</definedName>
    <definedName name="Index_EOY_AOY" localSheetId="1">#REF!</definedName>
    <definedName name="Index_EOY_AOY">#REF!</definedName>
    <definedName name="Início_tur_not_col_sel" localSheetId="4">#REF!</definedName>
    <definedName name="Início_tur_not_col_sel" localSheetId="5">#REF!</definedName>
    <definedName name="Início_tur_not_col_sel" localSheetId="2">#REF!</definedName>
    <definedName name="Início_tur_not_col_sel" localSheetId="3">#REF!</definedName>
    <definedName name="Início_tur_not_col_sel" localSheetId="0">#REF!</definedName>
    <definedName name="Início_tur_not_col_sel" localSheetId="1">#REF!</definedName>
    <definedName name="Início_tur_not_col_sel">#REF!</definedName>
    <definedName name="Insalub_Grau_Máx" localSheetId="4">#REF!</definedName>
    <definedName name="Insalub_Grau_Máx" localSheetId="5">#REF!</definedName>
    <definedName name="Insalub_Grau_Máx" localSheetId="2">#REF!</definedName>
    <definedName name="Insalub_Grau_Máx" localSheetId="3">#REF!</definedName>
    <definedName name="Insalub_Grau_Máx" localSheetId="0">#REF!</definedName>
    <definedName name="Insalub_Grau_Máx" localSheetId="1">#REF!</definedName>
    <definedName name="Insalub_Grau_Máx">#REF!</definedName>
    <definedName name="Insalub_Grau_Méd" localSheetId="4">#REF!</definedName>
    <definedName name="Insalub_Grau_Méd" localSheetId="5">#REF!</definedName>
    <definedName name="Insalub_Grau_Méd" localSheetId="2">#REF!</definedName>
    <definedName name="Insalub_Grau_Méd" localSheetId="3">#REF!</definedName>
    <definedName name="Insalub_Grau_Méd" localSheetId="0">#REF!</definedName>
    <definedName name="Insalub_Grau_Méd" localSheetId="1">#REF!</definedName>
    <definedName name="Insalub_Grau_Méd">#REF!</definedName>
    <definedName name="Insalub_Grau_Mín" localSheetId="4">#REF!</definedName>
    <definedName name="Insalub_Grau_Mín" localSheetId="5">#REF!</definedName>
    <definedName name="Insalub_Grau_Mín" localSheetId="2">#REF!</definedName>
    <definedName name="Insalub_Grau_Mín" localSheetId="3">#REF!</definedName>
    <definedName name="Insalub_Grau_Mín" localSheetId="0">#REF!</definedName>
    <definedName name="Insalub_Grau_Mín" localSheetId="1">#REF!</definedName>
    <definedName name="Insalub_Grau_Mín">#REF!</definedName>
    <definedName name="INSALUBRIDADE" localSheetId="4">#REF!</definedName>
    <definedName name="INSALUBRIDADE" localSheetId="5">#REF!</definedName>
    <definedName name="INSALUBRIDADE" localSheetId="2">#REF!</definedName>
    <definedName name="INSALUBRIDADE" localSheetId="3">#REF!</definedName>
    <definedName name="INSALUBRIDADE" localSheetId="0">#REF!</definedName>
    <definedName name="INSALUBRIDADE" localSheetId="1">#REF!</definedName>
    <definedName name="INSALUBRIDADE">#REF!</definedName>
    <definedName name="insumos" localSheetId="4">#REF!</definedName>
    <definedName name="insumos" localSheetId="5">#REF!</definedName>
    <definedName name="insumos" localSheetId="2">#REF!</definedName>
    <definedName name="insumos" localSheetId="3">#REF!</definedName>
    <definedName name="insumos" localSheetId="0">#REF!</definedName>
    <definedName name="insumos" localSheetId="1">#REF!</definedName>
    <definedName name="insumos">#REF!</definedName>
    <definedName name="Int_Rate" localSheetId="4">#REF!</definedName>
    <definedName name="Int_Rate" localSheetId="5">#REF!</definedName>
    <definedName name="Int_Rate" localSheetId="2">#REF!</definedName>
    <definedName name="Int_Rate" localSheetId="3">#REF!</definedName>
    <definedName name="Int_Rate" localSheetId="0">#REF!</definedName>
    <definedName name="Int_Rate" localSheetId="1">#REF!</definedName>
    <definedName name="Int_Rate">#REF!</definedName>
    <definedName name="IP" localSheetId="4">#REF!</definedName>
    <definedName name="IP" localSheetId="5">#REF!</definedName>
    <definedName name="IP" localSheetId="2">#REF!</definedName>
    <definedName name="IP" localSheetId="3">#REF!</definedName>
    <definedName name="IP" localSheetId="0">#REF!</definedName>
    <definedName name="IP" localSheetId="1">#REF!</definedName>
    <definedName name="IP">#REF!</definedName>
    <definedName name="IQ" localSheetId="4">#REF!</definedName>
    <definedName name="IQ" localSheetId="5">#REF!</definedName>
    <definedName name="IQ" localSheetId="2">#REF!</definedName>
    <definedName name="IQ" localSheetId="3">#REF!</definedName>
    <definedName name="IQ" localSheetId="0">#REF!</definedName>
    <definedName name="IQ" localSheetId="1">#REF!</definedName>
    <definedName name="IQ">#REF!</definedName>
    <definedName name="IR" localSheetId="4">#REF!</definedName>
    <definedName name="IR" localSheetId="5">#REF!</definedName>
    <definedName name="IR" localSheetId="2">#REF!</definedName>
    <definedName name="IR" localSheetId="3">#REF!</definedName>
    <definedName name="IR" localSheetId="0">#REF!</definedName>
    <definedName name="IR" localSheetId="1">#REF!</definedName>
    <definedName name="IR">#REF!</definedName>
    <definedName name="ITEM" localSheetId="4">#REF!</definedName>
    <definedName name="ITEM" localSheetId="5">#REF!</definedName>
    <definedName name="ITEM" localSheetId="2">#REF!</definedName>
    <definedName name="ITEM" localSheetId="3">#REF!</definedName>
    <definedName name="ITEM" localSheetId="0">#REF!</definedName>
    <definedName name="ITEM" localSheetId="1">#REF!</definedName>
    <definedName name="ITEM">#REF!</definedName>
    <definedName name="JA" localSheetId="4">#REF!</definedName>
    <definedName name="JA" localSheetId="5">#REF!</definedName>
    <definedName name="JA" localSheetId="2">#REF!</definedName>
    <definedName name="JA" localSheetId="3">#REF!</definedName>
    <definedName name="JA" localSheetId="0">#REF!</definedName>
    <definedName name="JA" localSheetId="1">#REF!</definedName>
    <definedName name="JA">#REF!</definedName>
    <definedName name="JOICE" localSheetId="4">#REF!</definedName>
    <definedName name="JOICE" localSheetId="5">#REF!</definedName>
    <definedName name="JOICE" localSheetId="2">#REF!</definedName>
    <definedName name="JOICE" localSheetId="3">#REF!</definedName>
    <definedName name="JOICE" localSheetId="0">#REF!</definedName>
    <definedName name="JOICE" localSheetId="1">#REF!</definedName>
    <definedName name="JOICE">#REF!</definedName>
    <definedName name="JT" localSheetId="4">#REF!</definedName>
    <definedName name="JT" localSheetId="5">#REF!</definedName>
    <definedName name="JT" localSheetId="2">#REF!</definedName>
    <definedName name="JT" localSheetId="3">#REF!</definedName>
    <definedName name="JT" localSheetId="0">#REF!</definedName>
    <definedName name="JT" localSheetId="1">#REF!</definedName>
    <definedName name="JT">#REF!</definedName>
    <definedName name="julio" localSheetId="4">#REF!</definedName>
    <definedName name="julio" localSheetId="5">#REF!</definedName>
    <definedName name="julio" localSheetId="2">#REF!</definedName>
    <definedName name="julio" localSheetId="3">#REF!</definedName>
    <definedName name="julio" localSheetId="0">#REF!</definedName>
    <definedName name="julio" localSheetId="1">#REF!</definedName>
    <definedName name="julio">#REF!</definedName>
    <definedName name="Kd" localSheetId="4">#REF!</definedName>
    <definedName name="Kd" localSheetId="5">#REF!</definedName>
    <definedName name="Kd" localSheetId="2">#REF!</definedName>
    <definedName name="Kd" localSheetId="3">#REF!</definedName>
    <definedName name="Kd" localSheetId="0">#REF!</definedName>
    <definedName name="Kd" localSheetId="1">#REF!</definedName>
    <definedName name="Kd">#REF!</definedName>
    <definedName name="Ke" localSheetId="4">#REF!</definedName>
    <definedName name="Ke" localSheetId="5">#REF!</definedName>
    <definedName name="Ke" localSheetId="2">#REF!</definedName>
    <definedName name="Ke" localSheetId="3">#REF!</definedName>
    <definedName name="Ke" localSheetId="0">#REF!</definedName>
    <definedName name="Ke" localSheetId="1">#REF!</definedName>
    <definedName name="Ke">#REF!</definedName>
    <definedName name="kk" localSheetId="4">#REF!</definedName>
    <definedName name="kk" localSheetId="5">#REF!</definedName>
    <definedName name="kk" localSheetId="2">#REF!</definedName>
    <definedName name="kk" localSheetId="3">#REF!</definedName>
    <definedName name="kk" localSheetId="0">#REF!</definedName>
    <definedName name="kk" localSheetId="1">#REF!</definedName>
    <definedName name="kk">#REF!</definedName>
    <definedName name="LA" localSheetId="4">#REF!</definedName>
    <definedName name="LA" localSheetId="5">#REF!</definedName>
    <definedName name="LA" localSheetId="2">#REF!</definedName>
    <definedName name="LA" localSheetId="3">#REF!</definedName>
    <definedName name="LA" localSheetId="0">#REF!</definedName>
    <definedName name="LA" localSheetId="1">#REF!</definedName>
    <definedName name="LA">#REF!</definedName>
    <definedName name="LAIR" localSheetId="4">#REF!</definedName>
    <definedName name="LAIR" localSheetId="5">#REF!</definedName>
    <definedName name="LAIR" localSheetId="2">#REF!</definedName>
    <definedName name="LAIR" localSheetId="3">#REF!</definedName>
    <definedName name="LAIR" localSheetId="0">#REF!</definedName>
    <definedName name="LAIR" localSheetId="1">#REF!</definedName>
    <definedName name="LAIR">#REF!</definedName>
    <definedName name="Lav" localSheetId="4">#REF!</definedName>
    <definedName name="Lav" localSheetId="5">#REF!</definedName>
    <definedName name="Lav" localSheetId="2">#REF!</definedName>
    <definedName name="Lav" localSheetId="3">#REF!</definedName>
    <definedName name="Lav" localSheetId="0">#REF!</definedName>
    <definedName name="Lav" localSheetId="1">#REF!</definedName>
    <definedName name="Lav">#REF!</definedName>
    <definedName name="lav_eq_pub" localSheetId="4">#REF!</definedName>
    <definedName name="lav_eq_pub" localSheetId="5">#REF!</definedName>
    <definedName name="lav_eq_pub" localSheetId="2">#REF!</definedName>
    <definedName name="lav_eq_pub" localSheetId="3">#REF!</definedName>
    <definedName name="lav_eq_pub" localSheetId="0">#REF!</definedName>
    <definedName name="lav_eq_pub" localSheetId="1">#REF!</definedName>
    <definedName name="lav_eq_pub">#REF!</definedName>
    <definedName name="lav_eq_pub1" localSheetId="4">#REF!</definedName>
    <definedName name="lav_eq_pub1" localSheetId="5">#REF!</definedName>
    <definedName name="lav_eq_pub1" localSheetId="2">#REF!</definedName>
    <definedName name="lav_eq_pub1" localSheetId="3">#REF!</definedName>
    <definedName name="lav_eq_pub1" localSheetId="0">#REF!</definedName>
    <definedName name="lav_eq_pub1" localSheetId="1">#REF!</definedName>
    <definedName name="lav_eq_pub1">#REF!</definedName>
    <definedName name="lav_eq_pub2" localSheetId="4">#REF!</definedName>
    <definedName name="lav_eq_pub2" localSheetId="5">#REF!</definedName>
    <definedName name="lav_eq_pub2" localSheetId="2">#REF!</definedName>
    <definedName name="lav_eq_pub2" localSheetId="3">#REF!</definedName>
    <definedName name="lav_eq_pub2" localSheetId="0">#REF!</definedName>
    <definedName name="lav_eq_pub2" localSheetId="1">#REF!</definedName>
    <definedName name="lav_eq_pub2">#REF!</definedName>
    <definedName name="lav_eq_pub3" localSheetId="4">#REF!</definedName>
    <definedName name="lav_eq_pub3" localSheetId="5">#REF!</definedName>
    <definedName name="lav_eq_pub3" localSheetId="2">#REF!</definedName>
    <definedName name="lav_eq_pub3" localSheetId="3">#REF!</definedName>
    <definedName name="lav_eq_pub3" localSheetId="0">#REF!</definedName>
    <definedName name="lav_eq_pub3" localSheetId="1">#REF!</definedName>
    <definedName name="lav_eq_pub3">#REF!</definedName>
    <definedName name="lav_eq_pub4" localSheetId="4">#REF!</definedName>
    <definedName name="lav_eq_pub4" localSheetId="5">#REF!</definedName>
    <definedName name="lav_eq_pub4" localSheetId="2">#REF!</definedName>
    <definedName name="lav_eq_pub4" localSheetId="3">#REF!</definedName>
    <definedName name="lav_eq_pub4" localSheetId="0">#REF!</definedName>
    <definedName name="lav_eq_pub4" localSheetId="1">#REF!</definedName>
    <definedName name="lav_eq_pub4">#REF!</definedName>
    <definedName name="lav_eq_pub5" localSheetId="4">#REF!</definedName>
    <definedName name="lav_eq_pub5" localSheetId="5">#REF!</definedName>
    <definedName name="lav_eq_pub5" localSheetId="2">#REF!</definedName>
    <definedName name="lav_eq_pub5" localSheetId="3">#REF!</definedName>
    <definedName name="lav_eq_pub5" localSheetId="0">#REF!</definedName>
    <definedName name="lav_eq_pub5" localSheetId="1">#REF!</definedName>
    <definedName name="lav_eq_pub5">#REF!</definedName>
    <definedName name="lav_eq_pub6" localSheetId="4">#REF!</definedName>
    <definedName name="lav_eq_pub6" localSheetId="5">#REF!</definedName>
    <definedName name="lav_eq_pub6" localSheetId="2">#REF!</definedName>
    <definedName name="lav_eq_pub6" localSheetId="3">#REF!</definedName>
    <definedName name="lav_eq_pub6" localSheetId="0">#REF!</definedName>
    <definedName name="lav_eq_pub6" localSheetId="1">#REF!</definedName>
    <definedName name="lav_eq_pub6">#REF!</definedName>
    <definedName name="lav_eq_pub7" localSheetId="4">#REF!</definedName>
    <definedName name="lav_eq_pub7" localSheetId="5">#REF!</definedName>
    <definedName name="lav_eq_pub7" localSheetId="2">#REF!</definedName>
    <definedName name="lav_eq_pub7" localSheetId="3">#REF!</definedName>
    <definedName name="lav_eq_pub7" localSheetId="0">#REF!</definedName>
    <definedName name="lav_eq_pub7" localSheetId="1">#REF!</definedName>
    <definedName name="lav_eq_pub7">#REF!</definedName>
    <definedName name="lav_eq_pub8" localSheetId="4">#REF!</definedName>
    <definedName name="lav_eq_pub8" localSheetId="5">#REF!</definedName>
    <definedName name="lav_eq_pub8" localSheetId="2">#REF!</definedName>
    <definedName name="lav_eq_pub8" localSheetId="3">#REF!</definedName>
    <definedName name="lav_eq_pub8" localSheetId="0">#REF!</definedName>
    <definedName name="lav_eq_pub8" localSheetId="1">#REF!</definedName>
    <definedName name="lav_eq_pub8">#REF!</definedName>
    <definedName name="lav_eq_pub9" localSheetId="4">#REF!</definedName>
    <definedName name="lav_eq_pub9" localSheetId="5">#REF!</definedName>
    <definedName name="lav_eq_pub9" localSheetId="2">#REF!</definedName>
    <definedName name="lav_eq_pub9" localSheetId="3">#REF!</definedName>
    <definedName name="lav_eq_pub9" localSheetId="0">#REF!</definedName>
    <definedName name="lav_eq_pub9" localSheetId="1">#REF!</definedName>
    <definedName name="lav_eq_pub9">#REF!</definedName>
    <definedName name="lav_escadarias" localSheetId="4">#REF!</definedName>
    <definedName name="lav_escadarias" localSheetId="5">#REF!</definedName>
    <definedName name="lav_escadarias" localSheetId="2">#REF!</definedName>
    <definedName name="lav_escadarias" localSheetId="3">#REF!</definedName>
    <definedName name="lav_escadarias" localSheetId="0">#REF!</definedName>
    <definedName name="lav_escadarias" localSheetId="1">#REF!</definedName>
    <definedName name="lav_escadarias">#REF!</definedName>
    <definedName name="lav_feira" localSheetId="4">#REF!</definedName>
    <definedName name="lav_feira" localSheetId="5">#REF!</definedName>
    <definedName name="lav_feira" localSheetId="2">#REF!</definedName>
    <definedName name="lav_feira" localSheetId="3">#REF!</definedName>
    <definedName name="lav_feira" localSheetId="0">#REF!</definedName>
    <definedName name="lav_feira" localSheetId="1">#REF!</definedName>
    <definedName name="lav_feira">#REF!</definedName>
    <definedName name="lav_feira1" localSheetId="4">#REF!</definedName>
    <definedName name="lav_feira1" localSheetId="5">#REF!</definedName>
    <definedName name="lav_feira1" localSheetId="2">#REF!</definedName>
    <definedName name="lav_feira1" localSheetId="3">#REF!</definedName>
    <definedName name="lav_feira1" localSheetId="0">#REF!</definedName>
    <definedName name="lav_feira1" localSheetId="1">#REF!</definedName>
    <definedName name="lav_feira1">#REF!</definedName>
    <definedName name="lav_feira2" localSheetId="4">#REF!</definedName>
    <definedName name="lav_feira2" localSheetId="5">#REF!</definedName>
    <definedName name="lav_feira2" localSheetId="2">#REF!</definedName>
    <definedName name="lav_feira2" localSheetId="3">#REF!</definedName>
    <definedName name="lav_feira2" localSheetId="0">#REF!</definedName>
    <definedName name="lav_feira2" localSheetId="1">#REF!</definedName>
    <definedName name="lav_feira2">#REF!</definedName>
    <definedName name="lav_feira3" localSheetId="4">#REF!</definedName>
    <definedName name="lav_feira3" localSheetId="5">#REF!</definedName>
    <definedName name="lav_feira3" localSheetId="2">#REF!</definedName>
    <definedName name="lav_feira3" localSheetId="3">#REF!</definedName>
    <definedName name="lav_feira3" localSheetId="0">#REF!</definedName>
    <definedName name="lav_feira3" localSheetId="1">#REF!</definedName>
    <definedName name="lav_feira3">#REF!</definedName>
    <definedName name="lav_feira4" localSheetId="4">#REF!</definedName>
    <definedName name="lav_feira4" localSheetId="5">#REF!</definedName>
    <definedName name="lav_feira4" localSheetId="2">#REF!</definedName>
    <definedName name="lav_feira4" localSheetId="3">#REF!</definedName>
    <definedName name="lav_feira4" localSheetId="0">#REF!</definedName>
    <definedName name="lav_feira4" localSheetId="1">#REF!</definedName>
    <definedName name="lav_feira4">#REF!</definedName>
    <definedName name="lav_feira5" localSheetId="4">#REF!</definedName>
    <definedName name="lav_feira5" localSheetId="5">#REF!</definedName>
    <definedName name="lav_feira5" localSheetId="2">#REF!</definedName>
    <definedName name="lav_feira5" localSheetId="3">#REF!</definedName>
    <definedName name="lav_feira5" localSheetId="0">#REF!</definedName>
    <definedName name="lav_feira5" localSheetId="1">#REF!</definedName>
    <definedName name="lav_feira5">#REF!</definedName>
    <definedName name="lav_feira6" localSheetId="4">#REF!</definedName>
    <definedName name="lav_feira6" localSheetId="5">#REF!</definedName>
    <definedName name="lav_feira6" localSheetId="2">#REF!</definedName>
    <definedName name="lav_feira6" localSheetId="3">#REF!</definedName>
    <definedName name="lav_feira6" localSheetId="0">#REF!</definedName>
    <definedName name="lav_feira6" localSheetId="1">#REF!</definedName>
    <definedName name="lav_feira6">#REF!</definedName>
    <definedName name="lav_feira7" localSheetId="4">#REF!</definedName>
    <definedName name="lav_feira7" localSheetId="5">#REF!</definedName>
    <definedName name="lav_feira7" localSheetId="2">#REF!</definedName>
    <definedName name="lav_feira7" localSheetId="3">#REF!</definedName>
    <definedName name="lav_feira7" localSheetId="0">#REF!</definedName>
    <definedName name="lav_feira7" localSheetId="1">#REF!</definedName>
    <definedName name="lav_feira7">#REF!</definedName>
    <definedName name="lav_feira8" localSheetId="4">#REF!</definedName>
    <definedName name="lav_feira8" localSheetId="5">#REF!</definedName>
    <definedName name="lav_feira8" localSheetId="2">#REF!</definedName>
    <definedName name="lav_feira8" localSheetId="3">#REF!</definedName>
    <definedName name="lav_feira8" localSheetId="0">#REF!</definedName>
    <definedName name="lav_feira8" localSheetId="1">#REF!</definedName>
    <definedName name="lav_feira8">#REF!</definedName>
    <definedName name="lav_feira9" localSheetId="4">#REF!</definedName>
    <definedName name="lav_feira9" localSheetId="5">#REF!</definedName>
    <definedName name="lav_feira9" localSheetId="2">#REF!</definedName>
    <definedName name="lav_feira9" localSheetId="3">#REF!</definedName>
    <definedName name="lav_feira9" localSheetId="0">#REF!</definedName>
    <definedName name="lav_feira9" localSheetId="1">#REF!</definedName>
    <definedName name="lav_feira9">#REF!</definedName>
    <definedName name="lav_mec_calç" localSheetId="4">#REF!</definedName>
    <definedName name="lav_mec_calç" localSheetId="5">#REF!</definedName>
    <definedName name="lav_mec_calç" localSheetId="2">#REF!</definedName>
    <definedName name="lav_mec_calç" localSheetId="3">#REF!</definedName>
    <definedName name="lav_mec_calç" localSheetId="0">#REF!</definedName>
    <definedName name="lav_mec_calç" localSheetId="1">#REF!</definedName>
    <definedName name="lav_mec_calç">#REF!</definedName>
    <definedName name="lilia" localSheetId="4">#REF!,#REF!,#REF!</definedName>
    <definedName name="lilia" localSheetId="5">#REF!,#REF!,#REF!</definedName>
    <definedName name="lilia" localSheetId="2">#REF!,#REF!,#REF!</definedName>
    <definedName name="lilia" localSheetId="3">#REF!,#REF!,#REF!</definedName>
    <definedName name="lilia" localSheetId="0">#REF!,#REF!,#REF!</definedName>
    <definedName name="lilia" localSheetId="1">#REF!,#REF!,#REF!</definedName>
    <definedName name="lilia">#REF!,#REF!,#REF!</definedName>
    <definedName name="LIMAT" localSheetId="4">#REF!</definedName>
    <definedName name="LIMAT" localSheetId="5">#REF!</definedName>
    <definedName name="LIMAT" localSheetId="2">#REF!</definedName>
    <definedName name="LIMAT" localSheetId="3">#REF!</definedName>
    <definedName name="LIMAT" localSheetId="0">#REF!</definedName>
    <definedName name="LIMAT" localSheetId="1">#REF!</definedName>
    <definedName name="LIMAT">#REF!</definedName>
    <definedName name="LINHA_INÍCIO" localSheetId="5">[14]CONTROLE!$D$12</definedName>
    <definedName name="LINHA_INÍCIO" localSheetId="2">#N/A</definedName>
    <definedName name="LINHA_INÍCIO" localSheetId="3">#N/A</definedName>
    <definedName name="LINHA_INÍCIO" localSheetId="0">[14]CONTROLE!$D$12</definedName>
    <definedName name="LINHA_INÍCIO" localSheetId="1">[14]CONTROLE!$D$12</definedName>
    <definedName name="LINHA_INÍCIO">[4]CONTROLE!$D$12</definedName>
    <definedName name="linha12" localSheetId="4">#REF!,#REF!,#REF!</definedName>
    <definedName name="linha12" localSheetId="5">#REF!,#REF!,#REF!</definedName>
    <definedName name="linha12" localSheetId="2">#REF!,#REF!,#REF!</definedName>
    <definedName name="linha12" localSheetId="3">#REF!,#REF!,#REF!</definedName>
    <definedName name="linha12" localSheetId="0">#REF!,#REF!,#REF!</definedName>
    <definedName name="linha12" localSheetId="1">#REF!,#REF!,#REF!</definedName>
    <definedName name="linha12">#REF!,#REF!,#REF!</definedName>
    <definedName name="LINHa13" localSheetId="4">#REF!,#REF!,#REF!</definedName>
    <definedName name="LINHa13" localSheetId="5">#REF!,#REF!,#REF!</definedName>
    <definedName name="LINHa13" localSheetId="2">#REF!,#REF!,#REF!</definedName>
    <definedName name="LINHa13" localSheetId="3">#REF!,#REF!,#REF!</definedName>
    <definedName name="LINHa13" localSheetId="0">#REF!,#REF!,#REF!</definedName>
    <definedName name="LINHa13" localSheetId="1">#REF!,#REF!,#REF!</definedName>
    <definedName name="LINHa13">#REF!,#REF!,#REF!</definedName>
    <definedName name="linha14" localSheetId="4">#REF!,#REF!,#REF!</definedName>
    <definedName name="linha14" localSheetId="5">#REF!,#REF!,#REF!</definedName>
    <definedName name="linha14" localSheetId="2">#REF!,#REF!,#REF!</definedName>
    <definedName name="linha14" localSheetId="3">#REF!,#REF!,#REF!</definedName>
    <definedName name="linha14" localSheetId="0">#REF!,#REF!,#REF!</definedName>
    <definedName name="linha14" localSheetId="1">#REF!,#REF!,#REF!</definedName>
    <definedName name="linha14">#REF!,#REF!,#REF!</definedName>
    <definedName name="linha15" localSheetId="4">#REF!,#REF!,#REF!</definedName>
    <definedName name="linha15" localSheetId="5">#REF!,#REF!,#REF!</definedName>
    <definedName name="linha15" localSheetId="2">#REF!,#REF!,#REF!</definedName>
    <definedName name="linha15" localSheetId="3">#REF!,#REF!,#REF!</definedName>
    <definedName name="linha15" localSheetId="0">#REF!,#REF!,#REF!</definedName>
    <definedName name="linha15" localSheetId="1">#REF!,#REF!,#REF!</definedName>
    <definedName name="linha15">#REF!,#REF!,#REF!</definedName>
    <definedName name="linha17" localSheetId="4">#REF!,#REF!,#REF!</definedName>
    <definedName name="linha17" localSheetId="5">#REF!,#REF!,#REF!</definedName>
    <definedName name="linha17" localSheetId="2">#REF!,#REF!,#REF!</definedName>
    <definedName name="linha17" localSheetId="3">#REF!,#REF!,#REF!</definedName>
    <definedName name="linha17" localSheetId="0">#REF!,#REF!,#REF!</definedName>
    <definedName name="linha17" localSheetId="1">#REF!,#REF!,#REF!</definedName>
    <definedName name="linha17">#REF!,#REF!,#REF!</definedName>
    <definedName name="linha18" localSheetId="4">#REF!,#REF!,#REF!</definedName>
    <definedName name="linha18" localSheetId="5">#REF!,#REF!,#REF!</definedName>
    <definedName name="linha18" localSheetId="2">#REF!,#REF!,#REF!</definedName>
    <definedName name="linha18" localSheetId="3">#REF!,#REF!,#REF!</definedName>
    <definedName name="linha18" localSheetId="0">#REF!,#REF!,#REF!</definedName>
    <definedName name="linha18" localSheetId="1">#REF!,#REF!,#REF!</definedName>
    <definedName name="linha18">#REF!,#REF!,#REF!</definedName>
    <definedName name="linha20" localSheetId="4">#REF!,#REF!,#REF!</definedName>
    <definedName name="linha20" localSheetId="5">#REF!,#REF!,#REF!</definedName>
    <definedName name="linha20" localSheetId="2">#REF!,#REF!,#REF!</definedName>
    <definedName name="linha20" localSheetId="3">#REF!,#REF!,#REF!</definedName>
    <definedName name="linha20" localSheetId="0">#REF!,#REF!,#REF!</definedName>
    <definedName name="linha20" localSheetId="1">#REF!,#REF!,#REF!</definedName>
    <definedName name="linha20">#REF!,#REF!,#REF!</definedName>
    <definedName name="linha22" localSheetId="4">#REF!,#REF!,#REF!</definedName>
    <definedName name="linha22" localSheetId="5">#REF!,#REF!,#REF!</definedName>
    <definedName name="linha22" localSheetId="2">#REF!,#REF!,#REF!</definedName>
    <definedName name="linha22" localSheetId="3">#REF!,#REF!,#REF!</definedName>
    <definedName name="linha22" localSheetId="0">#REF!,#REF!,#REF!</definedName>
    <definedName name="linha22" localSheetId="1">#REF!,#REF!,#REF!</definedName>
    <definedName name="linha22">#REF!,#REF!,#REF!</definedName>
    <definedName name="linha23" localSheetId="4">#REF!,#REF!,#REF!</definedName>
    <definedName name="linha23" localSheetId="5">#REF!,#REF!,#REF!</definedName>
    <definedName name="linha23" localSheetId="2">#REF!,#REF!,#REF!</definedName>
    <definedName name="linha23" localSheetId="3">#REF!,#REF!,#REF!</definedName>
    <definedName name="linha23" localSheetId="0">#REF!,#REF!,#REF!</definedName>
    <definedName name="linha23" localSheetId="1">#REF!,#REF!,#REF!</definedName>
    <definedName name="linha23">#REF!,#REF!,#REF!</definedName>
    <definedName name="linha24" localSheetId="4">#REF!,#REF!,#REF!</definedName>
    <definedName name="linha24" localSheetId="5">#REF!,#REF!,#REF!</definedName>
    <definedName name="linha24" localSheetId="2">#REF!,#REF!,#REF!</definedName>
    <definedName name="linha24" localSheetId="3">#REF!,#REF!,#REF!</definedName>
    <definedName name="linha24" localSheetId="0">#REF!,#REF!,#REF!</definedName>
    <definedName name="linha24" localSheetId="1">#REF!,#REF!,#REF!</definedName>
    <definedName name="linha24">#REF!,#REF!,#REF!</definedName>
    <definedName name="linha25" localSheetId="4">#REF!,#REF!,#REF!</definedName>
    <definedName name="linha25" localSheetId="5">#REF!,#REF!,#REF!</definedName>
    <definedName name="linha25" localSheetId="2">#REF!,#REF!,#REF!</definedName>
    <definedName name="linha25" localSheetId="3">#REF!,#REF!,#REF!</definedName>
    <definedName name="linha25" localSheetId="0">#REF!,#REF!,#REF!</definedName>
    <definedName name="linha25" localSheetId="1">#REF!,#REF!,#REF!</definedName>
    <definedName name="linha25">#REF!,#REF!,#REF!</definedName>
    <definedName name="linha26" localSheetId="4">#REF!,#REF!,#REF!</definedName>
    <definedName name="linha26" localSheetId="5">#REF!,#REF!,#REF!</definedName>
    <definedName name="linha26" localSheetId="2">#REF!,#REF!,#REF!</definedName>
    <definedName name="linha26" localSheetId="3">#REF!,#REF!,#REF!</definedName>
    <definedName name="linha26" localSheetId="0">#REF!,#REF!,#REF!</definedName>
    <definedName name="linha26" localSheetId="1">#REF!,#REF!,#REF!</definedName>
    <definedName name="linha26">#REF!,#REF!,#REF!</definedName>
    <definedName name="linha27" localSheetId="4">#REF!,#REF!,#REF!</definedName>
    <definedName name="linha27" localSheetId="5">#REF!,#REF!,#REF!</definedName>
    <definedName name="linha27" localSheetId="2">#REF!,#REF!,#REF!</definedName>
    <definedName name="linha27" localSheetId="3">#REF!,#REF!,#REF!</definedName>
    <definedName name="linha27" localSheetId="0">#REF!,#REF!,#REF!</definedName>
    <definedName name="linha27" localSheetId="1">#REF!,#REF!,#REF!</definedName>
    <definedName name="linha27">#REF!,#REF!,#REF!</definedName>
    <definedName name="linha29" localSheetId="4">#REF!,#REF!,#REF!</definedName>
    <definedName name="linha29" localSheetId="5">#REF!,#REF!,#REF!</definedName>
    <definedName name="linha29" localSheetId="2">#REF!,#REF!,#REF!</definedName>
    <definedName name="linha29" localSheetId="3">#REF!,#REF!,#REF!</definedName>
    <definedName name="linha29" localSheetId="0">#REF!,#REF!,#REF!</definedName>
    <definedName name="linha29" localSheetId="1">#REF!,#REF!,#REF!</definedName>
    <definedName name="linha29">#REF!,#REF!,#REF!</definedName>
    <definedName name="linha30" localSheetId="4">#REF!,#REF!,#REF!</definedName>
    <definedName name="linha30" localSheetId="5">#REF!,#REF!,#REF!</definedName>
    <definedName name="linha30" localSheetId="2">#REF!,#REF!,#REF!</definedName>
    <definedName name="linha30" localSheetId="3">#REF!,#REF!,#REF!</definedName>
    <definedName name="linha30" localSheetId="0">#REF!,#REF!,#REF!</definedName>
    <definedName name="linha30" localSheetId="1">#REF!,#REF!,#REF!</definedName>
    <definedName name="linha30">#REF!,#REF!,#REF!</definedName>
    <definedName name="linha31" localSheetId="4">#REF!,#REF!,#REF!</definedName>
    <definedName name="linha31" localSheetId="5">#REF!,#REF!,#REF!</definedName>
    <definedName name="linha31" localSheetId="2">#REF!,#REF!,#REF!</definedName>
    <definedName name="linha31" localSheetId="3">#REF!,#REF!,#REF!</definedName>
    <definedName name="linha31" localSheetId="0">#REF!,#REF!,#REF!</definedName>
    <definedName name="linha31" localSheetId="1">#REF!,#REF!,#REF!</definedName>
    <definedName name="linha31">#REF!,#REF!,#REF!</definedName>
    <definedName name="linha32" localSheetId="4">#REF!,#REF!,#REF!</definedName>
    <definedName name="linha32" localSheetId="5">#REF!,#REF!,#REF!</definedName>
    <definedName name="linha32" localSheetId="2">#REF!,#REF!,#REF!</definedName>
    <definedName name="linha32" localSheetId="3">#REF!,#REF!,#REF!</definedName>
    <definedName name="linha32" localSheetId="0">#REF!,#REF!,#REF!</definedName>
    <definedName name="linha32" localSheetId="1">#REF!,#REF!,#REF!</definedName>
    <definedName name="linha32">#REF!,#REF!,#REF!</definedName>
    <definedName name="linha34" localSheetId="4">#REF!,#REF!,#REF!</definedName>
    <definedName name="linha34" localSheetId="5">#REF!,#REF!,#REF!</definedName>
    <definedName name="linha34" localSheetId="2">#REF!,#REF!,#REF!</definedName>
    <definedName name="linha34" localSheetId="3">#REF!,#REF!,#REF!</definedName>
    <definedName name="linha34" localSheetId="0">#REF!,#REF!,#REF!</definedName>
    <definedName name="linha34" localSheetId="1">#REF!,#REF!,#REF!</definedName>
    <definedName name="linha34">#REF!,#REF!,#REF!</definedName>
    <definedName name="lista" localSheetId="5">'[15]Preços Parâmetros'!$A$4:$A$181</definedName>
    <definedName name="lista" localSheetId="2">'[15]Preços Parâmetros'!$A$4:$A$181</definedName>
    <definedName name="lista" localSheetId="3">'[15]Preços Parâmetros'!$A$4:$A$181</definedName>
    <definedName name="lista">'[7]Preços Parâmetros'!$A$4:$A$181</definedName>
    <definedName name="LISTAEQ" localSheetId="4">#REF!</definedName>
    <definedName name="LISTAEQ" localSheetId="5">#REF!</definedName>
    <definedName name="LISTAEQ" localSheetId="2">#REF!</definedName>
    <definedName name="LISTAEQ" localSheetId="3">#REF!</definedName>
    <definedName name="LISTAEQ" localSheetId="0">#REF!</definedName>
    <definedName name="LISTAEQ" localSheetId="1">#REF!</definedName>
    <definedName name="LISTAEQ">#REF!</definedName>
    <definedName name="LISTAMO" localSheetId="4">#REF!</definedName>
    <definedName name="LISTAMO" localSheetId="5">#REF!</definedName>
    <definedName name="LISTAMO" localSheetId="2">#REF!</definedName>
    <definedName name="LISTAMO" localSheetId="3">#REF!</definedName>
    <definedName name="LISTAMO" localSheetId="0">#REF!</definedName>
    <definedName name="LISTAMO" localSheetId="1">#REF!</definedName>
    <definedName name="LISTAMO">#REF!</definedName>
    <definedName name="ListaParametros" localSheetId="5">'[15]Preços Parâmetros'!$A$4:$A$181</definedName>
    <definedName name="ListaParametros" localSheetId="2">'[15]Preços Parâmetros'!$A$4:$A$181</definedName>
    <definedName name="ListaParametros" localSheetId="3">'[15]Preços Parâmetros'!$A$4:$A$181</definedName>
    <definedName name="ListaParametros">'[7]Preços Parâmetros'!$A$4:$A$181</definedName>
    <definedName name="LL" localSheetId="5">[18]PL018407!$A$7:$E$161</definedName>
    <definedName name="LL" localSheetId="2">#N/A</definedName>
    <definedName name="LL" localSheetId="3">#N/A</definedName>
    <definedName name="LL">[8]PL018407!$A$7:$E$161</definedName>
    <definedName name="lom" localSheetId="4">#REF!</definedName>
    <definedName name="lom" localSheetId="5">#REF!</definedName>
    <definedName name="lom" localSheetId="2">#REF!</definedName>
    <definedName name="lom" localSheetId="3">#REF!</definedName>
    <definedName name="lom" localSheetId="0">#REF!</definedName>
    <definedName name="lom" localSheetId="1">#REF!</definedName>
    <definedName name="lom">#REF!</definedName>
    <definedName name="Losses" localSheetId="4">#REF!</definedName>
    <definedName name="Losses" localSheetId="5">#REF!</definedName>
    <definedName name="Losses" localSheetId="2">#REF!</definedName>
    <definedName name="Losses" localSheetId="3">#REF!</definedName>
    <definedName name="Losses" localSheetId="0">#REF!</definedName>
    <definedName name="Losses" localSheetId="1">#REF!</definedName>
    <definedName name="Losses">#REF!</definedName>
    <definedName name="M" localSheetId="4">#REF!</definedName>
    <definedName name="M" localSheetId="5">#REF!</definedName>
    <definedName name="M" localSheetId="2">#REF!</definedName>
    <definedName name="M" localSheetId="3">#REF!</definedName>
    <definedName name="M" localSheetId="0">#REF!</definedName>
    <definedName name="M" localSheetId="1">#REF!</definedName>
    <definedName name="M">#REF!</definedName>
    <definedName name="man_ent_10km" localSheetId="4">#REF!</definedName>
    <definedName name="man_ent_10km" localSheetId="5">#REF!</definedName>
    <definedName name="man_ent_10km" localSheetId="2">#REF!</definedName>
    <definedName name="man_ent_10km" localSheetId="3">#REF!</definedName>
    <definedName name="man_ent_10km" localSheetId="0">#REF!</definedName>
    <definedName name="man_ent_10km" localSheetId="1">#REF!</definedName>
    <definedName name="man_ent_10km">#REF!</definedName>
    <definedName name="man_ent_10km1" localSheetId="4">#REF!</definedName>
    <definedName name="man_ent_10km1" localSheetId="5">#REF!</definedName>
    <definedName name="man_ent_10km1" localSheetId="2">#REF!</definedName>
    <definedName name="man_ent_10km1" localSheetId="3">#REF!</definedName>
    <definedName name="man_ent_10km1" localSheetId="0">#REF!</definedName>
    <definedName name="man_ent_10km1" localSheetId="1">#REF!</definedName>
    <definedName name="man_ent_10km1">#REF!</definedName>
    <definedName name="man_ent_10km2" localSheetId="4">#REF!</definedName>
    <definedName name="man_ent_10km2" localSheetId="5">#REF!</definedName>
    <definedName name="man_ent_10km2" localSheetId="2">#REF!</definedName>
    <definedName name="man_ent_10km2" localSheetId="3">#REF!</definedName>
    <definedName name="man_ent_10km2" localSheetId="0">#REF!</definedName>
    <definedName name="man_ent_10km2" localSheetId="1">#REF!</definedName>
    <definedName name="man_ent_10km2">#REF!</definedName>
    <definedName name="man_ent_10km3" localSheetId="4">#REF!</definedName>
    <definedName name="man_ent_10km3" localSheetId="5">#REF!</definedName>
    <definedName name="man_ent_10km3" localSheetId="2">#REF!</definedName>
    <definedName name="man_ent_10km3" localSheetId="3">#REF!</definedName>
    <definedName name="man_ent_10km3" localSheetId="0">#REF!</definedName>
    <definedName name="man_ent_10km3" localSheetId="1">#REF!</definedName>
    <definedName name="man_ent_10km3">#REF!</definedName>
    <definedName name="man_ent_10km4" localSheetId="4">#REF!</definedName>
    <definedName name="man_ent_10km4" localSheetId="5">#REF!</definedName>
    <definedName name="man_ent_10km4" localSheetId="2">#REF!</definedName>
    <definedName name="man_ent_10km4" localSheetId="3">#REF!</definedName>
    <definedName name="man_ent_10km4" localSheetId="0">#REF!</definedName>
    <definedName name="man_ent_10km4" localSheetId="1">#REF!</definedName>
    <definedName name="man_ent_10km4">#REF!</definedName>
    <definedName name="man_ent_10km5" localSheetId="4">#REF!</definedName>
    <definedName name="man_ent_10km5" localSheetId="5">#REF!</definedName>
    <definedName name="man_ent_10km5" localSheetId="2">#REF!</definedName>
    <definedName name="man_ent_10km5" localSheetId="3">#REF!</definedName>
    <definedName name="man_ent_10km5" localSheetId="0">#REF!</definedName>
    <definedName name="man_ent_10km5" localSheetId="1">#REF!</definedName>
    <definedName name="man_ent_10km5">#REF!</definedName>
    <definedName name="man_ent_10km6" localSheetId="4">#REF!</definedName>
    <definedName name="man_ent_10km6" localSheetId="5">#REF!</definedName>
    <definedName name="man_ent_10km6" localSheetId="2">#REF!</definedName>
    <definedName name="man_ent_10km6" localSheetId="3">#REF!</definedName>
    <definedName name="man_ent_10km6" localSheetId="0">#REF!</definedName>
    <definedName name="man_ent_10km6" localSheetId="1">#REF!</definedName>
    <definedName name="man_ent_10km6">#REF!</definedName>
    <definedName name="man_ent_10km7" localSheetId="4">#REF!</definedName>
    <definedName name="man_ent_10km7" localSheetId="5">#REF!</definedName>
    <definedName name="man_ent_10km7" localSheetId="2">#REF!</definedName>
    <definedName name="man_ent_10km7" localSheetId="3">#REF!</definedName>
    <definedName name="man_ent_10km7" localSheetId="0">#REF!</definedName>
    <definedName name="man_ent_10km7" localSheetId="1">#REF!</definedName>
    <definedName name="man_ent_10km7">#REF!</definedName>
    <definedName name="man_ent_10km8" localSheetId="4">#REF!</definedName>
    <definedName name="man_ent_10km8" localSheetId="5">#REF!</definedName>
    <definedName name="man_ent_10km8" localSheetId="2">#REF!</definedName>
    <definedName name="man_ent_10km8" localSheetId="3">#REF!</definedName>
    <definedName name="man_ent_10km8" localSheetId="0">#REF!</definedName>
    <definedName name="man_ent_10km8" localSheetId="1">#REF!</definedName>
    <definedName name="man_ent_10km8">#REF!</definedName>
    <definedName name="man_ent_10km9" localSheetId="4">#REF!</definedName>
    <definedName name="man_ent_10km9" localSheetId="5">#REF!</definedName>
    <definedName name="man_ent_10km9" localSheetId="2">#REF!</definedName>
    <definedName name="man_ent_10km9" localSheetId="3">#REF!</definedName>
    <definedName name="man_ent_10km9" localSheetId="0">#REF!</definedName>
    <definedName name="man_ent_10km9" localSheetId="1">#REF!</definedName>
    <definedName name="man_ent_10km9">#REF!</definedName>
    <definedName name="man_ent_ac_10km" localSheetId="4">#REF!</definedName>
    <definedName name="man_ent_ac_10km" localSheetId="5">#REF!</definedName>
    <definedName name="man_ent_ac_10km" localSheetId="2">#REF!</definedName>
    <definedName name="man_ent_ac_10km" localSheetId="3">#REF!</definedName>
    <definedName name="man_ent_ac_10km" localSheetId="0">#REF!</definedName>
    <definedName name="man_ent_ac_10km" localSheetId="1">#REF!</definedName>
    <definedName name="man_ent_ac_10km">#REF!</definedName>
    <definedName name="man_ent_ac_10km1" localSheetId="4">#REF!</definedName>
    <definedName name="man_ent_ac_10km1" localSheetId="5">#REF!</definedName>
    <definedName name="man_ent_ac_10km1" localSheetId="2">#REF!</definedName>
    <definedName name="man_ent_ac_10km1" localSheetId="3">#REF!</definedName>
    <definedName name="man_ent_ac_10km1" localSheetId="0">#REF!</definedName>
    <definedName name="man_ent_ac_10km1" localSheetId="1">#REF!</definedName>
    <definedName name="man_ent_ac_10km1">#REF!</definedName>
    <definedName name="man_ent_ac_10km2" localSheetId="4">#REF!</definedName>
    <definedName name="man_ent_ac_10km2" localSheetId="5">#REF!</definedName>
    <definedName name="man_ent_ac_10km2" localSheetId="2">#REF!</definedName>
    <definedName name="man_ent_ac_10km2" localSheetId="3">#REF!</definedName>
    <definedName name="man_ent_ac_10km2" localSheetId="0">#REF!</definedName>
    <definedName name="man_ent_ac_10km2" localSheetId="1">#REF!</definedName>
    <definedName name="man_ent_ac_10km2">#REF!</definedName>
    <definedName name="man_ent_ac_10km3" localSheetId="4">#REF!</definedName>
    <definedName name="man_ent_ac_10km3" localSheetId="5">#REF!</definedName>
    <definedName name="man_ent_ac_10km3" localSheetId="2">#REF!</definedName>
    <definedName name="man_ent_ac_10km3" localSheetId="3">#REF!</definedName>
    <definedName name="man_ent_ac_10km3" localSheetId="0">#REF!</definedName>
    <definedName name="man_ent_ac_10km3" localSheetId="1">#REF!</definedName>
    <definedName name="man_ent_ac_10km3">#REF!</definedName>
    <definedName name="man_ent_ac_10km4" localSheetId="4">#REF!</definedName>
    <definedName name="man_ent_ac_10km4" localSheetId="5">#REF!</definedName>
    <definedName name="man_ent_ac_10km4" localSheetId="2">#REF!</definedName>
    <definedName name="man_ent_ac_10km4" localSheetId="3">#REF!</definedName>
    <definedName name="man_ent_ac_10km4" localSheetId="0">#REF!</definedName>
    <definedName name="man_ent_ac_10km4" localSheetId="1">#REF!</definedName>
    <definedName name="man_ent_ac_10km4">#REF!</definedName>
    <definedName name="man_ent_ac_10km5" localSheetId="4">#REF!</definedName>
    <definedName name="man_ent_ac_10km5" localSheetId="5">#REF!</definedName>
    <definedName name="man_ent_ac_10km5" localSheetId="2">#REF!</definedName>
    <definedName name="man_ent_ac_10km5" localSheetId="3">#REF!</definedName>
    <definedName name="man_ent_ac_10km5" localSheetId="0">#REF!</definedName>
    <definedName name="man_ent_ac_10km5" localSheetId="1">#REF!</definedName>
    <definedName name="man_ent_ac_10km5">#REF!</definedName>
    <definedName name="man_ent_ac_10km6" localSheetId="4">#REF!</definedName>
    <definedName name="man_ent_ac_10km6" localSheetId="5">#REF!</definedName>
    <definedName name="man_ent_ac_10km6" localSheetId="2">#REF!</definedName>
    <definedName name="man_ent_ac_10km6" localSheetId="3">#REF!</definedName>
    <definedName name="man_ent_ac_10km6" localSheetId="0">#REF!</definedName>
    <definedName name="man_ent_ac_10km6" localSheetId="1">#REF!</definedName>
    <definedName name="man_ent_ac_10km6">#REF!</definedName>
    <definedName name="man_ent_ac_10km7" localSheetId="4">#REF!</definedName>
    <definedName name="man_ent_ac_10km7" localSheetId="5">#REF!</definedName>
    <definedName name="man_ent_ac_10km7" localSheetId="2">#REF!</definedName>
    <definedName name="man_ent_ac_10km7" localSheetId="3">#REF!</definedName>
    <definedName name="man_ent_ac_10km7" localSheetId="0">#REF!</definedName>
    <definedName name="man_ent_ac_10km7" localSheetId="1">#REF!</definedName>
    <definedName name="man_ent_ac_10km7">#REF!</definedName>
    <definedName name="man_ent_ac_10km8" localSheetId="4">#REF!</definedName>
    <definedName name="man_ent_ac_10km8" localSheetId="5">#REF!</definedName>
    <definedName name="man_ent_ac_10km8" localSheetId="2">#REF!</definedName>
    <definedName name="man_ent_ac_10km8" localSheetId="3">#REF!</definedName>
    <definedName name="man_ent_ac_10km8" localSheetId="0">#REF!</definedName>
    <definedName name="man_ent_ac_10km8" localSheetId="1">#REF!</definedName>
    <definedName name="man_ent_ac_10km8">#REF!</definedName>
    <definedName name="man_ent_ac_10km9" localSheetId="4">#REF!</definedName>
    <definedName name="man_ent_ac_10km9" localSheetId="5">#REF!</definedName>
    <definedName name="man_ent_ac_10km9" localSheetId="2">#REF!</definedName>
    <definedName name="man_ent_ac_10km9" localSheetId="3">#REF!</definedName>
    <definedName name="man_ent_ac_10km9" localSheetId="0">#REF!</definedName>
    <definedName name="man_ent_ac_10km9" localSheetId="1">#REF!</definedName>
    <definedName name="man_ent_ac_10km9">#REF!</definedName>
    <definedName name="Margem" localSheetId="4">#REF!</definedName>
    <definedName name="Margem" localSheetId="5">#REF!</definedName>
    <definedName name="Margem" localSheetId="3">#REF!</definedName>
    <definedName name="Margem" localSheetId="0">#REF!</definedName>
    <definedName name="Margem" localSheetId="1">#REF!</definedName>
    <definedName name="Margem">#REF!</definedName>
    <definedName name="MARQUISE" localSheetId="4">#REF!</definedName>
    <definedName name="MARQUISE" localSheetId="5">#REF!</definedName>
    <definedName name="MARQUISE" localSheetId="2">#REF!</definedName>
    <definedName name="MARQUISE" localSheetId="3">#REF!</definedName>
    <definedName name="MARQUISE" localSheetId="0">#REF!</definedName>
    <definedName name="MARQUISE" localSheetId="1">#REF!</definedName>
    <definedName name="MARQUISE">#REF!</definedName>
    <definedName name="MAT" localSheetId="4">#REF!</definedName>
    <definedName name="MAT" localSheetId="5">#REF!</definedName>
    <definedName name="MAT" localSheetId="2">#REF!</definedName>
    <definedName name="MAT" localSheetId="3">#REF!</definedName>
    <definedName name="MAT" localSheetId="0">#REF!</definedName>
    <definedName name="MAT" localSheetId="1">#REF!</definedName>
    <definedName name="MAT">#REF!</definedName>
    <definedName name="Mec" localSheetId="4">#REF!</definedName>
    <definedName name="Mec" localSheetId="5">#REF!</definedName>
    <definedName name="Mec" localSheetId="2">#REF!</definedName>
    <definedName name="Mec" localSheetId="3">#REF!</definedName>
    <definedName name="Mec" localSheetId="0">#REF!</definedName>
    <definedName name="Mec" localSheetId="1">#REF!</definedName>
    <definedName name="Mec">#REF!</definedName>
    <definedName name="mec_10km" localSheetId="4">#REF!</definedName>
    <definedName name="mec_10km" localSheetId="5">#REF!</definedName>
    <definedName name="mec_10km" localSheetId="2">#REF!</definedName>
    <definedName name="mec_10km" localSheetId="3">#REF!</definedName>
    <definedName name="mec_10km" localSheetId="0">#REF!</definedName>
    <definedName name="mec_10km" localSheetId="1">#REF!</definedName>
    <definedName name="mec_10km">#REF!</definedName>
    <definedName name="mec_10km1" localSheetId="4">#REF!</definedName>
    <definedName name="mec_10km1" localSheetId="5">#REF!</definedName>
    <definedName name="mec_10km1" localSheetId="2">#REF!</definedName>
    <definedName name="mec_10km1" localSheetId="3">#REF!</definedName>
    <definedName name="mec_10km1" localSheetId="0">#REF!</definedName>
    <definedName name="mec_10km1" localSheetId="1">#REF!</definedName>
    <definedName name="mec_10km1">#REF!</definedName>
    <definedName name="mec_10km2" localSheetId="4">#REF!</definedName>
    <definedName name="mec_10km2" localSheetId="5">#REF!</definedName>
    <definedName name="mec_10km2" localSheetId="2">#REF!</definedName>
    <definedName name="mec_10km2" localSheetId="3">#REF!</definedName>
    <definedName name="mec_10km2" localSheetId="0">#REF!</definedName>
    <definedName name="mec_10km2" localSheetId="1">#REF!</definedName>
    <definedName name="mec_10km2">#REF!</definedName>
    <definedName name="mec_10km3" localSheetId="4">#REF!</definedName>
    <definedName name="mec_10km3" localSheetId="5">#REF!</definedName>
    <definedName name="mec_10km3" localSheetId="2">#REF!</definedName>
    <definedName name="mec_10km3" localSheetId="3">#REF!</definedName>
    <definedName name="mec_10km3" localSheetId="0">#REF!</definedName>
    <definedName name="mec_10km3" localSheetId="1">#REF!</definedName>
    <definedName name="mec_10km3">#REF!</definedName>
    <definedName name="mec_10km4" localSheetId="4">#REF!</definedName>
    <definedName name="mec_10km4" localSheetId="5">#REF!</definedName>
    <definedName name="mec_10km4" localSheetId="2">#REF!</definedName>
    <definedName name="mec_10km4" localSheetId="3">#REF!</definedName>
    <definedName name="mec_10km4" localSheetId="0">#REF!</definedName>
    <definedName name="mec_10km4" localSheetId="1">#REF!</definedName>
    <definedName name="mec_10km4">#REF!</definedName>
    <definedName name="mec_10km5" localSheetId="4">#REF!</definedName>
    <definedName name="mec_10km5" localSheetId="5">#REF!</definedName>
    <definedName name="mec_10km5" localSheetId="2">#REF!</definedName>
    <definedName name="mec_10km5" localSheetId="3">#REF!</definedName>
    <definedName name="mec_10km5" localSheetId="0">#REF!</definedName>
    <definedName name="mec_10km5" localSheetId="1">#REF!</definedName>
    <definedName name="mec_10km5">#REF!</definedName>
    <definedName name="mec_10km6" localSheetId="4">#REF!</definedName>
    <definedName name="mec_10km6" localSheetId="5">#REF!</definedName>
    <definedName name="mec_10km6" localSheetId="2">#REF!</definedName>
    <definedName name="mec_10km6" localSheetId="3">#REF!</definedName>
    <definedName name="mec_10km6" localSheetId="0">#REF!</definedName>
    <definedName name="mec_10km6" localSheetId="1">#REF!</definedName>
    <definedName name="mec_10km6">#REF!</definedName>
    <definedName name="mec_10km7" localSheetId="4">#REF!</definedName>
    <definedName name="mec_10km7" localSheetId="5">#REF!</definedName>
    <definedName name="mec_10km7" localSheetId="2">#REF!</definedName>
    <definedName name="mec_10km7" localSheetId="3">#REF!</definedName>
    <definedName name="mec_10km7" localSheetId="0">#REF!</definedName>
    <definedName name="mec_10km7" localSheetId="1">#REF!</definedName>
    <definedName name="mec_10km7">#REF!</definedName>
    <definedName name="mec_10km8" localSheetId="4">#REF!</definedName>
    <definedName name="mec_10km8" localSheetId="5">#REF!</definedName>
    <definedName name="mec_10km8" localSheetId="2">#REF!</definedName>
    <definedName name="mec_10km8" localSheetId="3">#REF!</definedName>
    <definedName name="mec_10km8" localSheetId="0">#REF!</definedName>
    <definedName name="mec_10km8" localSheetId="1">#REF!</definedName>
    <definedName name="mec_10km8">#REF!</definedName>
    <definedName name="mec_10km9" localSheetId="4">#REF!</definedName>
    <definedName name="mec_10km9" localSheetId="5">#REF!</definedName>
    <definedName name="mec_10km9" localSheetId="2">#REF!</definedName>
    <definedName name="mec_10km9" localSheetId="3">#REF!</definedName>
    <definedName name="mec_10km9" localSheetId="0">#REF!</definedName>
    <definedName name="mec_10km9" localSheetId="1">#REF!</definedName>
    <definedName name="mec_10km9">#REF!</definedName>
    <definedName name="mec_ac_10km" localSheetId="4">#REF!</definedName>
    <definedName name="mec_ac_10km" localSheetId="5">#REF!</definedName>
    <definedName name="mec_ac_10km" localSheetId="2">#REF!</definedName>
    <definedName name="mec_ac_10km" localSheetId="3">#REF!</definedName>
    <definedName name="mec_ac_10km" localSheetId="0">#REF!</definedName>
    <definedName name="mec_ac_10km" localSheetId="1">#REF!</definedName>
    <definedName name="mec_ac_10km">#REF!</definedName>
    <definedName name="mec_ac_10km1" localSheetId="4">#REF!</definedName>
    <definedName name="mec_ac_10km1" localSheetId="5">#REF!</definedName>
    <definedName name="mec_ac_10km1" localSheetId="2">#REF!</definedName>
    <definedName name="mec_ac_10km1" localSheetId="3">#REF!</definedName>
    <definedName name="mec_ac_10km1" localSheetId="0">#REF!</definedName>
    <definedName name="mec_ac_10km1" localSheetId="1">#REF!</definedName>
    <definedName name="mec_ac_10km1">#REF!</definedName>
    <definedName name="mec_ac_10km2" localSheetId="4">#REF!</definedName>
    <definedName name="mec_ac_10km2" localSheetId="5">#REF!</definedName>
    <definedName name="mec_ac_10km2" localSheetId="2">#REF!</definedName>
    <definedName name="mec_ac_10km2" localSheetId="3">#REF!</definedName>
    <definedName name="mec_ac_10km2" localSheetId="0">#REF!</definedName>
    <definedName name="mec_ac_10km2" localSheetId="1">#REF!</definedName>
    <definedName name="mec_ac_10km2">#REF!</definedName>
    <definedName name="mec_ac_10km3" localSheetId="4">#REF!</definedName>
    <definedName name="mec_ac_10km3" localSheetId="5">#REF!</definedName>
    <definedName name="mec_ac_10km3" localSheetId="2">#REF!</definedName>
    <definedName name="mec_ac_10km3" localSheetId="3">#REF!</definedName>
    <definedName name="mec_ac_10km3" localSheetId="0">#REF!</definedName>
    <definedName name="mec_ac_10km3" localSheetId="1">#REF!</definedName>
    <definedName name="mec_ac_10km3">#REF!</definedName>
    <definedName name="mec_ac_10km4" localSheetId="4">#REF!</definedName>
    <definedName name="mec_ac_10km4" localSheetId="5">#REF!</definedName>
    <definedName name="mec_ac_10km4" localSheetId="2">#REF!</definedName>
    <definedName name="mec_ac_10km4" localSheetId="3">#REF!</definedName>
    <definedName name="mec_ac_10km4" localSheetId="0">#REF!</definedName>
    <definedName name="mec_ac_10km4" localSheetId="1">#REF!</definedName>
    <definedName name="mec_ac_10km4">#REF!</definedName>
    <definedName name="mec_ac_10km5" localSheetId="4">#REF!</definedName>
    <definedName name="mec_ac_10km5" localSheetId="5">#REF!</definedName>
    <definedName name="mec_ac_10km5" localSheetId="2">#REF!</definedName>
    <definedName name="mec_ac_10km5" localSheetId="3">#REF!</definedName>
    <definedName name="mec_ac_10km5" localSheetId="0">#REF!</definedName>
    <definedName name="mec_ac_10km5" localSheetId="1">#REF!</definedName>
    <definedName name="mec_ac_10km5">#REF!</definedName>
    <definedName name="mec_ac_10km6" localSheetId="4">#REF!</definedName>
    <definedName name="mec_ac_10km6" localSheetId="5">#REF!</definedName>
    <definedName name="mec_ac_10km6" localSheetId="2">#REF!</definedName>
    <definedName name="mec_ac_10km6" localSheetId="3">#REF!</definedName>
    <definedName name="mec_ac_10km6" localSheetId="0">#REF!</definedName>
    <definedName name="mec_ac_10km6" localSheetId="1">#REF!</definedName>
    <definedName name="mec_ac_10km6">#REF!</definedName>
    <definedName name="mec_ac_10km7" localSheetId="4">#REF!</definedName>
    <definedName name="mec_ac_10km7" localSheetId="5">#REF!</definedName>
    <definedName name="mec_ac_10km7" localSheetId="2">#REF!</definedName>
    <definedName name="mec_ac_10km7" localSheetId="3">#REF!</definedName>
    <definedName name="mec_ac_10km7" localSheetId="0">#REF!</definedName>
    <definedName name="mec_ac_10km7" localSheetId="1">#REF!</definedName>
    <definedName name="mec_ac_10km7">#REF!</definedName>
    <definedName name="mec_ac_10km8" localSheetId="4">#REF!</definedName>
    <definedName name="mec_ac_10km8" localSheetId="5">#REF!</definedName>
    <definedName name="mec_ac_10km8" localSheetId="2">#REF!</definedName>
    <definedName name="mec_ac_10km8" localSheetId="3">#REF!</definedName>
    <definedName name="mec_ac_10km8" localSheetId="0">#REF!</definedName>
    <definedName name="mec_ac_10km8" localSheetId="1">#REF!</definedName>
    <definedName name="mec_ac_10km8">#REF!</definedName>
    <definedName name="mec_ac_10km9" localSheetId="4">#REF!</definedName>
    <definedName name="mec_ac_10km9" localSheetId="5">#REF!</definedName>
    <definedName name="mec_ac_10km9" localSheetId="2">#REF!</definedName>
    <definedName name="mec_ac_10km9" localSheetId="3">#REF!</definedName>
    <definedName name="mec_ac_10km9" localSheetId="0">#REF!</definedName>
    <definedName name="mec_ac_10km9" localSheetId="1">#REF!</definedName>
    <definedName name="mec_ac_10km9">#REF!</definedName>
    <definedName name="MecP" localSheetId="4">#REF!</definedName>
    <definedName name="MecP" localSheetId="5">#REF!</definedName>
    <definedName name="MecP" localSheetId="2">#REF!</definedName>
    <definedName name="MecP" localSheetId="3">#REF!</definedName>
    <definedName name="MecP" localSheetId="0">#REF!</definedName>
    <definedName name="MecP" localSheetId="1">#REF!</definedName>
    <definedName name="MecP">#REF!</definedName>
    <definedName name="MED" localSheetId="4">#REF!</definedName>
    <definedName name="MED" localSheetId="5">#REF!</definedName>
    <definedName name="MED" localSheetId="2">#REF!</definedName>
    <definedName name="MED" localSheetId="3">#REF!</definedName>
    <definedName name="MED" localSheetId="0">#REF!</definedName>
    <definedName name="MED" localSheetId="1">#REF!</definedName>
    <definedName name="MED">#REF!</definedName>
    <definedName name="MEDI" localSheetId="4">#REF!</definedName>
    <definedName name="MEDI" localSheetId="5">#REF!</definedName>
    <definedName name="MEDI" localSheetId="2">#REF!</definedName>
    <definedName name="MEDI" localSheetId="3">#REF!</definedName>
    <definedName name="MEDI" localSheetId="0">#REF!</definedName>
    <definedName name="MEDI" localSheetId="1">#REF!</definedName>
    <definedName name="MEDI">#REF!</definedName>
    <definedName name="Média_km_diária_Cam_Comp" localSheetId="4">#REF!</definedName>
    <definedName name="Média_km_diária_Cam_Comp" localSheetId="5">#REF!</definedName>
    <definedName name="Média_km_diária_Cam_Comp" localSheetId="2">#REF!</definedName>
    <definedName name="Média_km_diária_Cam_Comp" localSheetId="3">#REF!</definedName>
    <definedName name="Média_km_diária_Cam_Comp" localSheetId="0">#REF!</definedName>
    <definedName name="Média_km_diária_Cam_Comp" localSheetId="1">#REF!</definedName>
    <definedName name="Média_km_diária_Cam_Comp">#REF!</definedName>
    <definedName name="Média_km_diária_veículo_leve" localSheetId="4">#REF!</definedName>
    <definedName name="Média_km_diária_veículo_leve" localSheetId="5">#REF!</definedName>
    <definedName name="Média_km_diária_veículo_leve" localSheetId="2">#REF!</definedName>
    <definedName name="Média_km_diária_veículo_leve" localSheetId="3">#REF!</definedName>
    <definedName name="Média_km_diária_veículo_leve" localSheetId="0">#REF!</definedName>
    <definedName name="Média_km_diária_veículo_leve" localSheetId="1">#REF!</definedName>
    <definedName name="Média_km_diária_veículo_leve">#REF!</definedName>
    <definedName name="mem" localSheetId="4">#REF!</definedName>
    <definedName name="mem" localSheetId="5">#REF!</definedName>
    <definedName name="mem" localSheetId="2">#REF!</definedName>
    <definedName name="mem" localSheetId="3">#REF!</definedName>
    <definedName name="mem" localSheetId="0">#REF!</definedName>
    <definedName name="mem" localSheetId="1">#REF!</definedName>
    <definedName name="mem">#REF!</definedName>
    <definedName name="Memória" localSheetId="4">#REF!</definedName>
    <definedName name="Memória" localSheetId="5">#REF!</definedName>
    <definedName name="Memória" localSheetId="2">#REF!</definedName>
    <definedName name="Memória" localSheetId="3">#REF!</definedName>
    <definedName name="Memória" localSheetId="0">#REF!</definedName>
    <definedName name="Memória" localSheetId="1">#REF!</definedName>
    <definedName name="Memória">#REF!</definedName>
    <definedName name="MERC">"Texto 14"</definedName>
    <definedName name="meses_ano" localSheetId="4">#REF!</definedName>
    <definedName name="meses_ano" localSheetId="5">#REF!</definedName>
    <definedName name="meses_ano" localSheetId="2">#REF!</definedName>
    <definedName name="meses_ano" localSheetId="3">#REF!</definedName>
    <definedName name="meses_ano" localSheetId="0">#REF!</definedName>
    <definedName name="meses_ano" localSheetId="1">#REF!</definedName>
    <definedName name="meses_ano">#REF!</definedName>
    <definedName name="MG" localSheetId="4">#REF!</definedName>
    <definedName name="MG" localSheetId="5">#REF!</definedName>
    <definedName name="MG" localSheetId="2">#REF!</definedName>
    <definedName name="MG" localSheetId="3">#REF!</definedName>
    <definedName name="MG" localSheetId="0">#REF!</definedName>
    <definedName name="MG" localSheetId="1">#REF!</definedName>
    <definedName name="MG">#REF!</definedName>
    <definedName name="ml_ft3">'[6]Material Densities'!$I$3</definedName>
    <definedName name="ml_gal">'[6]Material Densities'!$I$5</definedName>
    <definedName name="ml_yd3">'[6]Material Densities'!$I$4</definedName>
    <definedName name="MLH0" localSheetId="4">#REF!</definedName>
    <definedName name="MLH0" localSheetId="5">#REF!</definedName>
    <definedName name="MLH0" localSheetId="2">#REF!</definedName>
    <definedName name="MLH0" localSheetId="3">#REF!</definedName>
    <definedName name="MLH0" localSheetId="0">#REF!</definedName>
    <definedName name="MLH0" localSheetId="1">#REF!</definedName>
    <definedName name="MLH0">#REF!</definedName>
    <definedName name="MO" localSheetId="4">#REF!</definedName>
    <definedName name="MO" localSheetId="5">#REF!</definedName>
    <definedName name="MO" localSheetId="2">#REF!</definedName>
    <definedName name="MO" localSheetId="3">#REF!</definedName>
    <definedName name="MO" localSheetId="0">#REF!</definedName>
    <definedName name="MO" localSheetId="1">#REF!</definedName>
    <definedName name="MO">#REF!</definedName>
    <definedName name="MObr" localSheetId="4">#REF!</definedName>
    <definedName name="MObr" localSheetId="5">#REF!</definedName>
    <definedName name="MObr" localSheetId="2">#REF!</definedName>
    <definedName name="MObr" localSheetId="3">#REF!</definedName>
    <definedName name="MObr" localSheetId="0">#REF!</definedName>
    <definedName name="MObr" localSheetId="1">#REF!</definedName>
    <definedName name="MObr">#REF!</definedName>
    <definedName name="monumentos" localSheetId="4">#REF!</definedName>
    <definedName name="monumentos" localSheetId="5">#REF!</definedName>
    <definedName name="monumentos" localSheetId="2">#REF!</definedName>
    <definedName name="monumentos" localSheetId="3">#REF!</definedName>
    <definedName name="monumentos" localSheetId="0">#REF!</definedName>
    <definedName name="monumentos" localSheetId="1">#REF!</definedName>
    <definedName name="monumentos">#REF!</definedName>
    <definedName name="monumentos1" localSheetId="4">#REF!</definedName>
    <definedName name="monumentos1" localSheetId="5">#REF!</definedName>
    <definedName name="monumentos1" localSheetId="2">#REF!</definedName>
    <definedName name="monumentos1" localSheetId="3">#REF!</definedName>
    <definedName name="monumentos1" localSheetId="0">#REF!</definedName>
    <definedName name="monumentos1" localSheetId="1">#REF!</definedName>
    <definedName name="monumentos1">#REF!</definedName>
    <definedName name="monumentos2" localSheetId="4">#REF!</definedName>
    <definedName name="monumentos2" localSheetId="5">#REF!</definedName>
    <definedName name="monumentos2" localSheetId="2">#REF!</definedName>
    <definedName name="monumentos2" localSheetId="3">#REF!</definedName>
    <definedName name="monumentos2" localSheetId="0">#REF!</definedName>
    <definedName name="monumentos2" localSheetId="1">#REF!</definedName>
    <definedName name="monumentos2">#REF!</definedName>
    <definedName name="monumentos3" localSheetId="4">#REF!</definedName>
    <definedName name="monumentos3" localSheetId="5">#REF!</definedName>
    <definedName name="monumentos3" localSheetId="2">#REF!</definedName>
    <definedName name="monumentos3" localSheetId="3">#REF!</definedName>
    <definedName name="monumentos3" localSheetId="0">#REF!</definedName>
    <definedName name="monumentos3" localSheetId="1">#REF!</definedName>
    <definedName name="monumentos3">#REF!</definedName>
    <definedName name="monumentos4" localSheetId="4">#REF!</definedName>
    <definedName name="monumentos4" localSheetId="5">#REF!</definedName>
    <definedName name="monumentos4" localSheetId="2">#REF!</definedName>
    <definedName name="monumentos4" localSheetId="3">#REF!</definedName>
    <definedName name="monumentos4" localSheetId="0">#REF!</definedName>
    <definedName name="monumentos4" localSheetId="1">#REF!</definedName>
    <definedName name="monumentos4">#REF!</definedName>
    <definedName name="monumentos5" localSheetId="4">#REF!</definedName>
    <definedName name="monumentos5" localSheetId="5">#REF!</definedName>
    <definedName name="monumentos5" localSheetId="2">#REF!</definedName>
    <definedName name="monumentos5" localSheetId="3">#REF!</definedName>
    <definedName name="monumentos5" localSheetId="0">#REF!</definedName>
    <definedName name="monumentos5" localSheetId="1">#REF!</definedName>
    <definedName name="monumentos5">#REF!</definedName>
    <definedName name="monumentos6" localSheetId="4">#REF!</definedName>
    <definedName name="monumentos6" localSheetId="5">#REF!</definedName>
    <definedName name="monumentos6" localSheetId="2">#REF!</definedName>
    <definedName name="monumentos6" localSheetId="3">#REF!</definedName>
    <definedName name="monumentos6" localSheetId="0">#REF!</definedName>
    <definedName name="monumentos6" localSheetId="1">#REF!</definedName>
    <definedName name="monumentos6">#REF!</definedName>
    <definedName name="monumentos7" localSheetId="4">#REF!</definedName>
    <definedName name="monumentos7" localSheetId="5">#REF!</definedName>
    <definedName name="monumentos7" localSheetId="2">#REF!</definedName>
    <definedName name="monumentos7" localSheetId="3">#REF!</definedName>
    <definedName name="monumentos7" localSheetId="0">#REF!</definedName>
    <definedName name="monumentos7" localSheetId="1">#REF!</definedName>
    <definedName name="monumentos7">#REF!</definedName>
    <definedName name="monumentos8" localSheetId="4">#REF!</definedName>
    <definedName name="monumentos8" localSheetId="5">#REF!</definedName>
    <definedName name="monumentos8" localSheetId="2">#REF!</definedName>
    <definedName name="monumentos8" localSheetId="3">#REF!</definedName>
    <definedName name="monumentos8" localSheetId="0">#REF!</definedName>
    <definedName name="monumentos8" localSheetId="1">#REF!</definedName>
    <definedName name="monumentos8">#REF!</definedName>
    <definedName name="monumentos9" localSheetId="4">#REF!</definedName>
    <definedName name="monumentos9" localSheetId="5">#REF!</definedName>
    <definedName name="monumentos9" localSheetId="2">#REF!</definedName>
    <definedName name="monumentos9" localSheetId="3">#REF!</definedName>
    <definedName name="monumentos9" localSheetId="0">#REF!</definedName>
    <definedName name="monumentos9" localSheetId="1">#REF!</definedName>
    <definedName name="monumentos9">#REF!</definedName>
    <definedName name="Motorista_diu_cap_mec" localSheetId="4">#REF!</definedName>
    <definedName name="Motorista_diu_cap_mec" localSheetId="5">#REF!</definedName>
    <definedName name="Motorista_diu_cap_mec" localSheetId="2">#REF!</definedName>
    <definedName name="Motorista_diu_cap_mec" localSheetId="3">#REF!</definedName>
    <definedName name="Motorista_diu_cap_mec" localSheetId="0">#REF!</definedName>
    <definedName name="Motorista_diu_cap_mec" localSheetId="1">#REF!</definedName>
    <definedName name="Motorista_diu_cap_mec">#REF!</definedName>
    <definedName name="Motorista_diu_cap_mec_res" localSheetId="4">#REF!</definedName>
    <definedName name="Motorista_diu_cap_mec_res" localSheetId="5">#REF!</definedName>
    <definedName name="Motorista_diu_cap_mec_res" localSheetId="2">#REF!</definedName>
    <definedName name="Motorista_diu_cap_mec_res" localSheetId="3">#REF!</definedName>
    <definedName name="Motorista_diu_cap_mec_res" localSheetId="0">#REF!</definedName>
    <definedName name="Motorista_diu_cap_mec_res" localSheetId="1">#REF!</definedName>
    <definedName name="Motorista_diu_cap_mec_res">#REF!</definedName>
    <definedName name="Motorista_diu_col_dom" localSheetId="4">#REF!</definedName>
    <definedName name="Motorista_diu_col_dom" localSheetId="5">#REF!</definedName>
    <definedName name="Motorista_diu_col_dom" localSheetId="2">#REF!</definedName>
    <definedName name="Motorista_diu_col_dom" localSheetId="3">#REF!</definedName>
    <definedName name="Motorista_diu_col_dom" localSheetId="0">#REF!</definedName>
    <definedName name="Motorista_diu_col_dom" localSheetId="1">#REF!</definedName>
    <definedName name="Motorista_diu_col_dom">#REF!</definedName>
    <definedName name="Motorista_diu_col_dom_res" localSheetId="4">#REF!</definedName>
    <definedName name="Motorista_diu_col_dom_res" localSheetId="5">#REF!</definedName>
    <definedName name="Motorista_diu_col_dom_res" localSheetId="2">#REF!</definedName>
    <definedName name="Motorista_diu_col_dom_res" localSheetId="3">#REF!</definedName>
    <definedName name="Motorista_diu_col_dom_res" localSheetId="0">#REF!</definedName>
    <definedName name="Motorista_diu_col_dom_res" localSheetId="1">#REF!</definedName>
    <definedName name="Motorista_diu_col_dom_res">#REF!</definedName>
    <definedName name="Motorista_diu_col_hosp" localSheetId="4">#REF!</definedName>
    <definedName name="Motorista_diu_col_hosp" localSheetId="5">#REF!</definedName>
    <definedName name="Motorista_diu_col_hosp" localSheetId="2">#REF!</definedName>
    <definedName name="Motorista_diu_col_hosp" localSheetId="3">#REF!</definedName>
    <definedName name="Motorista_diu_col_hosp" localSheetId="0">#REF!</definedName>
    <definedName name="Motorista_diu_col_hosp" localSheetId="1">#REF!</definedName>
    <definedName name="Motorista_diu_col_hosp">#REF!</definedName>
    <definedName name="Motorista_diu_col_hosp_res" localSheetId="4">#REF!</definedName>
    <definedName name="Motorista_diu_col_hosp_res" localSheetId="5">#REF!</definedName>
    <definedName name="Motorista_diu_col_hosp_res" localSheetId="2">#REF!</definedName>
    <definedName name="Motorista_diu_col_hosp_res" localSheetId="3">#REF!</definedName>
    <definedName name="Motorista_diu_col_hosp_res" localSheetId="0">#REF!</definedName>
    <definedName name="Motorista_diu_col_hosp_res" localSheetId="1">#REF!</definedName>
    <definedName name="Motorista_diu_col_hosp_res">#REF!</definedName>
    <definedName name="Motorista_diu_col_sel" localSheetId="4">#REF!</definedName>
    <definedName name="Motorista_diu_col_sel" localSheetId="5">#REF!</definedName>
    <definedName name="Motorista_diu_col_sel" localSheetId="2">#REF!</definedName>
    <definedName name="Motorista_diu_col_sel" localSheetId="3">#REF!</definedName>
    <definedName name="Motorista_diu_col_sel" localSheetId="0">#REF!</definedName>
    <definedName name="Motorista_diu_col_sel" localSheetId="1">#REF!</definedName>
    <definedName name="Motorista_diu_col_sel">#REF!</definedName>
    <definedName name="Motorista_diu_eq_padrão" localSheetId="4">#REF!</definedName>
    <definedName name="Motorista_diu_eq_padrão" localSheetId="5">#REF!</definedName>
    <definedName name="Motorista_diu_eq_padrão" localSheetId="2">#REF!</definedName>
    <definedName name="Motorista_diu_eq_padrão" localSheetId="3">#REF!</definedName>
    <definedName name="Motorista_diu_eq_padrão" localSheetId="0">#REF!</definedName>
    <definedName name="Motorista_diu_eq_padrão" localSheetId="1">#REF!</definedName>
    <definedName name="Motorista_diu_eq_padrão">#REF!</definedName>
    <definedName name="Motorista_diu_eq_padrão_res" localSheetId="4">#REF!</definedName>
    <definedName name="Motorista_diu_eq_padrão_res" localSheetId="5">#REF!</definedName>
    <definedName name="Motorista_diu_eq_padrão_res" localSheetId="2">#REF!</definedName>
    <definedName name="Motorista_diu_eq_padrão_res" localSheetId="3">#REF!</definedName>
    <definedName name="Motorista_diu_eq_padrão_res" localSheetId="0">#REF!</definedName>
    <definedName name="Motorista_diu_eq_padrão_res" localSheetId="1">#REF!</definedName>
    <definedName name="Motorista_diu_eq_padrão_res">#REF!</definedName>
    <definedName name="Motorista_diu_lav_vias" localSheetId="4">#REF!</definedName>
    <definedName name="Motorista_diu_lav_vias" localSheetId="5">#REF!</definedName>
    <definedName name="Motorista_diu_lav_vias" localSheetId="2">#REF!</definedName>
    <definedName name="Motorista_diu_lav_vias" localSheetId="3">#REF!</definedName>
    <definedName name="Motorista_diu_lav_vias" localSheetId="0">#REF!</definedName>
    <definedName name="Motorista_diu_lav_vias" localSheetId="1">#REF!</definedName>
    <definedName name="Motorista_diu_lav_vias">#REF!</definedName>
    <definedName name="Motorista_diu_lav_vias_res" localSheetId="4">#REF!</definedName>
    <definedName name="Motorista_diu_lav_vias_res" localSheetId="5">#REF!</definedName>
    <definedName name="Motorista_diu_lav_vias_res" localSheetId="2">#REF!</definedName>
    <definedName name="Motorista_diu_lav_vias_res" localSheetId="3">#REF!</definedName>
    <definedName name="Motorista_diu_lav_vias_res" localSheetId="0">#REF!</definedName>
    <definedName name="Motorista_diu_lav_vias_res" localSheetId="1">#REF!</definedName>
    <definedName name="Motorista_diu_lav_vias_res">#REF!</definedName>
    <definedName name="Motorista_diu_loc_cam_bas" localSheetId="4">#REF!</definedName>
    <definedName name="Motorista_diu_loc_cam_bas" localSheetId="5">#REF!</definedName>
    <definedName name="Motorista_diu_loc_cam_bas" localSheetId="2">#REF!</definedName>
    <definedName name="Motorista_diu_loc_cam_bas" localSheetId="3">#REF!</definedName>
    <definedName name="Motorista_diu_loc_cam_bas" localSheetId="0">#REF!</definedName>
    <definedName name="Motorista_diu_loc_cam_bas" localSheetId="1">#REF!</definedName>
    <definedName name="Motorista_diu_loc_cam_bas">#REF!</definedName>
    <definedName name="Motorista_diu_loc_cam_bas_res" localSheetId="4">#REF!</definedName>
    <definedName name="Motorista_diu_loc_cam_bas_res" localSheetId="5">#REF!</definedName>
    <definedName name="Motorista_diu_loc_cam_bas_res" localSheetId="2">#REF!</definedName>
    <definedName name="Motorista_diu_loc_cam_bas_res" localSheetId="3">#REF!</definedName>
    <definedName name="Motorista_diu_loc_cam_bas_res" localSheetId="0">#REF!</definedName>
    <definedName name="Motorista_diu_loc_cam_bas_res" localSheetId="1">#REF!</definedName>
    <definedName name="Motorista_diu_loc_cam_bas_res">#REF!</definedName>
    <definedName name="Motorista_diu_op_aterro" localSheetId="4">#REF!</definedName>
    <definedName name="Motorista_diu_op_aterro" localSheetId="5">#REF!</definedName>
    <definedName name="Motorista_diu_op_aterro" localSheetId="2">#REF!</definedName>
    <definedName name="Motorista_diu_op_aterro" localSheetId="3">#REF!</definedName>
    <definedName name="Motorista_diu_op_aterro" localSheetId="0">#REF!</definedName>
    <definedName name="Motorista_diu_op_aterro" localSheetId="1">#REF!</definedName>
    <definedName name="Motorista_diu_op_aterro">#REF!</definedName>
    <definedName name="Motorista_diu_op_aterro_res" localSheetId="4">#REF!</definedName>
    <definedName name="Motorista_diu_op_aterro_res" localSheetId="5">#REF!</definedName>
    <definedName name="Motorista_diu_op_aterro_res" localSheetId="2">#REF!</definedName>
    <definedName name="Motorista_diu_op_aterro_res" localSheetId="3">#REF!</definedName>
    <definedName name="Motorista_diu_op_aterro_res" localSheetId="0">#REF!</definedName>
    <definedName name="Motorista_diu_op_aterro_res" localSheetId="1">#REF!</definedName>
    <definedName name="Motorista_diu_op_aterro_res">#REF!</definedName>
    <definedName name="Motorista_not_cap_mec" localSheetId="4">#REF!</definedName>
    <definedName name="Motorista_not_cap_mec" localSheetId="5">#REF!</definedName>
    <definedName name="Motorista_not_cap_mec" localSheetId="2">#REF!</definedName>
    <definedName name="Motorista_not_cap_mec" localSheetId="3">#REF!</definedName>
    <definedName name="Motorista_not_cap_mec" localSheetId="0">#REF!</definedName>
    <definedName name="Motorista_not_cap_mec" localSheetId="1">#REF!</definedName>
    <definedName name="Motorista_not_cap_mec">#REF!</definedName>
    <definedName name="Motorista_not_cap_mec_res" localSheetId="4">#REF!</definedName>
    <definedName name="Motorista_not_cap_mec_res" localSheetId="5">#REF!</definedName>
    <definedName name="Motorista_not_cap_mec_res" localSheetId="2">#REF!</definedName>
    <definedName name="Motorista_not_cap_mec_res" localSheetId="3">#REF!</definedName>
    <definedName name="Motorista_not_cap_mec_res" localSheetId="0">#REF!</definedName>
    <definedName name="Motorista_not_cap_mec_res" localSheetId="1">#REF!</definedName>
    <definedName name="Motorista_not_cap_mec_res">#REF!</definedName>
    <definedName name="Motorista_not_col_dom" localSheetId="4">#REF!</definedName>
    <definedName name="Motorista_not_col_dom" localSheetId="5">#REF!</definedName>
    <definedName name="Motorista_not_col_dom" localSheetId="2">#REF!</definedName>
    <definedName name="Motorista_not_col_dom" localSheetId="3">#REF!</definedName>
    <definedName name="Motorista_not_col_dom" localSheetId="0">#REF!</definedName>
    <definedName name="Motorista_not_col_dom" localSheetId="1">#REF!</definedName>
    <definedName name="Motorista_not_col_dom">#REF!</definedName>
    <definedName name="Motorista_not_col_dom_res" localSheetId="4">#REF!</definedName>
    <definedName name="Motorista_not_col_dom_res" localSheetId="5">#REF!</definedName>
    <definedName name="Motorista_not_col_dom_res" localSheetId="2">#REF!</definedName>
    <definedName name="Motorista_not_col_dom_res" localSheetId="3">#REF!</definedName>
    <definedName name="Motorista_not_col_dom_res" localSheetId="0">#REF!</definedName>
    <definedName name="Motorista_not_col_dom_res" localSheetId="1">#REF!</definedName>
    <definedName name="Motorista_not_col_dom_res">#REF!</definedName>
    <definedName name="Motorista_not_col_hosp" localSheetId="4">#REF!</definedName>
    <definedName name="Motorista_not_col_hosp" localSheetId="5">#REF!</definedName>
    <definedName name="Motorista_not_col_hosp" localSheetId="2">#REF!</definedName>
    <definedName name="Motorista_not_col_hosp" localSheetId="3">#REF!</definedName>
    <definedName name="Motorista_not_col_hosp" localSheetId="0">#REF!</definedName>
    <definedName name="Motorista_not_col_hosp" localSheetId="1">#REF!</definedName>
    <definedName name="Motorista_not_col_hosp">#REF!</definedName>
    <definedName name="Motorista_not_col_hosp_res" localSheetId="4">#REF!</definedName>
    <definedName name="Motorista_not_col_hosp_res" localSheetId="5">#REF!</definedName>
    <definedName name="Motorista_not_col_hosp_res" localSheetId="2">#REF!</definedName>
    <definedName name="Motorista_not_col_hosp_res" localSheetId="3">#REF!</definedName>
    <definedName name="Motorista_not_col_hosp_res" localSheetId="0">#REF!</definedName>
    <definedName name="Motorista_not_col_hosp_res" localSheetId="1">#REF!</definedName>
    <definedName name="Motorista_not_col_hosp_res">#REF!</definedName>
    <definedName name="Motorista_not_col_sel" localSheetId="4">#REF!</definedName>
    <definedName name="Motorista_not_col_sel" localSheetId="5">#REF!</definedName>
    <definedName name="Motorista_not_col_sel" localSheetId="2">#REF!</definedName>
    <definedName name="Motorista_not_col_sel" localSheetId="3">#REF!</definedName>
    <definedName name="Motorista_not_col_sel" localSheetId="0">#REF!</definedName>
    <definedName name="Motorista_not_col_sel" localSheetId="1">#REF!</definedName>
    <definedName name="Motorista_not_col_sel">#REF!</definedName>
    <definedName name="Motorista_not_col_sel_res" localSheetId="4">#REF!</definedName>
    <definedName name="Motorista_not_col_sel_res" localSheetId="5">#REF!</definedName>
    <definedName name="Motorista_not_col_sel_res" localSheetId="2">#REF!</definedName>
    <definedName name="Motorista_not_col_sel_res" localSheetId="3">#REF!</definedName>
    <definedName name="Motorista_not_col_sel_res" localSheetId="0">#REF!</definedName>
    <definedName name="Motorista_not_col_sel_res" localSheetId="1">#REF!</definedName>
    <definedName name="Motorista_not_col_sel_res">#REF!</definedName>
    <definedName name="Motorista_not_eq_padrão" localSheetId="4">#REF!</definedName>
    <definedName name="Motorista_not_eq_padrão" localSheetId="5">#REF!</definedName>
    <definedName name="Motorista_not_eq_padrão" localSheetId="2">#REF!</definedName>
    <definedName name="Motorista_not_eq_padrão" localSheetId="3">#REF!</definedName>
    <definedName name="Motorista_not_eq_padrão" localSheetId="0">#REF!</definedName>
    <definedName name="Motorista_not_eq_padrão" localSheetId="1">#REF!</definedName>
    <definedName name="Motorista_not_eq_padrão">#REF!</definedName>
    <definedName name="Motorista_not_eq_padrão_res" localSheetId="4">#REF!</definedName>
    <definedName name="Motorista_not_eq_padrão_res" localSheetId="5">#REF!</definedName>
    <definedName name="Motorista_not_eq_padrão_res" localSheetId="2">#REF!</definedName>
    <definedName name="Motorista_not_eq_padrão_res" localSheetId="3">#REF!</definedName>
    <definedName name="Motorista_not_eq_padrão_res" localSheetId="0">#REF!</definedName>
    <definedName name="Motorista_not_eq_padrão_res" localSheetId="1">#REF!</definedName>
    <definedName name="Motorista_not_eq_padrão_res">#REF!</definedName>
    <definedName name="Motorista_not_lav_vias" localSheetId="4">#REF!</definedName>
    <definedName name="Motorista_not_lav_vias" localSheetId="5">#REF!</definedName>
    <definedName name="Motorista_not_lav_vias" localSheetId="2">#REF!</definedName>
    <definedName name="Motorista_not_lav_vias" localSheetId="3">#REF!</definedName>
    <definedName name="Motorista_not_lav_vias" localSheetId="0">#REF!</definedName>
    <definedName name="Motorista_not_lav_vias" localSheetId="1">#REF!</definedName>
    <definedName name="Motorista_not_lav_vias">#REF!</definedName>
    <definedName name="Motorista_not_lav_vias_res" localSheetId="4">#REF!</definedName>
    <definedName name="Motorista_not_lav_vias_res" localSheetId="5">#REF!</definedName>
    <definedName name="Motorista_not_lav_vias_res" localSheetId="2">#REF!</definedName>
    <definedName name="Motorista_not_lav_vias_res" localSheetId="3">#REF!</definedName>
    <definedName name="Motorista_not_lav_vias_res" localSheetId="0">#REF!</definedName>
    <definedName name="Motorista_not_lav_vias_res" localSheetId="1">#REF!</definedName>
    <definedName name="Motorista_not_lav_vias_res">#REF!</definedName>
    <definedName name="Motorista_not_loc_cam_bas" localSheetId="4">#REF!</definedName>
    <definedName name="Motorista_not_loc_cam_bas" localSheetId="5">#REF!</definedName>
    <definedName name="Motorista_not_loc_cam_bas" localSheetId="2">#REF!</definedName>
    <definedName name="Motorista_not_loc_cam_bas" localSheetId="3">#REF!</definedName>
    <definedName name="Motorista_not_loc_cam_bas" localSheetId="0">#REF!</definedName>
    <definedName name="Motorista_not_loc_cam_bas" localSheetId="1">#REF!</definedName>
    <definedName name="Motorista_not_loc_cam_bas">#REF!</definedName>
    <definedName name="Motorista_not_loc_cam_bas_res" localSheetId="4">#REF!</definedName>
    <definedName name="Motorista_not_loc_cam_bas_res" localSheetId="5">#REF!</definedName>
    <definedName name="Motorista_not_loc_cam_bas_res" localSheetId="2">#REF!</definedName>
    <definedName name="Motorista_not_loc_cam_bas_res" localSheetId="3">#REF!</definedName>
    <definedName name="Motorista_not_loc_cam_bas_res" localSheetId="0">#REF!</definedName>
    <definedName name="Motorista_not_loc_cam_bas_res" localSheetId="1">#REF!</definedName>
    <definedName name="Motorista_not_loc_cam_bas_res">#REF!</definedName>
    <definedName name="Motorista_not_op_aterro" localSheetId="4">#REF!</definedName>
    <definedName name="Motorista_not_op_aterro" localSheetId="5">#REF!</definedName>
    <definedName name="Motorista_not_op_aterro" localSheetId="2">#REF!</definedName>
    <definedName name="Motorista_not_op_aterro" localSheetId="3">#REF!</definedName>
    <definedName name="Motorista_not_op_aterro" localSheetId="0">#REF!</definedName>
    <definedName name="Motorista_not_op_aterro" localSheetId="1">#REF!</definedName>
    <definedName name="Motorista_not_op_aterro">#REF!</definedName>
    <definedName name="Motorista_not_op_aterro_res" localSheetId="4">#REF!</definedName>
    <definedName name="Motorista_not_op_aterro_res" localSheetId="5">#REF!</definedName>
    <definedName name="Motorista_not_op_aterro_res" localSheetId="2">#REF!</definedName>
    <definedName name="Motorista_not_op_aterro_res" localSheetId="3">#REF!</definedName>
    <definedName name="Motorista_not_op_aterro_res" localSheetId="0">#REF!</definedName>
    <definedName name="Motorista_not_op_aterro_res" localSheetId="1">#REF!</definedName>
    <definedName name="Motorista_not_op_aterro_res">#REF!</definedName>
    <definedName name="Motorita_diu_col_sel_res" localSheetId="4">#REF!</definedName>
    <definedName name="Motorita_diu_col_sel_res" localSheetId="5">#REF!</definedName>
    <definedName name="Motorita_diu_col_sel_res" localSheetId="2">#REF!</definedName>
    <definedName name="Motorita_diu_col_sel_res" localSheetId="3">#REF!</definedName>
    <definedName name="Motorita_diu_col_sel_res" localSheetId="0">#REF!</definedName>
    <definedName name="Motorita_diu_col_sel_res" localSheetId="1">#REF!</definedName>
    <definedName name="Motorita_diu_col_sel_res">#REF!</definedName>
    <definedName name="MP" localSheetId="4">#REF!</definedName>
    <definedName name="MP" localSheetId="5">#REF!</definedName>
    <definedName name="MP" localSheetId="2">#REF!</definedName>
    <definedName name="MP" localSheetId="3">#REF!</definedName>
    <definedName name="MP" localSheetId="0">#REF!</definedName>
    <definedName name="MP" localSheetId="1">#REF!</definedName>
    <definedName name="MP">#REF!</definedName>
    <definedName name="Munk" localSheetId="4">#REF!</definedName>
    <definedName name="Munk" localSheetId="5">#REF!</definedName>
    <definedName name="Munk" localSheetId="2">#REF!</definedName>
    <definedName name="Munk" localSheetId="3">#REF!</definedName>
    <definedName name="Munk" localSheetId="0">#REF!</definedName>
    <definedName name="Munk" localSheetId="1">#REF!</definedName>
    <definedName name="Munk">#REF!</definedName>
    <definedName name="N" localSheetId="4">#REF!</definedName>
    <definedName name="N" localSheetId="5">#REF!</definedName>
    <definedName name="N" localSheetId="2">#REF!</definedName>
    <definedName name="N" localSheetId="3">#REF!</definedName>
    <definedName name="N" localSheetId="0">#REF!</definedName>
    <definedName name="N" localSheetId="1">#REF!</definedName>
    <definedName name="N">#REF!</definedName>
    <definedName name="N_de_caminhões_coletores" localSheetId="4">#REF!</definedName>
    <definedName name="N_de_caminhões_coletores" localSheetId="5">#REF!</definedName>
    <definedName name="N_de_caminhões_coletores" localSheetId="2">#REF!</definedName>
    <definedName name="N_de_caminhões_coletores" localSheetId="3">#REF!</definedName>
    <definedName name="N_de_caminhões_coletores" localSheetId="0">#REF!</definedName>
    <definedName name="N_de_caminhões_coletores" localSheetId="1">#REF!</definedName>
    <definedName name="N_de_caminhões_coletores">#REF!</definedName>
    <definedName name="n_de_feriados" localSheetId="4">#REF!</definedName>
    <definedName name="n_de_feriados" localSheetId="5">#REF!</definedName>
    <definedName name="n_de_feriados" localSheetId="2">#REF!</definedName>
    <definedName name="n_de_feriados" localSheetId="3">#REF!</definedName>
    <definedName name="n_de_feriados" localSheetId="0">#REF!</definedName>
    <definedName name="n_de_feriados" localSheetId="1">#REF!</definedName>
    <definedName name="n_de_feriados">#REF!</definedName>
    <definedName name="n_de_meses_no_ano" localSheetId="4">#REF!</definedName>
    <definedName name="n_de_meses_no_ano" localSheetId="5">#REF!</definedName>
    <definedName name="n_de_meses_no_ano" localSheetId="2">#REF!</definedName>
    <definedName name="n_de_meses_no_ano" localSheetId="3">#REF!</definedName>
    <definedName name="n_de_meses_no_ano" localSheetId="0">#REF!</definedName>
    <definedName name="n_de_meses_no_ano" localSheetId="1">#REF!</definedName>
    <definedName name="n_de_meses_no_ano">#REF!</definedName>
    <definedName name="N_de_passagens" localSheetId="4">#REF!</definedName>
    <definedName name="N_de_passagens" localSheetId="5">#REF!</definedName>
    <definedName name="N_de_passagens" localSheetId="2">#REF!</definedName>
    <definedName name="N_de_passagens" localSheetId="3">#REF!</definedName>
    <definedName name="N_de_passagens" localSheetId="0">#REF!</definedName>
    <definedName name="N_de_passagens" localSheetId="1">#REF!</definedName>
    <definedName name="N_de_passagens">#REF!</definedName>
    <definedName name="n_horas_diárias" localSheetId="4">#REF!</definedName>
    <definedName name="n_horas_diárias" localSheetId="5">#REF!</definedName>
    <definedName name="n_horas_diárias" localSheetId="2">#REF!</definedName>
    <definedName name="n_horas_diárias" localSheetId="3">#REF!</definedName>
    <definedName name="n_horas_diárias" localSheetId="0">#REF!</definedName>
    <definedName name="n_horas_diárias" localSheetId="1">#REF!</definedName>
    <definedName name="n_horas_diárias">#REF!</definedName>
    <definedName name="N_veículos_leves" localSheetId="4">#REF!</definedName>
    <definedName name="N_veículos_leves" localSheetId="5">#REF!</definedName>
    <definedName name="N_veículos_leves" localSheetId="2">#REF!</definedName>
    <definedName name="N_veículos_leves" localSheetId="3">#REF!</definedName>
    <definedName name="N_veículos_leves" localSheetId="0">#REF!</definedName>
    <definedName name="N_veículos_leves" localSheetId="1">#REF!</definedName>
    <definedName name="N_veículos_leves">#REF!</definedName>
    <definedName name="oae" localSheetId="4">#REF!</definedName>
    <definedName name="oae" localSheetId="5">#REF!</definedName>
    <definedName name="oae" localSheetId="2">#REF!</definedName>
    <definedName name="oae" localSheetId="3">#REF!</definedName>
    <definedName name="oae" localSheetId="0">#REF!</definedName>
    <definedName name="oae" localSheetId="1">#REF!</definedName>
    <definedName name="oae">#REF!</definedName>
    <definedName name="Op_balança_diu_op_aterro" localSheetId="4">#REF!</definedName>
    <definedName name="Op_balança_diu_op_aterro" localSheetId="5">#REF!</definedName>
    <definedName name="Op_balança_diu_op_aterro" localSheetId="2">#REF!</definedName>
    <definedName name="Op_balança_diu_op_aterro" localSheetId="3">#REF!</definedName>
    <definedName name="Op_balança_diu_op_aterro" localSheetId="0">#REF!</definedName>
    <definedName name="Op_balança_diu_op_aterro" localSheetId="1">#REF!</definedName>
    <definedName name="Op_balança_diu_op_aterro">#REF!</definedName>
    <definedName name="Op_balança_diu_op_aterro_res" localSheetId="4">#REF!</definedName>
    <definedName name="Op_balança_diu_op_aterro_res" localSheetId="5">#REF!</definedName>
    <definedName name="Op_balança_diu_op_aterro_res" localSheetId="2">#REF!</definedName>
    <definedName name="Op_balança_diu_op_aterro_res" localSheetId="3">#REF!</definedName>
    <definedName name="Op_balança_diu_op_aterro_res" localSheetId="0">#REF!</definedName>
    <definedName name="Op_balança_diu_op_aterro_res" localSheetId="1">#REF!</definedName>
    <definedName name="Op_balança_diu_op_aterro_res">#REF!</definedName>
    <definedName name="Op_balança_not_op_aterro" localSheetId="4">#REF!</definedName>
    <definedName name="Op_balança_not_op_aterro" localSheetId="5">#REF!</definedName>
    <definedName name="Op_balança_not_op_aterro" localSheetId="2">#REF!</definedName>
    <definedName name="Op_balança_not_op_aterro" localSheetId="3">#REF!</definedName>
    <definedName name="Op_balança_not_op_aterro" localSheetId="0">#REF!</definedName>
    <definedName name="Op_balança_not_op_aterro" localSheetId="1">#REF!</definedName>
    <definedName name="Op_balança_not_op_aterro">#REF!</definedName>
    <definedName name="Op_balança_not_op_aterro_res" localSheetId="4">#REF!</definedName>
    <definedName name="Op_balança_not_op_aterro_res" localSheetId="5">#REF!</definedName>
    <definedName name="Op_balança_not_op_aterro_res" localSheetId="2">#REF!</definedName>
    <definedName name="Op_balança_not_op_aterro_res" localSheetId="3">#REF!</definedName>
    <definedName name="Op_balança_not_op_aterro_res" localSheetId="0">#REF!</definedName>
    <definedName name="Op_balança_not_op_aterro_res" localSheetId="1">#REF!</definedName>
    <definedName name="Op_balança_not_op_aterro_res">#REF!</definedName>
    <definedName name="Op_diu_usi_rec_comp" localSheetId="4">#REF!</definedName>
    <definedName name="Op_diu_usi_rec_comp" localSheetId="5">#REF!</definedName>
    <definedName name="Op_diu_usi_rec_comp" localSheetId="2">#REF!</definedName>
    <definedName name="Op_diu_usi_rec_comp" localSheetId="3">#REF!</definedName>
    <definedName name="Op_diu_usi_rec_comp" localSheetId="0">#REF!</definedName>
    <definedName name="Op_diu_usi_rec_comp" localSheetId="1">#REF!</definedName>
    <definedName name="Op_diu_usi_rec_comp">#REF!</definedName>
    <definedName name="Op_diu_usi_rec_comp_res" localSheetId="4">#REF!</definedName>
    <definedName name="Op_diu_usi_rec_comp_res" localSheetId="5">#REF!</definedName>
    <definedName name="Op_diu_usi_rec_comp_res" localSheetId="2">#REF!</definedName>
    <definedName name="Op_diu_usi_rec_comp_res" localSheetId="3">#REF!</definedName>
    <definedName name="Op_diu_usi_rec_comp_res" localSheetId="0">#REF!</definedName>
    <definedName name="Op_diu_usi_rec_comp_res" localSheetId="1">#REF!</definedName>
    <definedName name="Op_diu_usi_rec_comp_res">#REF!</definedName>
    <definedName name="Op_diu_usi_tra_RSSS" localSheetId="4">#REF!</definedName>
    <definedName name="Op_diu_usi_tra_RSSS" localSheetId="5">#REF!</definedName>
    <definedName name="Op_diu_usi_tra_RSSS" localSheetId="2">#REF!</definedName>
    <definedName name="Op_diu_usi_tra_RSSS" localSheetId="3">#REF!</definedName>
    <definedName name="Op_diu_usi_tra_RSSS" localSheetId="0">#REF!</definedName>
    <definedName name="Op_diu_usi_tra_RSSS" localSheetId="1">#REF!</definedName>
    <definedName name="Op_diu_usi_tra_RSSS">#REF!</definedName>
    <definedName name="Op_diu_usi_tra_RSSS_res" localSheetId="4">#REF!</definedName>
    <definedName name="Op_diu_usi_tra_RSSS_res" localSheetId="5">#REF!</definedName>
    <definedName name="Op_diu_usi_tra_RSSS_res" localSheetId="2">#REF!</definedName>
    <definedName name="Op_diu_usi_tra_RSSS_res" localSheetId="3">#REF!</definedName>
    <definedName name="Op_diu_usi_tra_RSSS_res" localSheetId="0">#REF!</definedName>
    <definedName name="Op_diu_usi_tra_RSSS_res" localSheetId="1">#REF!</definedName>
    <definedName name="Op_diu_usi_tra_RSSS_res">#REF!</definedName>
    <definedName name="Op_maq_diu_cap_mec" localSheetId="4">#REF!</definedName>
    <definedName name="Op_maq_diu_cap_mec" localSheetId="5">#REF!</definedName>
    <definedName name="Op_maq_diu_cap_mec" localSheetId="2">#REF!</definedName>
    <definedName name="Op_maq_diu_cap_mec" localSheetId="3">#REF!</definedName>
    <definedName name="Op_maq_diu_cap_mec" localSheetId="0">#REF!</definedName>
    <definedName name="Op_maq_diu_cap_mec" localSheetId="1">#REF!</definedName>
    <definedName name="Op_maq_diu_cap_mec">#REF!</definedName>
    <definedName name="Op_maq_diu_cap_mec_res" localSheetId="4">#REF!</definedName>
    <definedName name="Op_maq_diu_cap_mec_res" localSheetId="5">#REF!</definedName>
    <definedName name="Op_maq_diu_cap_mec_res" localSheetId="2">#REF!</definedName>
    <definedName name="Op_maq_diu_cap_mec_res" localSheetId="3">#REF!</definedName>
    <definedName name="Op_maq_diu_cap_mec_res" localSheetId="0">#REF!</definedName>
    <definedName name="Op_maq_diu_cap_mec_res" localSheetId="1">#REF!</definedName>
    <definedName name="Op_maq_diu_cap_mec_res">#REF!</definedName>
    <definedName name="Op_máq_diu_op_aterro" localSheetId="4">#REF!</definedName>
    <definedName name="Op_máq_diu_op_aterro" localSheetId="5">#REF!</definedName>
    <definedName name="Op_máq_diu_op_aterro" localSheetId="2">#REF!</definedName>
    <definedName name="Op_máq_diu_op_aterro" localSheetId="3">#REF!</definedName>
    <definedName name="Op_máq_diu_op_aterro" localSheetId="0">#REF!</definedName>
    <definedName name="Op_máq_diu_op_aterro" localSheetId="1">#REF!</definedName>
    <definedName name="Op_máq_diu_op_aterro">#REF!</definedName>
    <definedName name="Op_máq_diu_op_aterro_res" localSheetId="4">#REF!</definedName>
    <definedName name="Op_máq_diu_op_aterro_res" localSheetId="5">#REF!</definedName>
    <definedName name="Op_máq_diu_op_aterro_res" localSheetId="2">#REF!</definedName>
    <definedName name="Op_máq_diu_op_aterro_res" localSheetId="3">#REF!</definedName>
    <definedName name="Op_máq_diu_op_aterro_res" localSheetId="0">#REF!</definedName>
    <definedName name="Op_máq_diu_op_aterro_res" localSheetId="1">#REF!</definedName>
    <definedName name="Op_máq_diu_op_aterro_res">#REF!</definedName>
    <definedName name="Op_maq_not_cap_mec" localSheetId="4">#REF!</definedName>
    <definedName name="Op_maq_not_cap_mec" localSheetId="5">#REF!</definedName>
    <definedName name="Op_maq_not_cap_mec" localSheetId="2">#REF!</definedName>
    <definedName name="Op_maq_not_cap_mec" localSheetId="3">#REF!</definedName>
    <definedName name="Op_maq_not_cap_mec" localSheetId="0">#REF!</definedName>
    <definedName name="Op_maq_not_cap_mec" localSheetId="1">#REF!</definedName>
    <definedName name="Op_maq_not_cap_mec">#REF!</definedName>
    <definedName name="Op_maq_not_cap_mec_res" localSheetId="4">#REF!</definedName>
    <definedName name="Op_maq_not_cap_mec_res" localSheetId="5">#REF!</definedName>
    <definedName name="Op_maq_not_cap_mec_res" localSheetId="2">#REF!</definedName>
    <definedName name="Op_maq_not_cap_mec_res" localSheetId="3">#REF!</definedName>
    <definedName name="Op_maq_not_cap_mec_res" localSheetId="0">#REF!</definedName>
    <definedName name="Op_maq_not_cap_mec_res" localSheetId="1">#REF!</definedName>
    <definedName name="Op_maq_not_cap_mec_res">#REF!</definedName>
    <definedName name="Op_máq_not_op_aterro" localSheetId="4">#REF!</definedName>
    <definedName name="Op_máq_not_op_aterro" localSheetId="5">#REF!</definedName>
    <definedName name="Op_máq_not_op_aterro" localSheetId="2">#REF!</definedName>
    <definedName name="Op_máq_not_op_aterro" localSheetId="3">#REF!</definedName>
    <definedName name="Op_máq_not_op_aterro" localSheetId="0">#REF!</definedName>
    <definedName name="Op_máq_not_op_aterro" localSheetId="1">#REF!</definedName>
    <definedName name="Op_máq_not_op_aterro">#REF!</definedName>
    <definedName name="Op_máq_not_op_aterro_res" localSheetId="4">#REF!</definedName>
    <definedName name="Op_máq_not_op_aterro_res" localSheetId="5">#REF!</definedName>
    <definedName name="Op_máq_not_op_aterro_res" localSheetId="2">#REF!</definedName>
    <definedName name="Op_máq_not_op_aterro_res" localSheetId="3">#REF!</definedName>
    <definedName name="Op_máq_not_op_aterro_res" localSheetId="0">#REF!</definedName>
    <definedName name="Op_máq_not_op_aterro_res" localSheetId="1">#REF!</definedName>
    <definedName name="Op_máq_not_op_aterro_res">#REF!</definedName>
    <definedName name="Op_not_usi_rec_comp" localSheetId="4">#REF!</definedName>
    <definedName name="Op_not_usi_rec_comp" localSheetId="5">#REF!</definedName>
    <definedName name="Op_not_usi_rec_comp" localSheetId="2">#REF!</definedName>
    <definedName name="Op_not_usi_rec_comp" localSheetId="3">#REF!</definedName>
    <definedName name="Op_not_usi_rec_comp" localSheetId="0">#REF!</definedName>
    <definedName name="Op_not_usi_rec_comp" localSheetId="1">#REF!</definedName>
    <definedName name="Op_not_usi_rec_comp">#REF!</definedName>
    <definedName name="Op_not_usi_rec_comp_res" localSheetId="4">#REF!</definedName>
    <definedName name="Op_not_usi_rec_comp_res" localSheetId="5">#REF!</definedName>
    <definedName name="Op_not_usi_rec_comp_res" localSheetId="2">#REF!</definedName>
    <definedName name="Op_not_usi_rec_comp_res" localSheetId="3">#REF!</definedName>
    <definedName name="Op_not_usi_rec_comp_res" localSheetId="0">#REF!</definedName>
    <definedName name="Op_not_usi_rec_comp_res" localSheetId="1">#REF!</definedName>
    <definedName name="Op_not_usi_rec_comp_res">#REF!</definedName>
    <definedName name="Op_not_usi_tra_RSSS" localSheetId="4">#REF!</definedName>
    <definedName name="Op_not_usi_tra_RSSS" localSheetId="5">#REF!</definedName>
    <definedName name="Op_not_usi_tra_RSSS" localSheetId="2">#REF!</definedName>
    <definedName name="Op_not_usi_tra_RSSS" localSheetId="3">#REF!</definedName>
    <definedName name="Op_not_usi_tra_RSSS" localSheetId="0">#REF!</definedName>
    <definedName name="Op_not_usi_tra_RSSS" localSheetId="1">#REF!</definedName>
    <definedName name="Op_not_usi_tra_RSSS">#REF!</definedName>
    <definedName name="Op_not_usi_tra_RSSS_res" localSheetId="4">#REF!</definedName>
    <definedName name="Op_not_usi_tra_RSSS_res" localSheetId="5">#REF!</definedName>
    <definedName name="Op_not_usi_tra_RSSS_res" localSheetId="2">#REF!</definedName>
    <definedName name="Op_not_usi_tra_RSSS_res" localSheetId="3">#REF!</definedName>
    <definedName name="Op_not_usi_tra_RSSS_res" localSheetId="0">#REF!</definedName>
    <definedName name="Op_not_usi_tra_RSSS_res" localSheetId="1">#REF!</definedName>
    <definedName name="Op_not_usi_tra_RSSS_res">#REF!</definedName>
    <definedName name="Op_pá_diu_eq_padrão" localSheetId="4">#REF!</definedName>
    <definedName name="Op_pá_diu_eq_padrão" localSheetId="5">#REF!</definedName>
    <definedName name="Op_pá_diu_eq_padrão" localSheetId="2">#REF!</definedName>
    <definedName name="Op_pá_diu_eq_padrão" localSheetId="3">#REF!</definedName>
    <definedName name="Op_pá_diu_eq_padrão" localSheetId="0">#REF!</definedName>
    <definedName name="Op_pá_diu_eq_padrão" localSheetId="1">#REF!</definedName>
    <definedName name="Op_pá_diu_eq_padrão">#REF!</definedName>
    <definedName name="Op_pá_diu_eq_padrão_res" localSheetId="4">#REF!</definedName>
    <definedName name="Op_pá_diu_eq_padrão_res" localSheetId="5">#REF!</definedName>
    <definedName name="Op_pá_diu_eq_padrão_res" localSheetId="2">#REF!</definedName>
    <definedName name="Op_pá_diu_eq_padrão_res" localSheetId="3">#REF!</definedName>
    <definedName name="Op_pá_diu_eq_padrão_res" localSheetId="0">#REF!</definedName>
    <definedName name="Op_pá_diu_eq_padrão_res" localSheetId="1">#REF!</definedName>
    <definedName name="Op_pá_diu_eq_padrão_res">#REF!</definedName>
    <definedName name="Op_pá_diu_loc_pá" localSheetId="4">#REF!</definedName>
    <definedName name="Op_pá_diu_loc_pá" localSheetId="5">#REF!</definedName>
    <definedName name="Op_pá_diu_loc_pá" localSheetId="2">#REF!</definedName>
    <definedName name="Op_pá_diu_loc_pá" localSheetId="3">#REF!</definedName>
    <definedName name="Op_pá_diu_loc_pá" localSheetId="0">#REF!</definedName>
    <definedName name="Op_pá_diu_loc_pá" localSheetId="1">#REF!</definedName>
    <definedName name="Op_pá_diu_loc_pá">#REF!</definedName>
    <definedName name="Op_pá_diu_loc_pá_res" localSheetId="4">#REF!</definedName>
    <definedName name="Op_pá_diu_loc_pá_res" localSheetId="5">#REF!</definedName>
    <definedName name="Op_pá_diu_loc_pá_res" localSheetId="2">#REF!</definedName>
    <definedName name="Op_pá_diu_loc_pá_res" localSheetId="3">#REF!</definedName>
    <definedName name="Op_pá_diu_loc_pá_res" localSheetId="0">#REF!</definedName>
    <definedName name="Op_pá_diu_loc_pá_res" localSheetId="1">#REF!</definedName>
    <definedName name="Op_pá_diu_loc_pá_res">#REF!</definedName>
    <definedName name="Op_pá_not_eq_padrão" localSheetId="4">#REF!</definedName>
    <definedName name="Op_pá_not_eq_padrão" localSheetId="5">#REF!</definedName>
    <definedName name="Op_pá_not_eq_padrão" localSheetId="2">#REF!</definedName>
    <definedName name="Op_pá_not_eq_padrão" localSheetId="3">#REF!</definedName>
    <definedName name="Op_pá_not_eq_padrão" localSheetId="0">#REF!</definedName>
    <definedName name="Op_pá_not_eq_padrão" localSheetId="1">#REF!</definedName>
    <definedName name="Op_pá_not_eq_padrão">#REF!</definedName>
    <definedName name="Op_pá_not_eq_padrão_res" localSheetId="4">#REF!</definedName>
    <definedName name="Op_pá_not_eq_padrão_res" localSheetId="5">#REF!</definedName>
    <definedName name="Op_pá_not_eq_padrão_res" localSheetId="2">#REF!</definedName>
    <definedName name="Op_pá_not_eq_padrão_res" localSheetId="3">#REF!</definedName>
    <definedName name="Op_pá_not_eq_padrão_res" localSheetId="0">#REF!</definedName>
    <definedName name="Op_pá_not_eq_padrão_res" localSheetId="1">#REF!</definedName>
    <definedName name="Op_pá_not_eq_padrão_res">#REF!</definedName>
    <definedName name="Op_pá_not_loc_pá" localSheetId="4">#REF!</definedName>
    <definedName name="Op_pá_not_loc_pá" localSheetId="5">#REF!</definedName>
    <definedName name="Op_pá_not_loc_pá" localSheetId="2">#REF!</definedName>
    <definedName name="Op_pá_not_loc_pá" localSheetId="3">#REF!</definedName>
    <definedName name="Op_pá_not_loc_pá" localSheetId="0">#REF!</definedName>
    <definedName name="Op_pá_not_loc_pá" localSheetId="1">#REF!</definedName>
    <definedName name="Op_pá_not_loc_pá">#REF!</definedName>
    <definedName name="Op_pá_not_loc_pá_res" localSheetId="4">#REF!</definedName>
    <definedName name="Op_pá_not_loc_pá_res" localSheetId="5">#REF!</definedName>
    <definedName name="Op_pá_not_loc_pá_res" localSheetId="2">#REF!</definedName>
    <definedName name="Op_pá_not_loc_pá_res" localSheetId="3">#REF!</definedName>
    <definedName name="Op_pá_not_loc_pá_res" localSheetId="0">#REF!</definedName>
    <definedName name="Op_pá_not_loc_pá_res" localSheetId="1">#REF!</definedName>
    <definedName name="Op_pá_not_loc_pá_res">#REF!</definedName>
    <definedName name="Op_roç_diu_eq_padrão" localSheetId="4">#REF!</definedName>
    <definedName name="Op_roç_diu_eq_padrão" localSheetId="5">#REF!</definedName>
    <definedName name="Op_roç_diu_eq_padrão" localSheetId="2">#REF!</definedName>
    <definedName name="Op_roç_diu_eq_padrão" localSheetId="3">#REF!</definedName>
    <definedName name="Op_roç_diu_eq_padrão" localSheetId="0">#REF!</definedName>
    <definedName name="Op_roç_diu_eq_padrão" localSheetId="1">#REF!</definedName>
    <definedName name="Op_roç_diu_eq_padrão">#REF!</definedName>
    <definedName name="Op_roç_diu_eq_padrão_res" localSheetId="4">#REF!</definedName>
    <definedName name="Op_roç_diu_eq_padrão_res" localSheetId="5">#REF!</definedName>
    <definedName name="Op_roç_diu_eq_padrão_res" localSheetId="2">#REF!</definedName>
    <definedName name="Op_roç_diu_eq_padrão_res" localSheetId="3">#REF!</definedName>
    <definedName name="Op_roç_diu_eq_padrão_res" localSheetId="0">#REF!</definedName>
    <definedName name="Op_roç_diu_eq_padrão_res" localSheetId="1">#REF!</definedName>
    <definedName name="Op_roç_diu_eq_padrão_res">#REF!</definedName>
    <definedName name="Op_roç_not_eq_padrão" localSheetId="4">#REF!</definedName>
    <definedName name="Op_roç_not_eq_padrão" localSheetId="5">#REF!</definedName>
    <definedName name="Op_roç_not_eq_padrão" localSheetId="2">#REF!</definedName>
    <definedName name="Op_roç_not_eq_padrão" localSheetId="3">#REF!</definedName>
    <definedName name="Op_roç_not_eq_padrão" localSheetId="0">#REF!</definedName>
    <definedName name="Op_roç_not_eq_padrão" localSheetId="1">#REF!</definedName>
    <definedName name="Op_roç_not_eq_padrão">#REF!</definedName>
    <definedName name="Op_roç_not_eq_padrão_res" localSheetId="4">#REF!</definedName>
    <definedName name="Op_roç_not_eq_padrão_res" localSheetId="5">#REF!</definedName>
    <definedName name="Op_roç_not_eq_padrão_res" localSheetId="2">#REF!</definedName>
    <definedName name="Op_roç_not_eq_padrão_res" localSheetId="3">#REF!</definedName>
    <definedName name="Op_roç_not_eq_padrão_res" localSheetId="0">#REF!</definedName>
    <definedName name="Op_roç_not_eq_padrão_res" localSheetId="1">#REF!</definedName>
    <definedName name="Op_roç_not_eq_padrão_res">#REF!</definedName>
    <definedName name="OPAG">"Texto 5"</definedName>
    <definedName name="Oper_scenario" localSheetId="4">#REF!</definedName>
    <definedName name="Oper_scenario" localSheetId="5">#REF!</definedName>
    <definedName name="Oper_scenario" localSheetId="2">#REF!</definedName>
    <definedName name="Oper_scenario" localSheetId="3">#REF!</definedName>
    <definedName name="Oper_scenario" localSheetId="0">#REF!</definedName>
    <definedName name="Oper_scenario" localSheetId="1">#REF!</definedName>
    <definedName name="Oper_scenario">#REF!</definedName>
    <definedName name="ORACLE" localSheetId="4">#REF!</definedName>
    <definedName name="ORACLE" localSheetId="5">#REF!</definedName>
    <definedName name="ORACLE" localSheetId="2">#REF!</definedName>
    <definedName name="ORACLE" localSheetId="3">#REF!</definedName>
    <definedName name="ORACLE" localSheetId="0">#REF!</definedName>
    <definedName name="ORACLE" localSheetId="1">#REF!</definedName>
    <definedName name="ORACLE">#REF!</definedName>
    <definedName name="Orç" localSheetId="4">#REF!</definedName>
    <definedName name="Orç" localSheetId="5">#REF!</definedName>
    <definedName name="Orç" localSheetId="2">#REF!</definedName>
    <definedName name="Orç" localSheetId="3">#REF!</definedName>
    <definedName name="Orç" localSheetId="0">#REF!</definedName>
    <definedName name="Orç" localSheetId="1">#REF!</definedName>
    <definedName name="Orç">#REF!</definedName>
    <definedName name="Orç1" localSheetId="4">#REF!</definedName>
    <definedName name="Orç1" localSheetId="5">#REF!</definedName>
    <definedName name="Orç1" localSheetId="2">#REF!</definedName>
    <definedName name="Orç1" localSheetId="3">#REF!</definedName>
    <definedName name="Orç1" localSheetId="0">#REF!</definedName>
    <definedName name="Orç1" localSheetId="1">#REF!</definedName>
    <definedName name="Orç1">#REF!</definedName>
    <definedName name="ORCAMENTO" localSheetId="4">#REF!</definedName>
    <definedName name="ORCAMENTO" localSheetId="5">#REF!</definedName>
    <definedName name="ORCAMENTO" localSheetId="2">#REF!</definedName>
    <definedName name="ORCAMENTO" localSheetId="3">#REF!</definedName>
    <definedName name="ORCAMENTO" localSheetId="0">#REF!</definedName>
    <definedName name="ORCAMENTO" localSheetId="1">#REF!</definedName>
    <definedName name="ORCAMENTO">#REF!</definedName>
    <definedName name="ORGADM">"Texto 4"</definedName>
    <definedName name="OUTCON">"Texto 15"</definedName>
    <definedName name="OUTRO" localSheetId="4">#REF!</definedName>
    <definedName name="OUTRO" localSheetId="5">#REF!</definedName>
    <definedName name="OUTRO" localSheetId="2">#REF!</definedName>
    <definedName name="OUTRO" localSheetId="3">#REF!</definedName>
    <definedName name="OUTRO" localSheetId="0">#REF!</definedName>
    <definedName name="OUTRO" localSheetId="1">#REF!</definedName>
    <definedName name="OUTRO">#REF!</definedName>
    <definedName name="p" localSheetId="4">#REF!</definedName>
    <definedName name="p" localSheetId="5">#REF!</definedName>
    <definedName name="p" localSheetId="2">#REF!</definedName>
    <definedName name="p" localSheetId="3">#REF!</definedName>
    <definedName name="p" localSheetId="0">#REF!</definedName>
    <definedName name="p" localSheetId="1">#REF!</definedName>
    <definedName name="p">#REF!</definedName>
    <definedName name="PaCar" localSheetId="4">#REF!</definedName>
    <definedName name="PaCar" localSheetId="5">#REF!</definedName>
    <definedName name="PaCar" localSheetId="2">#REF!</definedName>
    <definedName name="PaCar" localSheetId="3">#REF!</definedName>
    <definedName name="PaCar" localSheetId="0">#REF!</definedName>
    <definedName name="PaCar" localSheetId="1">#REF!</definedName>
    <definedName name="PaCar">#REF!</definedName>
    <definedName name="pato" localSheetId="5">[16]Capa!$A$1:$D$137</definedName>
    <definedName name="pato" localSheetId="2">[16]Capa!$A$1:$D$137</definedName>
    <definedName name="pato" localSheetId="3">[16]Capa!$A$1:$D$137</definedName>
    <definedName name="pato">[9]Capa!$A$1:$D$137</definedName>
    <definedName name="paulo" localSheetId="4">#REF!</definedName>
    <definedName name="paulo" localSheetId="5">#REF!</definedName>
    <definedName name="paulo" localSheetId="2">#REF!</definedName>
    <definedName name="paulo" localSheetId="3">#REF!</definedName>
    <definedName name="paulo" localSheetId="0">#REF!</definedName>
    <definedName name="paulo" localSheetId="1">#REF!</definedName>
    <definedName name="paulo">#REF!</definedName>
    <definedName name="pav" localSheetId="4">#REF!</definedName>
    <definedName name="pav" localSheetId="5">#REF!</definedName>
    <definedName name="pav" localSheetId="2">#REF!</definedName>
    <definedName name="pav" localSheetId="3">#REF!</definedName>
    <definedName name="pav" localSheetId="0">#REF!</definedName>
    <definedName name="pav" localSheetId="1">#REF!</definedName>
    <definedName name="pav">#REF!</definedName>
    <definedName name="Payment_Needed">"Pagamento necessário"</definedName>
    <definedName name="PE" localSheetId="4">#REF!</definedName>
    <definedName name="PE" localSheetId="5">#REF!</definedName>
    <definedName name="PE" localSheetId="2">#REF!</definedName>
    <definedName name="PE" localSheetId="3">#REF!</definedName>
    <definedName name="PE" localSheetId="0">#REF!</definedName>
    <definedName name="PE" localSheetId="1">#REF!</definedName>
    <definedName name="PE">#REF!</definedName>
    <definedName name="pedagio" localSheetId="4">#REF!</definedName>
    <definedName name="pedagio" localSheetId="5">#REF!</definedName>
    <definedName name="pedagio" localSheetId="2">#REF!</definedName>
    <definedName name="pedagio" localSheetId="3">#REF!</definedName>
    <definedName name="pedagio" localSheetId="0">#REF!</definedName>
    <definedName name="pedagio" localSheetId="1">#REF!</definedName>
    <definedName name="pedagio">#REF!</definedName>
    <definedName name="pedagio_arrecadador" localSheetId="4">#REF!</definedName>
    <definedName name="pedagio_arrecadador" localSheetId="5">#REF!</definedName>
    <definedName name="pedagio_arrecadador" localSheetId="2">#REF!</definedName>
    <definedName name="pedagio_arrecadador" localSheetId="3">#REF!</definedName>
    <definedName name="pedagio_arrecadador" localSheetId="0">#REF!</definedName>
    <definedName name="pedagio_arrecadador" localSheetId="1">#REF!</definedName>
    <definedName name="pedagio_arrecadador">#REF!</definedName>
    <definedName name="pedagio_aux_financ" localSheetId="4">#REF!</definedName>
    <definedName name="pedagio_aux_financ" localSheetId="5">#REF!</definedName>
    <definedName name="pedagio_aux_financ" localSheetId="2">#REF!</definedName>
    <definedName name="pedagio_aux_financ" localSheetId="3">#REF!</definedName>
    <definedName name="pedagio_aux_financ" localSheetId="0">#REF!</definedName>
    <definedName name="pedagio_aux_financ" localSheetId="1">#REF!</definedName>
    <definedName name="pedagio_aux_financ">#REF!</definedName>
    <definedName name="pedagio_aux_pista" localSheetId="4">#REF!</definedName>
    <definedName name="pedagio_aux_pista" localSheetId="5">#REF!</definedName>
    <definedName name="pedagio_aux_pista" localSheetId="2">#REF!</definedName>
    <definedName name="pedagio_aux_pista" localSheetId="3">#REF!</definedName>
    <definedName name="pedagio_aux_pista" localSheetId="0">#REF!</definedName>
    <definedName name="pedagio_aux_pista" localSheetId="1">#REF!</definedName>
    <definedName name="pedagio_aux_pista">#REF!</definedName>
    <definedName name="pedagio_cont_pça" localSheetId="4">#REF!</definedName>
    <definedName name="pedagio_cont_pça" localSheetId="5">#REF!</definedName>
    <definedName name="pedagio_cont_pça" localSheetId="2">#REF!</definedName>
    <definedName name="pedagio_cont_pça" localSheetId="3">#REF!</definedName>
    <definedName name="pedagio_cont_pça" localSheetId="0">#REF!</definedName>
    <definedName name="pedagio_cont_pça" localSheetId="1">#REF!</definedName>
    <definedName name="pedagio_cont_pça">#REF!</definedName>
    <definedName name="pedagio_coordenador" localSheetId="4">#REF!</definedName>
    <definedName name="pedagio_coordenador" localSheetId="5">#REF!</definedName>
    <definedName name="pedagio_coordenador" localSheetId="2">#REF!</definedName>
    <definedName name="pedagio_coordenador" localSheetId="3">#REF!</definedName>
    <definedName name="pedagio_coordenador" localSheetId="0">#REF!</definedName>
    <definedName name="pedagio_coordenador" localSheetId="1">#REF!</definedName>
    <definedName name="pedagio_coordenador">#REF!</definedName>
    <definedName name="pedagio_enc_arrec" localSheetId="4">#REF!</definedName>
    <definedName name="pedagio_enc_arrec" localSheetId="5">#REF!</definedName>
    <definedName name="pedagio_enc_arrec" localSheetId="2">#REF!</definedName>
    <definedName name="pedagio_enc_arrec" localSheetId="3">#REF!</definedName>
    <definedName name="pedagio_enc_arrec" localSheetId="0">#REF!</definedName>
    <definedName name="pedagio_enc_arrec" localSheetId="1">#REF!</definedName>
    <definedName name="pedagio_enc_arrec">#REF!</definedName>
    <definedName name="pedagio_servente" localSheetId="4">#REF!</definedName>
    <definedName name="pedagio_servente" localSheetId="5">#REF!</definedName>
    <definedName name="pedagio_servente" localSheetId="2">#REF!</definedName>
    <definedName name="pedagio_servente" localSheetId="3">#REF!</definedName>
    <definedName name="pedagio_servente" localSheetId="0">#REF!</definedName>
    <definedName name="pedagio_servente" localSheetId="1">#REF!</definedName>
    <definedName name="pedagio_servente">#REF!</definedName>
    <definedName name="pedagio_supervisor" localSheetId="4">#REF!</definedName>
    <definedName name="pedagio_supervisor" localSheetId="5">#REF!</definedName>
    <definedName name="pedagio_supervisor" localSheetId="2">#REF!</definedName>
    <definedName name="pedagio_supervisor" localSheetId="3">#REF!</definedName>
    <definedName name="pedagio_supervisor" localSheetId="0">#REF!</definedName>
    <definedName name="pedagio_supervisor" localSheetId="1">#REF!</definedName>
    <definedName name="pedagio_supervisor">#REF!</definedName>
    <definedName name="pedagio_vigilante" localSheetId="4">#REF!</definedName>
    <definedName name="pedagio_vigilante" localSheetId="5">#REF!</definedName>
    <definedName name="pedagio_vigilante" localSheetId="2">#REF!</definedName>
    <definedName name="pedagio_vigilante" localSheetId="3">#REF!</definedName>
    <definedName name="pedagio_vigilante" localSheetId="0">#REF!</definedName>
    <definedName name="pedagio_vigilante" localSheetId="1">#REF!</definedName>
    <definedName name="pedagio_vigilante">#REF!</definedName>
    <definedName name="per" localSheetId="4">#REF!</definedName>
    <definedName name="per" localSheetId="5">#REF!</definedName>
    <definedName name="per" localSheetId="2">#REF!</definedName>
    <definedName name="per" localSheetId="3">#REF!</definedName>
    <definedName name="per" localSheetId="0">#REF!</definedName>
    <definedName name="per" localSheetId="1">#REF!</definedName>
    <definedName name="per">#REF!</definedName>
    <definedName name="per_dias" localSheetId="4">#REF!</definedName>
    <definedName name="per_dias" localSheetId="5">#REF!</definedName>
    <definedName name="per_dias" localSheetId="2">#REF!</definedName>
    <definedName name="per_dias" localSheetId="3">#REF!</definedName>
    <definedName name="per_dias" localSheetId="0">#REF!</definedName>
    <definedName name="per_dias" localSheetId="1">#REF!</definedName>
    <definedName name="per_dias">#REF!</definedName>
    <definedName name="Pesagem_3o" localSheetId="4">#REF!</definedName>
    <definedName name="Pesagem_3o" localSheetId="5">#REF!</definedName>
    <definedName name="Pesagem_3o" localSheetId="2">#REF!</definedName>
    <definedName name="Pesagem_3o" localSheetId="3">#REF!</definedName>
    <definedName name="Pesagem_3o" localSheetId="0">#REF!</definedName>
    <definedName name="Pesagem_3o" localSheetId="1">#REF!</definedName>
    <definedName name="Pesagem_3o">#REF!</definedName>
    <definedName name="PI" localSheetId="4">#REF!</definedName>
    <definedName name="PI" localSheetId="5">#REF!</definedName>
    <definedName name="PI" localSheetId="2">#REF!</definedName>
    <definedName name="PI" localSheetId="3">#REF!</definedName>
    <definedName name="PI" localSheetId="0">#REF!</definedName>
    <definedName name="PI" localSheetId="1">#REF!</definedName>
    <definedName name="PI">#REF!</definedName>
    <definedName name="Pin" localSheetId="4">#REF!</definedName>
    <definedName name="Pin" localSheetId="5">#REF!</definedName>
    <definedName name="Pin" localSheetId="2">#REF!</definedName>
    <definedName name="Pin" localSheetId="3">#REF!</definedName>
    <definedName name="Pin" localSheetId="0">#REF!</definedName>
    <definedName name="Pin" localSheetId="1">#REF!</definedName>
    <definedName name="Pin">#REF!</definedName>
    <definedName name="PJ" localSheetId="4">#REF!</definedName>
    <definedName name="PJ" localSheetId="5">#REF!</definedName>
    <definedName name="PJ" localSheetId="2">#REF!</definedName>
    <definedName name="PJ" localSheetId="3">#REF!</definedName>
    <definedName name="PJ" localSheetId="0">#REF!</definedName>
    <definedName name="PJ" localSheetId="1">#REF!</definedName>
    <definedName name="PJ">#REF!</definedName>
    <definedName name="PL_ABC" localSheetId="4">#REF!</definedName>
    <definedName name="PL_ABC" localSheetId="5">#REF!</definedName>
    <definedName name="PL_ABC" localSheetId="2">#REF!</definedName>
    <definedName name="PL_ABC" localSheetId="3">#REF!</definedName>
    <definedName name="PL_ABC" localSheetId="0">#REF!</definedName>
    <definedName name="PL_ABC" localSheetId="1">#REF!</definedName>
    <definedName name="PL_ABC">#REF!</definedName>
    <definedName name="Planilha" localSheetId="4">#REF!</definedName>
    <definedName name="Planilha" localSheetId="5">#REF!</definedName>
    <definedName name="Planilha" localSheetId="2">#REF!</definedName>
    <definedName name="Planilha" localSheetId="3">#REF!</definedName>
    <definedName name="Planilha" localSheetId="0">#REF!</definedName>
    <definedName name="Planilha" localSheetId="1">#REF!</definedName>
    <definedName name="Planilha">#REF!</definedName>
    <definedName name="plassarelas" localSheetId="5">[16]Capa!$A$1:$D$137</definedName>
    <definedName name="plassarelas" localSheetId="2">[16]Capa!$A$1:$D$137</definedName>
    <definedName name="plassarelas" localSheetId="3">[16]Capa!$A$1:$D$137</definedName>
    <definedName name="plassarelas">[9]Capa!$A$1:$D$137</definedName>
    <definedName name="PMB" localSheetId="4">#REF!</definedName>
    <definedName name="PMB" localSheetId="5">#REF!</definedName>
    <definedName name="PMB" localSheetId="2">#REF!</definedName>
    <definedName name="PMB" localSheetId="3">#REF!</definedName>
    <definedName name="PMB" localSheetId="0">#REF!</definedName>
    <definedName name="PMB" localSheetId="1">#REF!</definedName>
    <definedName name="PMB">#REF!</definedName>
    <definedName name="PMB_CEF" localSheetId="4">#REF!</definedName>
    <definedName name="PMB_CEF" localSheetId="5">#REF!</definedName>
    <definedName name="PMB_CEF" localSheetId="2">#REF!</definedName>
    <definedName name="PMB_CEF" localSheetId="3">#REF!</definedName>
    <definedName name="PMB_CEF" localSheetId="0">#REF!</definedName>
    <definedName name="PMB_CEF" localSheetId="1">#REF!</definedName>
    <definedName name="PMB_CEF">#REF!</definedName>
    <definedName name="PMBCEF" localSheetId="4">#REF!</definedName>
    <definedName name="PMBCEF" localSheetId="5">#REF!</definedName>
    <definedName name="PMBCEF" localSheetId="2">#REF!</definedName>
    <definedName name="PMBCEF" localSheetId="3">#REF!</definedName>
    <definedName name="PMBCEF" localSheetId="0">#REF!</definedName>
    <definedName name="PMBCEF" localSheetId="1">#REF!</definedName>
    <definedName name="PMBCEF">#REF!</definedName>
    <definedName name="PodaCapa" localSheetId="4">#REF!</definedName>
    <definedName name="PodaCapa" localSheetId="5">#REF!</definedName>
    <definedName name="PodaCapa" localSheetId="2">#REF!</definedName>
    <definedName name="PodaCapa" localSheetId="3">#REF!</definedName>
    <definedName name="PodaCapa" localSheetId="0">#REF!</definedName>
    <definedName name="PodaCapa" localSheetId="1">#REF!</definedName>
    <definedName name="PodaCapa">#REF!</definedName>
    <definedName name="PodaDetalhes" localSheetId="4">#REF!</definedName>
    <definedName name="PodaDetalhes" localSheetId="5">#REF!</definedName>
    <definedName name="PodaDetalhes" localSheetId="2">#REF!</definedName>
    <definedName name="PodaDetalhes" localSheetId="3">#REF!</definedName>
    <definedName name="PodaDetalhes" localSheetId="0">#REF!</definedName>
    <definedName name="PodaDetalhes" localSheetId="1">#REF!</definedName>
    <definedName name="PodaDetalhes">#REF!</definedName>
    <definedName name="PR" localSheetId="4">#REF!</definedName>
    <definedName name="PR" localSheetId="5">#REF!</definedName>
    <definedName name="PR" localSheetId="2">#REF!</definedName>
    <definedName name="PR" localSheetId="3">#REF!</definedName>
    <definedName name="PR" localSheetId="0">#REF!</definedName>
    <definedName name="PR" localSheetId="1">#REF!</definedName>
    <definedName name="PR">#REF!</definedName>
    <definedName name="Preço_Diesel" localSheetId="4">#REF!</definedName>
    <definedName name="Preço_Diesel" localSheetId="5">#REF!</definedName>
    <definedName name="Preço_Diesel" localSheetId="2">#REF!</definedName>
    <definedName name="Preço_Diesel" localSheetId="3">#REF!</definedName>
    <definedName name="Preço_Diesel" localSheetId="0">#REF!</definedName>
    <definedName name="Preço_Diesel" localSheetId="1">#REF!</definedName>
    <definedName name="Preço_Diesel">#REF!</definedName>
    <definedName name="Preço_gasolina" localSheetId="4">#REF!</definedName>
    <definedName name="Preço_gasolina" localSheetId="5">#REF!</definedName>
    <definedName name="Preço_gasolina" localSheetId="2">#REF!</definedName>
    <definedName name="Preço_gasolina" localSheetId="3">#REF!</definedName>
    <definedName name="Preço_gasolina" localSheetId="0">#REF!</definedName>
    <definedName name="Preço_gasolina" localSheetId="1">#REF!</definedName>
    <definedName name="Preço_gasolina">#REF!</definedName>
    <definedName name="Price" localSheetId="4">#REF!</definedName>
    <definedName name="Price" localSheetId="5">#REF!</definedName>
    <definedName name="Price" localSheetId="2">#REF!</definedName>
    <definedName name="Price" localSheetId="3">#REF!</definedName>
    <definedName name="Price" localSheetId="0">#REF!</definedName>
    <definedName name="Price" localSheetId="1">#REF!</definedName>
    <definedName name="Price">#REF!</definedName>
    <definedName name="Print_Area" localSheetId="4">#REF!</definedName>
    <definedName name="Print_Area" localSheetId="5">#REF!</definedName>
    <definedName name="Print_Area" localSheetId="2">#REF!</definedName>
    <definedName name="Print_Area" localSheetId="3">#REF!</definedName>
    <definedName name="Print_Area" localSheetId="0">#REF!</definedName>
    <definedName name="Print_Area" localSheetId="1">#REF!</definedName>
    <definedName name="Print_Area">#REF!</definedName>
    <definedName name="Print_Area_MI" localSheetId="4">#REF!</definedName>
    <definedName name="Print_Area_MI" localSheetId="5">#REF!</definedName>
    <definedName name="Print_Area_MI" localSheetId="2">#REF!</definedName>
    <definedName name="Print_Area_MI" localSheetId="3">#REF!</definedName>
    <definedName name="Print_Area_MI" localSheetId="0">#REF!</definedName>
    <definedName name="Print_Area_MI" localSheetId="1">#REF!</definedName>
    <definedName name="Print_Area_MI">#REF!</definedName>
    <definedName name="PRO">"Texto 8"</definedName>
    <definedName name="Profit" localSheetId="4">#REF!</definedName>
    <definedName name="Profit" localSheetId="5">#REF!</definedName>
    <definedName name="Profit" localSheetId="2">#REF!</definedName>
    <definedName name="Profit" localSheetId="3">#REF!</definedName>
    <definedName name="Profit" localSheetId="0">#REF!</definedName>
    <definedName name="Profit" localSheetId="1">#REF!</definedName>
    <definedName name="Profit">#REF!</definedName>
    <definedName name="Proj_name">'[10]I-1'!$E$5</definedName>
    <definedName name="QAZ" localSheetId="4">#REF!</definedName>
    <definedName name="QAZ" localSheetId="5">#REF!</definedName>
    <definedName name="QAZ" localSheetId="2">#REF!</definedName>
    <definedName name="QAZ" localSheetId="3">#REF!</definedName>
    <definedName name="QAZ" localSheetId="0">#REF!</definedName>
    <definedName name="QAZ" localSheetId="1">#REF!</definedName>
    <definedName name="QAZ">#REF!</definedName>
    <definedName name="QEQ" localSheetId="4">#REF!</definedName>
    <definedName name="QEQ" localSheetId="5">#REF!</definedName>
    <definedName name="QEQ" localSheetId="2">#REF!</definedName>
    <definedName name="QEQ" localSheetId="3">#REF!</definedName>
    <definedName name="QEQ" localSheetId="0">#REF!</definedName>
    <definedName name="QEQ" localSheetId="1">#REF!</definedName>
    <definedName name="QEQ">#REF!</definedName>
    <definedName name="QMO" localSheetId="4">#REF!</definedName>
    <definedName name="QMO" localSheetId="5">#REF!</definedName>
    <definedName name="QMO" localSheetId="2">#REF!</definedName>
    <definedName name="QMO" localSheetId="3">#REF!</definedName>
    <definedName name="QMO" localSheetId="0">#REF!</definedName>
    <definedName name="QMO" localSheetId="1">#REF!</definedName>
    <definedName name="QMO">#REF!</definedName>
    <definedName name="QUALIX" localSheetId="4">#REF!</definedName>
    <definedName name="QUALIX" localSheetId="5">#REF!</definedName>
    <definedName name="QUALIX" localSheetId="2">#REF!</definedName>
    <definedName name="QUALIX" localSheetId="3">#REF!</definedName>
    <definedName name="QUALIX" localSheetId="0">#REF!</definedName>
    <definedName name="QUALIX" localSheetId="1">#REF!</definedName>
    <definedName name="QUALIX">#REF!</definedName>
    <definedName name="QUEIROZ_GALVÃO" localSheetId="4">#REF!</definedName>
    <definedName name="QUEIROZ_GALVÃO" localSheetId="5">#REF!</definedName>
    <definedName name="QUEIROZ_GALVÃO" localSheetId="2">#REF!</definedName>
    <definedName name="QUEIROZ_GALVÃO" localSheetId="3">#REF!</definedName>
    <definedName name="QUEIROZ_GALVÃO" localSheetId="0">#REF!</definedName>
    <definedName name="QUEIROZ_GALVÃO" localSheetId="1">#REF!</definedName>
    <definedName name="QUEIROZ_GALVÃO">#REF!</definedName>
    <definedName name="r_col" localSheetId="4">#REF!</definedName>
    <definedName name="r_col" localSheetId="5">#REF!</definedName>
    <definedName name="r_col" localSheetId="2">#REF!</definedName>
    <definedName name="r_col" localSheetId="3">#REF!</definedName>
    <definedName name="r_col" localSheetId="0">#REF!</definedName>
    <definedName name="r_col" localSheetId="1">#REF!</definedName>
    <definedName name="r_col">#REF!</definedName>
    <definedName name="r_var" localSheetId="4">#REF!</definedName>
    <definedName name="r_var" localSheetId="5">#REF!</definedName>
    <definedName name="r_var" localSheetId="2">#REF!</definedName>
    <definedName name="r_var" localSheetId="3">#REF!</definedName>
    <definedName name="r_var" localSheetId="0">#REF!</definedName>
    <definedName name="r_var" localSheetId="1">#REF!</definedName>
    <definedName name="r_var">#REF!</definedName>
    <definedName name="RawData" localSheetId="4">#REF!</definedName>
    <definedName name="RawData" localSheetId="5">#REF!</definedName>
    <definedName name="RawData" localSheetId="2">#REF!</definedName>
    <definedName name="RawData" localSheetId="3">#REF!</definedName>
    <definedName name="RawData" localSheetId="0">#REF!</definedName>
    <definedName name="RawData" localSheetId="1">#REF!</definedName>
    <definedName name="RawData">#REF!</definedName>
    <definedName name="RawHeader">#N/A</definedName>
    <definedName name="rd" localSheetId="4">#REF!</definedName>
    <definedName name="rd" localSheetId="5">#REF!</definedName>
    <definedName name="rd" localSheetId="3">#REF!</definedName>
    <definedName name="rd" localSheetId="0">#REF!</definedName>
    <definedName name="rd" localSheetId="1">#REF!</definedName>
    <definedName name="rd">#REF!</definedName>
    <definedName name="REAL_03" localSheetId="4">#REF!</definedName>
    <definedName name="REAL_03" localSheetId="5">#REF!</definedName>
    <definedName name="REAL_03" localSheetId="2">#REF!</definedName>
    <definedName name="REAL_03" localSheetId="3">#REF!</definedName>
    <definedName name="REAL_03" localSheetId="0">#REF!</definedName>
    <definedName name="REAL_03" localSheetId="1">#REF!</definedName>
    <definedName name="REAL_03">#REF!</definedName>
    <definedName name="ReciclCapa" localSheetId="4">#REF!</definedName>
    <definedName name="ReciclCapa" localSheetId="5">#REF!</definedName>
    <definedName name="ReciclCapa" localSheetId="2">#REF!</definedName>
    <definedName name="ReciclCapa" localSheetId="3">#REF!</definedName>
    <definedName name="ReciclCapa" localSheetId="0">#REF!</definedName>
    <definedName name="ReciclCapa" localSheetId="1">#REF!</definedName>
    <definedName name="ReciclCapa">#REF!</definedName>
    <definedName name="ReciclDetalhes" localSheetId="4">#REF!</definedName>
    <definedName name="ReciclDetalhes" localSheetId="5">#REF!</definedName>
    <definedName name="ReciclDetalhes" localSheetId="2">#REF!</definedName>
    <definedName name="ReciclDetalhes" localSheetId="3">#REF!</definedName>
    <definedName name="ReciclDetalhes" localSheetId="0">#REF!</definedName>
    <definedName name="ReciclDetalhes" localSheetId="1">#REF!</definedName>
    <definedName name="ReciclDetalhes">#REF!</definedName>
    <definedName name="RECPR">"Texto 10"</definedName>
    <definedName name="red_calç" localSheetId="4">#REF!</definedName>
    <definedName name="red_calç" localSheetId="5">#REF!</definedName>
    <definedName name="red_calç" localSheetId="2">#REF!</definedName>
    <definedName name="red_calç" localSheetId="3">#REF!</definedName>
    <definedName name="red_calç" localSheetId="0">#REF!</definedName>
    <definedName name="red_calç" localSheetId="1">#REF!</definedName>
    <definedName name="red_calç">#REF!</definedName>
    <definedName name="red_col" localSheetId="4">#REF!</definedName>
    <definedName name="red_col" localSheetId="5">#REF!</definedName>
    <definedName name="red_col" localSheetId="2">#REF!</definedName>
    <definedName name="red_col" localSheetId="3">#REF!</definedName>
    <definedName name="red_col" localSheetId="0">#REF!</definedName>
    <definedName name="red_col" localSheetId="1">#REF!</definedName>
    <definedName name="red_col">#REF!</definedName>
    <definedName name="red_div" localSheetId="4">#REF!</definedName>
    <definedName name="red_div" localSheetId="5">#REF!</definedName>
    <definedName name="red_div" localSheetId="2">#REF!</definedName>
    <definedName name="red_div" localSheetId="3">#REF!</definedName>
    <definedName name="red_div" localSheetId="0">#REF!</definedName>
    <definedName name="red_div" localSheetId="1">#REF!</definedName>
    <definedName name="red_div">#REF!</definedName>
    <definedName name="red_div_s" localSheetId="4">#REF!</definedName>
    <definedName name="red_div_s" localSheetId="5">#REF!</definedName>
    <definedName name="red_div_s" localSheetId="2">#REF!</definedName>
    <definedName name="red_div_s" localSheetId="3">#REF!</definedName>
    <definedName name="red_div_s" localSheetId="0">#REF!</definedName>
    <definedName name="red_div_s" localSheetId="1">#REF!</definedName>
    <definedName name="red_div_s">#REF!</definedName>
    <definedName name="red_div2" localSheetId="4">#REF!</definedName>
    <definedName name="red_div2" localSheetId="5">#REF!</definedName>
    <definedName name="red_div2" localSheetId="2">#REF!</definedName>
    <definedName name="red_div2" localSheetId="3">#REF!</definedName>
    <definedName name="red_div2" localSheetId="0">#REF!</definedName>
    <definedName name="red_div2" localSheetId="1">#REF!</definedName>
    <definedName name="red_div2">#REF!</definedName>
    <definedName name="red_div6" localSheetId="4">#REF!</definedName>
    <definedName name="red_div6" localSheetId="5">#REF!</definedName>
    <definedName name="red_div6" localSheetId="2">#REF!</definedName>
    <definedName name="red_div6" localSheetId="3">#REF!</definedName>
    <definedName name="red_div6" localSheetId="0">#REF!</definedName>
    <definedName name="red_div6" localSheetId="1">#REF!</definedName>
    <definedName name="red_div6">#REF!</definedName>
    <definedName name="red_div7" localSheetId="4">#REF!</definedName>
    <definedName name="red_div7" localSheetId="5">#REF!</definedName>
    <definedName name="red_div7" localSheetId="2">#REF!</definedName>
    <definedName name="red_div7" localSheetId="3">#REF!</definedName>
    <definedName name="red_div7" localSheetId="0">#REF!</definedName>
    <definedName name="red_div7" localSheetId="1">#REF!</definedName>
    <definedName name="red_div7">#REF!</definedName>
    <definedName name="red_fav" localSheetId="4">#REF!</definedName>
    <definedName name="red_fav" localSheetId="5">#REF!</definedName>
    <definedName name="red_fav" localSheetId="2">#REF!</definedName>
    <definedName name="red_fav" localSheetId="3">#REF!</definedName>
    <definedName name="red_fav" localSheetId="0">#REF!</definedName>
    <definedName name="red_fav" localSheetId="1">#REF!</definedName>
    <definedName name="red_fav">#REF!</definedName>
    <definedName name="red_mon" localSheetId="4">#REF!</definedName>
    <definedName name="red_mon" localSheetId="5">#REF!</definedName>
    <definedName name="red_mon" localSheetId="2">#REF!</definedName>
    <definedName name="red_mon" localSheetId="3">#REF!</definedName>
    <definedName name="red_mon" localSheetId="0">#REF!</definedName>
    <definedName name="red_mon" localSheetId="1">#REF!</definedName>
    <definedName name="red_mon">#REF!</definedName>
    <definedName name="red_var" localSheetId="4">#REF!</definedName>
    <definedName name="red_var" localSheetId="5">#REF!</definedName>
    <definedName name="red_var" localSheetId="2">#REF!</definedName>
    <definedName name="red_var" localSheetId="3">#REF!</definedName>
    <definedName name="red_var" localSheetId="0">#REF!</definedName>
    <definedName name="red_var" localSheetId="1">#REF!</definedName>
    <definedName name="red_var">#REF!</definedName>
    <definedName name="red_var_se" localSheetId="4">#REF!</definedName>
    <definedName name="red_var_se" localSheetId="5">#REF!</definedName>
    <definedName name="red_var_se" localSheetId="2">#REF!</definedName>
    <definedName name="red_var_se" localSheetId="3">#REF!</definedName>
    <definedName name="red_var_se" localSheetId="0">#REF!</definedName>
    <definedName name="red_var_se" localSheetId="1">#REF!</definedName>
    <definedName name="red_var_se">#REF!</definedName>
    <definedName name="reducao" localSheetId="4">#REF!</definedName>
    <definedName name="reducao" localSheetId="5">#REF!</definedName>
    <definedName name="reducao" localSheetId="2">#REF!</definedName>
    <definedName name="reducao" localSheetId="3">#REF!</definedName>
    <definedName name="reducao" localSheetId="0">#REF!</definedName>
    <definedName name="reducao" localSheetId="1">#REF!</definedName>
    <definedName name="reducao">#REF!</definedName>
    <definedName name="Reefer_share" localSheetId="4">#REF!</definedName>
    <definedName name="Reefer_share" localSheetId="5">#REF!</definedName>
    <definedName name="Reefer_share" localSheetId="2">#REF!</definedName>
    <definedName name="Reefer_share" localSheetId="3">#REF!</definedName>
    <definedName name="Reefer_share" localSheetId="0">#REF!</definedName>
    <definedName name="Reefer_share" localSheetId="1">#REF!</definedName>
    <definedName name="Reefer_share">#REF!</definedName>
    <definedName name="REF" localSheetId="4">#REF!</definedName>
    <definedName name="REF" localSheetId="5">#REF!</definedName>
    <definedName name="REF" localSheetId="2">#REF!</definedName>
    <definedName name="REF" localSheetId="3">#REF!</definedName>
    <definedName name="REF" localSheetId="0">#REF!</definedName>
    <definedName name="REF" localSheetId="1">#REF!</definedName>
    <definedName name="REF">#REF!</definedName>
    <definedName name="Reimbursement">"Reembolso"</definedName>
    <definedName name="REPRESENTANTE" localSheetId="5">[14]IDENTIFICACAO!$D$13</definedName>
    <definedName name="REPRESENTANTE" localSheetId="2">#N/A</definedName>
    <definedName name="REPRESENTANTE" localSheetId="3">#N/A</definedName>
    <definedName name="REPRESENTANTE" localSheetId="0">[14]IDENTIFICACAO!$D$13</definedName>
    <definedName name="REPRESENTANTE" localSheetId="1">[14]IDENTIFICACAO!$D$13</definedName>
    <definedName name="REPRESENTANTE">[4]IDENTIFICACAO!$D$13</definedName>
    <definedName name="RESULTADOS" localSheetId="4">#REF!</definedName>
    <definedName name="RESULTADOS" localSheetId="5">#REF!</definedName>
    <definedName name="RESULTADOS" localSheetId="2">#REF!</definedName>
    <definedName name="RESULTADOS" localSheetId="3">#REF!</definedName>
    <definedName name="RESULTADOS" localSheetId="0">#REF!</definedName>
    <definedName name="RESULTADOS" localSheetId="1">#REF!</definedName>
    <definedName name="RESULTADOS">#REF!</definedName>
    <definedName name="RESULTS" localSheetId="4">#REF!</definedName>
    <definedName name="RESULTS" localSheetId="5">#REF!</definedName>
    <definedName name="RESULTS" localSheetId="2">#REF!</definedName>
    <definedName name="RESULTS" localSheetId="3">#REF!</definedName>
    <definedName name="RESULTS" localSheetId="0">#REF!</definedName>
    <definedName name="RESULTS" localSheetId="1">#REF!</definedName>
    <definedName name="RESULTS">#REF!</definedName>
    <definedName name="RESUMO" localSheetId="4">#REF!</definedName>
    <definedName name="RESUMO" localSheetId="5">#REF!</definedName>
    <definedName name="RESUMO" localSheetId="2">#REF!</definedName>
    <definedName name="RESUMO" localSheetId="3">#REF!</definedName>
    <definedName name="RESUMO" localSheetId="0">#REF!</definedName>
    <definedName name="RESUMO" localSheetId="1">#REF!</definedName>
    <definedName name="RESUMO">#REF!</definedName>
    <definedName name="Retr" localSheetId="4">#REF!</definedName>
    <definedName name="Retr" localSheetId="5">#REF!</definedName>
    <definedName name="Retr" localSheetId="2">#REF!</definedName>
    <definedName name="Retr" localSheetId="3">#REF!</definedName>
    <definedName name="Retr" localSheetId="0">#REF!</definedName>
    <definedName name="Retr" localSheetId="1">#REF!</definedName>
    <definedName name="Retr">#REF!</definedName>
    <definedName name="rev.1" localSheetId="4">#REF!</definedName>
    <definedName name="rev.1" localSheetId="5">#REF!</definedName>
    <definedName name="rev.1" localSheetId="2">#REF!</definedName>
    <definedName name="rev.1" localSheetId="3">#REF!</definedName>
    <definedName name="rev.1" localSheetId="0">#REF!</definedName>
    <definedName name="rev.1" localSheetId="1">#REF!</definedName>
    <definedName name="rev.1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2000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oc" localSheetId="4">#REF!</definedName>
    <definedName name="Roc" localSheetId="5">#REF!</definedName>
    <definedName name="Roc" localSheetId="2">#REF!</definedName>
    <definedName name="Roc" localSheetId="3">#REF!</definedName>
    <definedName name="Roc" localSheetId="0">#REF!</definedName>
    <definedName name="Roc" localSheetId="1">#REF!</definedName>
    <definedName name="Roc">#REF!</definedName>
    <definedName name="RoE">'[11]Basic Data'!$B$13</definedName>
    <definedName name="RTC" localSheetId="4">#REF!</definedName>
    <definedName name="RTC" localSheetId="5">#REF!</definedName>
    <definedName name="RTC" localSheetId="2">#REF!</definedName>
    <definedName name="RTC" localSheetId="3">#REF!</definedName>
    <definedName name="RTC" localSheetId="0">#REF!</definedName>
    <definedName name="RTC" localSheetId="1">#REF!</definedName>
    <definedName name="RTC">#REF!</definedName>
    <definedName name="RTE" localSheetId="4">#REF!</definedName>
    <definedName name="RTE" localSheetId="5">#REF!</definedName>
    <definedName name="RTE" localSheetId="2">#REF!</definedName>
    <definedName name="RTE" localSheetId="3">#REF!</definedName>
    <definedName name="RTE" localSheetId="0">#REF!</definedName>
    <definedName name="RTE" localSheetId="1">#REF!</definedName>
    <definedName name="RTE">#REF!</definedName>
    <definedName name="RTP" localSheetId="4">#REF!</definedName>
    <definedName name="RTP" localSheetId="5">#REF!</definedName>
    <definedName name="RTP" localSheetId="2">#REF!</definedName>
    <definedName name="RTP" localSheetId="3">#REF!</definedName>
    <definedName name="RTP" localSheetId="0">#REF!</definedName>
    <definedName name="RTP" localSheetId="1">#REF!</definedName>
    <definedName name="RTP">#REF!</definedName>
    <definedName name="Salário_coletor" localSheetId="4">#REF!</definedName>
    <definedName name="Salário_coletor" localSheetId="5">#REF!</definedName>
    <definedName name="Salário_coletor" localSheetId="2">#REF!</definedName>
    <definedName name="Salário_coletor" localSheetId="3">#REF!</definedName>
    <definedName name="Salário_coletor" localSheetId="0">#REF!</definedName>
    <definedName name="Salário_coletor" localSheetId="1">#REF!</definedName>
    <definedName name="Salário_coletor">#REF!</definedName>
    <definedName name="Salário_coletor_dom" localSheetId="4">#REF!</definedName>
    <definedName name="Salário_coletor_dom" localSheetId="5">#REF!</definedName>
    <definedName name="Salário_coletor_dom" localSheetId="2">#REF!</definedName>
    <definedName name="Salário_coletor_dom" localSheetId="3">#REF!</definedName>
    <definedName name="Salário_coletor_dom" localSheetId="0">#REF!</definedName>
    <definedName name="Salário_coletor_dom" localSheetId="1">#REF!</definedName>
    <definedName name="Salário_coletor_dom">#REF!</definedName>
    <definedName name="Salário_Mín" localSheetId="4">#REF!</definedName>
    <definedName name="Salário_Mín" localSheetId="5">#REF!</definedName>
    <definedName name="Salário_Mín" localSheetId="2">#REF!</definedName>
    <definedName name="Salário_Mín" localSheetId="3">#REF!</definedName>
    <definedName name="Salário_Mín" localSheetId="0">#REF!</definedName>
    <definedName name="Salário_Mín" localSheetId="1">#REF!</definedName>
    <definedName name="Salário_Mín">#REF!</definedName>
    <definedName name="Salário_motorista" localSheetId="4">#REF!</definedName>
    <definedName name="Salário_motorista" localSheetId="5">#REF!</definedName>
    <definedName name="Salário_motorista" localSheetId="2">#REF!</definedName>
    <definedName name="Salário_motorista" localSheetId="3">#REF!</definedName>
    <definedName name="Salário_motorista" localSheetId="0">#REF!</definedName>
    <definedName name="Salário_motorista" localSheetId="1">#REF!</definedName>
    <definedName name="Salário_motorista">#REF!</definedName>
    <definedName name="Scenario" localSheetId="4">#REF!</definedName>
    <definedName name="Scenario" localSheetId="5">#REF!</definedName>
    <definedName name="Scenario" localSheetId="2">#REF!</definedName>
    <definedName name="Scenario" localSheetId="3">#REF!</definedName>
    <definedName name="Scenario" localSheetId="0">#REF!</definedName>
    <definedName name="Scenario" localSheetId="1">#REF!</definedName>
    <definedName name="Scenario">#REF!</definedName>
    <definedName name="SDA" localSheetId="4">#REF!</definedName>
    <definedName name="SDA" localSheetId="5">#REF!</definedName>
    <definedName name="SDA" localSheetId="2">#REF!</definedName>
    <definedName name="SDA" localSheetId="3">#REF!</definedName>
    <definedName name="SDA" localSheetId="0">#REF!</definedName>
    <definedName name="SDA" localSheetId="1">#REF!</definedName>
    <definedName name="SDA">#REF!</definedName>
    <definedName name="SE" localSheetId="4">#REF!</definedName>
    <definedName name="SE" localSheetId="5">#REF!</definedName>
    <definedName name="SE" localSheetId="2">#REF!</definedName>
    <definedName name="SE" localSheetId="3">#REF!</definedName>
    <definedName name="SE" localSheetId="0">#REF!</definedName>
    <definedName name="SE" localSheetId="1">#REF!</definedName>
    <definedName name="SE">#REF!</definedName>
    <definedName name="secao" localSheetId="4">#REF!</definedName>
    <definedName name="secao" localSheetId="5">#REF!</definedName>
    <definedName name="secao" localSheetId="2">#REF!</definedName>
    <definedName name="secao" localSheetId="3">#REF!</definedName>
    <definedName name="secao" localSheetId="0">#REF!</definedName>
    <definedName name="secao" localSheetId="1">#REF!</definedName>
    <definedName name="secao">#REF!</definedName>
    <definedName name="Seguro_vida" localSheetId="4">#REF!</definedName>
    <definedName name="Seguro_vida" localSheetId="5">#REF!</definedName>
    <definedName name="Seguro_vida" localSheetId="2">#REF!</definedName>
    <definedName name="Seguro_vida" localSheetId="3">#REF!</definedName>
    <definedName name="Seguro_vida" localSheetId="0">#REF!</definedName>
    <definedName name="Seguro_vida" localSheetId="1">#REF!</definedName>
    <definedName name="Seguro_vida">#REF!</definedName>
    <definedName name="sem_ano" localSheetId="4">#REF!</definedName>
    <definedName name="sem_ano" localSheetId="5">#REF!</definedName>
    <definedName name="sem_ano" localSheetId="2">#REF!</definedName>
    <definedName name="sem_ano" localSheetId="3">#REF!</definedName>
    <definedName name="sem_ano" localSheetId="0">#REF!</definedName>
    <definedName name="sem_ano" localSheetId="1">#REF!</definedName>
    <definedName name="sem_ano">#REF!</definedName>
    <definedName name="Sens_CapI" localSheetId="4">#REF!</definedName>
    <definedName name="Sens_CapI" localSheetId="5">#REF!</definedName>
    <definedName name="Sens_CapI" localSheetId="2">#REF!</definedName>
    <definedName name="Sens_CapI" localSheetId="3">#REF!</definedName>
    <definedName name="Sens_CapI" localSheetId="0">#REF!</definedName>
    <definedName name="Sens_CapI" localSheetId="1">#REF!</definedName>
    <definedName name="Sens_CapI">#REF!</definedName>
    <definedName name="Sens_CapII" localSheetId="4">#REF!</definedName>
    <definedName name="Sens_CapII" localSheetId="5">#REF!</definedName>
    <definedName name="Sens_CapII" localSheetId="2">#REF!</definedName>
    <definedName name="Sens_CapII" localSheetId="3">#REF!</definedName>
    <definedName name="Sens_CapII" localSheetId="0">#REF!</definedName>
    <definedName name="Sens_CapII" localSheetId="1">#REF!</definedName>
    <definedName name="Sens_CapII">#REF!</definedName>
    <definedName name="Sens_OM" localSheetId="4">#REF!</definedName>
    <definedName name="Sens_OM" localSheetId="5">#REF!</definedName>
    <definedName name="Sens_OM" localSheetId="2">#REF!</definedName>
    <definedName name="Sens_OM" localSheetId="3">#REF!</definedName>
    <definedName name="Sens_OM" localSheetId="0">#REF!</definedName>
    <definedName name="Sens_OM" localSheetId="1">#REF!</definedName>
    <definedName name="Sens_OM">#REF!</definedName>
    <definedName name="Sens_SGA" localSheetId="4">#REF!</definedName>
    <definedName name="Sens_SGA" localSheetId="5">#REF!</definedName>
    <definedName name="Sens_SGA" localSheetId="2">#REF!</definedName>
    <definedName name="Sens_SGA" localSheetId="3">#REF!</definedName>
    <definedName name="Sens_SGA" localSheetId="0">#REF!</definedName>
    <definedName name="Sens_SGA" localSheetId="1">#REF!</definedName>
    <definedName name="Sens_SGA">#REF!</definedName>
    <definedName name="SENS_TAB_IN" localSheetId="4">#REF!</definedName>
    <definedName name="SENS_TAB_IN" localSheetId="5">#REF!</definedName>
    <definedName name="SENS_TAB_IN" localSheetId="2">#REF!</definedName>
    <definedName name="SENS_TAB_IN" localSheetId="3">#REF!</definedName>
    <definedName name="SENS_TAB_IN" localSheetId="0">#REF!</definedName>
    <definedName name="SENS_TAB_IN" localSheetId="1">#REF!</definedName>
    <definedName name="SENS_TAB_IN">#REF!</definedName>
    <definedName name="SENS_TAB_OUT" localSheetId="4">#REF!</definedName>
    <definedName name="SENS_TAB_OUT" localSheetId="5">#REF!</definedName>
    <definedName name="SENS_TAB_OUT" localSheetId="2">#REF!</definedName>
    <definedName name="SENS_TAB_OUT" localSheetId="3">#REF!</definedName>
    <definedName name="SENS_TAB_OUT" localSheetId="0">#REF!</definedName>
    <definedName name="SENS_TAB_OUT" localSheetId="1">#REF!</definedName>
    <definedName name="SENS_TAB_OUT">#REF!</definedName>
    <definedName name="Sens_Tab_Out_b" localSheetId="4">#REF!</definedName>
    <definedName name="Sens_Tab_Out_b" localSheetId="5">#REF!</definedName>
    <definedName name="Sens_Tab_Out_b" localSheetId="2">#REF!</definedName>
    <definedName name="Sens_Tab_Out_b" localSheetId="3">#REF!</definedName>
    <definedName name="Sens_Tab_Out_b" localSheetId="0">#REF!</definedName>
    <definedName name="Sens_Tab_Out_b" localSheetId="1">#REF!</definedName>
    <definedName name="Sens_Tab_Out_b">#REF!</definedName>
    <definedName name="Sens_Tab_OutHeader" localSheetId="4">#REF!</definedName>
    <definedName name="Sens_Tab_OutHeader" localSheetId="5">#REF!</definedName>
    <definedName name="Sens_Tab_OutHeader" localSheetId="2">#REF!</definedName>
    <definedName name="Sens_Tab_OutHeader" localSheetId="3">#REF!</definedName>
    <definedName name="Sens_Tab_OutHeader" localSheetId="0">#REF!</definedName>
    <definedName name="Sens_Tab_OutHeader" localSheetId="1">#REF!</definedName>
    <definedName name="Sens_Tab_OutHeader">#REF!</definedName>
    <definedName name="SeptCapa" localSheetId="4">#REF!</definedName>
    <definedName name="SeptCapa" localSheetId="5">#REF!</definedName>
    <definedName name="SeptCapa" localSheetId="2">#REF!</definedName>
    <definedName name="SeptCapa" localSheetId="3">#REF!</definedName>
    <definedName name="SeptCapa" localSheetId="0">#REF!</definedName>
    <definedName name="SeptCapa" localSheetId="1">#REF!</definedName>
    <definedName name="SeptCapa">#REF!</definedName>
    <definedName name="SeptDetalhes" localSheetId="4">#REF!</definedName>
    <definedName name="SeptDetalhes" localSheetId="5">#REF!</definedName>
    <definedName name="SeptDetalhes" localSheetId="2">#REF!</definedName>
    <definedName name="SeptDetalhes" localSheetId="3">#REF!</definedName>
    <definedName name="SeptDetalhes" localSheetId="0">#REF!</definedName>
    <definedName name="SeptDetalhes" localSheetId="1">#REF!</definedName>
    <definedName name="SeptDetalhes">#REF!</definedName>
    <definedName name="sin" localSheetId="4">#REF!</definedName>
    <definedName name="sin" localSheetId="5">#REF!</definedName>
    <definedName name="sin" localSheetId="2">#REF!</definedName>
    <definedName name="sin" localSheetId="3">#REF!</definedName>
    <definedName name="sin" localSheetId="0">#REF!</definedName>
    <definedName name="sin" localSheetId="1">#REF!</definedName>
    <definedName name="sin">#REF!</definedName>
    <definedName name="SITPAT">"Texto 13"</definedName>
    <definedName name="SM" localSheetId="4">#REF!</definedName>
    <definedName name="SM" localSheetId="5">#REF!</definedName>
    <definedName name="SM" localSheetId="2">#REF!</definedName>
    <definedName name="SM" localSheetId="3">#REF!</definedName>
    <definedName name="SM" localSheetId="0">#REF!</definedName>
    <definedName name="SM" localSheetId="1">#REF!</definedName>
    <definedName name="SM">#REF!</definedName>
    <definedName name="Soc_Med_3o" localSheetId="4">#REF!</definedName>
    <definedName name="Soc_Med_3o" localSheetId="5">#REF!</definedName>
    <definedName name="Soc_Med_3o" localSheetId="2">#REF!</definedName>
    <definedName name="Soc_Med_3o" localSheetId="3">#REF!</definedName>
    <definedName name="Soc_Med_3o" localSheetId="0">#REF!</definedName>
    <definedName name="Soc_Med_3o" localSheetId="1">#REF!</definedName>
    <definedName name="Soc_Med_3o">#REF!</definedName>
    <definedName name="SOS" localSheetId="4">#REF!</definedName>
    <definedName name="SOS" localSheetId="5">#REF!</definedName>
    <definedName name="SOS" localSheetId="2">#REF!</definedName>
    <definedName name="SOS" localSheetId="3">#REF!</definedName>
    <definedName name="SOS" localSheetId="0">#REF!</definedName>
    <definedName name="SOS" localSheetId="1">#REF!</definedName>
    <definedName name="SOS">#REF!</definedName>
    <definedName name="SPL" localSheetId="4">#REF!</definedName>
    <definedName name="SPL" localSheetId="5">#REF!</definedName>
    <definedName name="SPL" localSheetId="2">#REF!</definedName>
    <definedName name="SPL" localSheetId="3">#REF!</definedName>
    <definedName name="SPL" localSheetId="0">#REF!</definedName>
    <definedName name="SPL" localSheetId="1">#REF!</definedName>
    <definedName name="SPL">#REF!</definedName>
    <definedName name="SRT" localSheetId="4">#REF!</definedName>
    <definedName name="SRT" localSheetId="5">#REF!</definedName>
    <definedName name="SRT" localSheetId="2">#REF!</definedName>
    <definedName name="SRT" localSheetId="3">#REF!</definedName>
    <definedName name="SRT" localSheetId="0">#REF!</definedName>
    <definedName name="SRT" localSheetId="1">#REF!</definedName>
    <definedName name="SRT">#REF!</definedName>
    <definedName name="ss" localSheetId="5">[17]PL001708!$A$7:$E$206</definedName>
    <definedName name="ss" localSheetId="2">[17]PL001708!$A$7:$E$206</definedName>
    <definedName name="ss" localSheetId="3">[17]PL001708!$A$7:$E$206</definedName>
    <definedName name="ss">[12]PL001708!$A$7:$E$206</definedName>
    <definedName name="ST" localSheetId="4">#REF!</definedName>
    <definedName name="ST" localSheetId="5">#REF!</definedName>
    <definedName name="ST" localSheetId="2">#REF!</definedName>
    <definedName name="ST" localSheetId="3">#REF!</definedName>
    <definedName name="ST" localSheetId="0">#REF!</definedName>
    <definedName name="ST" localSheetId="1">#REF!</definedName>
    <definedName name="ST">#REF!</definedName>
    <definedName name="SUCCAO" localSheetId="4">#REF!</definedName>
    <definedName name="SUCCAO" localSheetId="5">#REF!</definedName>
    <definedName name="SUCCAO" localSheetId="2">#REF!</definedName>
    <definedName name="SUCCAO" localSheetId="3">#REF!</definedName>
    <definedName name="SUCCAO" localSheetId="0">#REF!</definedName>
    <definedName name="SUCCAO" localSheetId="1">#REF!</definedName>
    <definedName name="SUCCAO">#REF!</definedName>
    <definedName name="Tabela">'[2]P. Unit'!$A$2:$F$892</definedName>
    <definedName name="tabtubo" localSheetId="4">#REF!</definedName>
    <definedName name="tabtubo" localSheetId="5">#REF!</definedName>
    <definedName name="tabtubo" localSheetId="2">#REF!</definedName>
    <definedName name="tabtubo" localSheetId="3">#REF!</definedName>
    <definedName name="tabtubo" localSheetId="0">#REF!</definedName>
    <definedName name="tabtubo" localSheetId="1">#REF!</definedName>
    <definedName name="tabtubo">#REF!</definedName>
    <definedName name="TABTUBOMM" localSheetId="4">#REF!</definedName>
    <definedName name="TABTUBOMM" localSheetId="5">#REF!</definedName>
    <definedName name="TABTUBOMM" localSheetId="2">#REF!</definedName>
    <definedName name="TABTUBOMM" localSheetId="3">#REF!</definedName>
    <definedName name="TABTUBOMM" localSheetId="0">#REF!</definedName>
    <definedName name="TABTUBOMM" localSheetId="1">#REF!</definedName>
    <definedName name="TABTUBOMM">#REF!</definedName>
    <definedName name="Term" localSheetId="4">#REF!</definedName>
    <definedName name="Term" localSheetId="5">#REF!</definedName>
    <definedName name="Term" localSheetId="2">#REF!</definedName>
    <definedName name="Term" localSheetId="3">#REF!</definedName>
    <definedName name="Term" localSheetId="0">#REF!</definedName>
    <definedName name="Term" localSheetId="1">#REF!</definedName>
    <definedName name="Term">#REF!</definedName>
    <definedName name="terminal_growth" localSheetId="4">#REF!</definedName>
    <definedName name="terminal_growth" localSheetId="5">#REF!</definedName>
    <definedName name="terminal_growth" localSheetId="2">#REF!</definedName>
    <definedName name="terminal_growth" localSheetId="3">#REF!</definedName>
    <definedName name="terminal_growth" localSheetId="0">#REF!</definedName>
    <definedName name="terminal_growth" localSheetId="1">#REF!</definedName>
    <definedName name="terminal_growth">#REF!</definedName>
    <definedName name="TEST" localSheetId="4">#REF!</definedName>
    <definedName name="TEST" localSheetId="5">#REF!</definedName>
    <definedName name="TEST" localSheetId="2">#REF!</definedName>
    <definedName name="TEST" localSheetId="3">#REF!</definedName>
    <definedName name="TEST" localSheetId="0">#REF!</definedName>
    <definedName name="TEST" localSheetId="1">#REF!</definedName>
    <definedName name="TEST">#REF!</definedName>
    <definedName name="Title">'[13]Basic Data'!$A$3</definedName>
    <definedName name="_xlnm.Print_Titles" localSheetId="5">'CRON-GERAL'!$B:$E</definedName>
    <definedName name="_xlnm.Print_Titles" localSheetId="0">'PLANILHA ORÇAMENTO'!$2:$12</definedName>
    <definedName name="_xlnm.Print_Titles" localSheetId="1">'PLANILHA ORÇAMENTO (em branco)'!$2:$12</definedName>
    <definedName name="TOTAL" localSheetId="4">#REF!</definedName>
    <definedName name="TOTAL" localSheetId="5">#REF!</definedName>
    <definedName name="TOTAL" localSheetId="2">#REF!</definedName>
    <definedName name="TOTAL" localSheetId="3">#REF!</definedName>
    <definedName name="TOTAL" localSheetId="0">#REF!</definedName>
    <definedName name="TOTAL" localSheetId="1">#REF!</definedName>
    <definedName name="TOTAL">#REF!</definedName>
    <definedName name="Total_para_soma_Set_03" localSheetId="4">#REF!</definedName>
    <definedName name="Total_para_soma_Set_03" localSheetId="5">#REF!</definedName>
    <definedName name="Total_para_soma_Set_03" localSheetId="2">#REF!</definedName>
    <definedName name="Total_para_soma_Set_03" localSheetId="3">#REF!</definedName>
    <definedName name="Total_para_soma_Set_03" localSheetId="0">#REF!</definedName>
    <definedName name="Total_para_soma_Set_03" localSheetId="1">#REF!</definedName>
    <definedName name="Total_para_soma_Set_03">#REF!</definedName>
    <definedName name="TRAITEMENT_COMPTABLE" localSheetId="4">#REF!</definedName>
    <definedName name="TRAITEMENT_COMPTABLE" localSheetId="5">#REF!</definedName>
    <definedName name="TRAITEMENT_COMPTABLE" localSheetId="2">#REF!</definedName>
    <definedName name="TRAITEMENT_COMPTABLE" localSheetId="3">#REF!</definedName>
    <definedName name="TRAITEMENT_COMPTABLE" localSheetId="0">#REF!</definedName>
    <definedName name="TRAITEMENT_COMPTABLE" localSheetId="1">#REF!</definedName>
    <definedName name="TRAITEMENT_COMPTABLE">#REF!</definedName>
    <definedName name="TRAITEMENT_FISCAL" localSheetId="4">#REF!</definedName>
    <definedName name="TRAITEMENT_FISCAL" localSheetId="5">#REF!</definedName>
    <definedName name="TRAITEMENT_FISCAL" localSheetId="2">#REF!</definedName>
    <definedName name="TRAITEMENT_FISCAL" localSheetId="3">#REF!</definedName>
    <definedName name="TRAITEMENT_FISCAL" localSheetId="0">#REF!</definedName>
    <definedName name="TRAITEMENT_FISCAL" localSheetId="1">#REF!</definedName>
    <definedName name="TRAITEMENT_FISCAL">#REF!</definedName>
    <definedName name="TRANS" localSheetId="5">[16]Capa!$A$1:$D$137</definedName>
    <definedName name="TRANS" localSheetId="2">[16]Capa!$A$1:$D$137</definedName>
    <definedName name="TRANS" localSheetId="3">[16]Capa!$A$1:$D$137</definedName>
    <definedName name="TRANS">[9]Capa!$A$1:$D$137</definedName>
    <definedName name="transferencia" localSheetId="5">[16]Capa!$A$1:$D$137</definedName>
    <definedName name="transferencia" localSheetId="2">[16]Capa!$A$1:$D$137</definedName>
    <definedName name="transferencia" localSheetId="3">[16]Capa!$A$1:$D$137</definedName>
    <definedName name="transferencia">[9]Capa!$A$1:$D$137</definedName>
    <definedName name="transp" localSheetId="4">#REF!</definedName>
    <definedName name="transp" localSheetId="5">#REF!</definedName>
    <definedName name="transp" localSheetId="2">#REF!</definedName>
    <definedName name="transp" localSheetId="3">#REF!</definedName>
    <definedName name="transp" localSheetId="0">#REF!</definedName>
    <definedName name="transp" localSheetId="1">#REF!</definedName>
    <definedName name="transp">#REF!</definedName>
    <definedName name="transp1" localSheetId="4">#REF!</definedName>
    <definedName name="transp1" localSheetId="5">#REF!</definedName>
    <definedName name="transp1" localSheetId="2">#REF!</definedName>
    <definedName name="transp1" localSheetId="3">#REF!</definedName>
    <definedName name="transp1" localSheetId="0">#REF!</definedName>
    <definedName name="transp1" localSheetId="1">#REF!</definedName>
    <definedName name="transp1">#REF!</definedName>
    <definedName name="transp2" localSheetId="4">#REF!</definedName>
    <definedName name="transp2" localSheetId="5">#REF!</definedName>
    <definedName name="transp2" localSheetId="2">#REF!</definedName>
    <definedName name="transp2" localSheetId="3">#REF!</definedName>
    <definedName name="transp2" localSheetId="0">#REF!</definedName>
    <definedName name="transp2" localSheetId="1">#REF!</definedName>
    <definedName name="transp2">#REF!</definedName>
    <definedName name="transp3" localSheetId="4">#REF!</definedName>
    <definedName name="transp3" localSheetId="5">#REF!</definedName>
    <definedName name="transp3" localSheetId="2">#REF!</definedName>
    <definedName name="transp3" localSheetId="3">#REF!</definedName>
    <definedName name="transp3" localSheetId="0">#REF!</definedName>
    <definedName name="transp3" localSheetId="1">#REF!</definedName>
    <definedName name="transp3">#REF!</definedName>
    <definedName name="transp4" localSheetId="4">#REF!</definedName>
    <definedName name="transp4" localSheetId="5">#REF!</definedName>
    <definedName name="transp4" localSheetId="2">#REF!</definedName>
    <definedName name="transp4" localSheetId="3">#REF!</definedName>
    <definedName name="transp4" localSheetId="0">#REF!</definedName>
    <definedName name="transp4" localSheetId="1">#REF!</definedName>
    <definedName name="transp4">#REF!</definedName>
    <definedName name="transp5" localSheetId="4">#REF!</definedName>
    <definedName name="transp5" localSheetId="5">#REF!</definedName>
    <definedName name="transp5" localSheetId="2">#REF!</definedName>
    <definedName name="transp5" localSheetId="3">#REF!</definedName>
    <definedName name="transp5" localSheetId="0">#REF!</definedName>
    <definedName name="transp5" localSheetId="1">#REF!</definedName>
    <definedName name="transp5">#REF!</definedName>
    <definedName name="transp6" localSheetId="4">#REF!</definedName>
    <definedName name="transp6" localSheetId="5">#REF!</definedName>
    <definedName name="transp6" localSheetId="2">#REF!</definedName>
    <definedName name="transp6" localSheetId="3">#REF!</definedName>
    <definedName name="transp6" localSheetId="0">#REF!</definedName>
    <definedName name="transp6" localSheetId="1">#REF!</definedName>
    <definedName name="transp6">#REF!</definedName>
    <definedName name="transp7" localSheetId="4">#REF!</definedName>
    <definedName name="transp7" localSheetId="5">#REF!</definedName>
    <definedName name="transp7" localSheetId="2">#REF!</definedName>
    <definedName name="transp7" localSheetId="3">#REF!</definedName>
    <definedName name="transp7" localSheetId="0">#REF!</definedName>
    <definedName name="transp7" localSheetId="1">#REF!</definedName>
    <definedName name="transp7">#REF!</definedName>
    <definedName name="transp8" localSheetId="4">#REF!</definedName>
    <definedName name="transp8" localSheetId="5">#REF!</definedName>
    <definedName name="transp8" localSheetId="2">#REF!</definedName>
    <definedName name="transp8" localSheetId="3">#REF!</definedName>
    <definedName name="transp8" localSheetId="0">#REF!</definedName>
    <definedName name="transp8" localSheetId="1">#REF!</definedName>
    <definedName name="transp8">#REF!</definedName>
    <definedName name="transp9" localSheetId="4">#REF!</definedName>
    <definedName name="transp9" localSheetId="5">#REF!</definedName>
    <definedName name="transp9" localSheetId="2">#REF!</definedName>
    <definedName name="transp9" localSheetId="3">#REF!</definedName>
    <definedName name="transp9" localSheetId="0">#REF!</definedName>
    <definedName name="transp9" localSheetId="1">#REF!</definedName>
    <definedName name="transp9">#REF!</definedName>
    <definedName name="Trat" localSheetId="4">#REF!</definedName>
    <definedName name="Trat" localSheetId="5">#REF!</definedName>
    <definedName name="Trat" localSheetId="2">#REF!</definedName>
    <definedName name="Trat" localSheetId="3">#REF!</definedName>
    <definedName name="Trat" localSheetId="0">#REF!</definedName>
    <definedName name="Trat" localSheetId="1">#REF!</definedName>
    <definedName name="Trat">#REF!</definedName>
    <definedName name="TratCapa" localSheetId="4">#REF!</definedName>
    <definedName name="TratCapa" localSheetId="5">#REF!</definedName>
    <definedName name="TratCapa" localSheetId="2">#REF!</definedName>
    <definedName name="TratCapa" localSheetId="3">#REF!</definedName>
    <definedName name="TratCapa" localSheetId="0">#REF!</definedName>
    <definedName name="TratCapa" localSheetId="1">#REF!</definedName>
    <definedName name="TratCapa">#REF!</definedName>
    <definedName name="TratDetalhes" localSheetId="4">#REF!</definedName>
    <definedName name="TratDetalhes" localSheetId="5">#REF!</definedName>
    <definedName name="TratDetalhes" localSheetId="2">#REF!</definedName>
    <definedName name="TratDetalhes" localSheetId="3">#REF!</definedName>
    <definedName name="TratDetalhes" localSheetId="0">#REF!</definedName>
    <definedName name="TratDetalhes" localSheetId="1">#REF!</definedName>
    <definedName name="TratDetalhes">#REF!</definedName>
    <definedName name="Tratorista_diu_loc_trator" localSheetId="4">#REF!</definedName>
    <definedName name="Tratorista_diu_loc_trator" localSheetId="5">#REF!</definedName>
    <definedName name="Tratorista_diu_loc_trator" localSheetId="2">#REF!</definedName>
    <definedName name="Tratorista_diu_loc_trator" localSheetId="3">#REF!</definedName>
    <definedName name="Tratorista_diu_loc_trator" localSheetId="0">#REF!</definedName>
    <definedName name="Tratorista_diu_loc_trator" localSheetId="1">#REF!</definedName>
    <definedName name="Tratorista_diu_loc_trator">#REF!</definedName>
    <definedName name="Tratorista_diu_loc_trator_res" localSheetId="4">#REF!</definedName>
    <definedName name="Tratorista_diu_loc_trator_res" localSheetId="5">#REF!</definedName>
    <definedName name="Tratorista_diu_loc_trator_res" localSheetId="2">#REF!</definedName>
    <definedName name="Tratorista_diu_loc_trator_res" localSheetId="3">#REF!</definedName>
    <definedName name="Tratorista_diu_loc_trator_res" localSheetId="0">#REF!</definedName>
    <definedName name="Tratorista_diu_loc_trator_res" localSheetId="1">#REF!</definedName>
    <definedName name="Tratorista_diu_loc_trator_res">#REF!</definedName>
    <definedName name="Tratorista_not_loc_trator" localSheetId="4">#REF!</definedName>
    <definedName name="Tratorista_not_loc_trator" localSheetId="5">#REF!</definedName>
    <definedName name="Tratorista_not_loc_trator" localSheetId="2">#REF!</definedName>
    <definedName name="Tratorista_not_loc_trator" localSheetId="3">#REF!</definedName>
    <definedName name="Tratorista_not_loc_trator" localSheetId="0">#REF!</definedName>
    <definedName name="Tratorista_not_loc_trator" localSheetId="1">#REF!</definedName>
    <definedName name="Tratorista_not_loc_trator">#REF!</definedName>
    <definedName name="Tratorista_not_loc_trator_res" localSheetId="4">#REF!</definedName>
    <definedName name="Tratorista_not_loc_trator_res" localSheetId="5">#REF!</definedName>
    <definedName name="Tratorista_not_loc_trator_res" localSheetId="2">#REF!</definedName>
    <definedName name="Tratorista_not_loc_trator_res" localSheetId="3">#REF!</definedName>
    <definedName name="Tratorista_not_loc_trator_res" localSheetId="0">#REF!</definedName>
    <definedName name="Tratorista_not_loc_trator_res" localSheetId="1">#REF!</definedName>
    <definedName name="Tratorista_not_loc_trator_res">#REF!</definedName>
    <definedName name="TROCA" localSheetId="4">#REF!</definedName>
    <definedName name="TROCA" localSheetId="5">#REF!</definedName>
    <definedName name="TROCA" localSheetId="2">#REF!</definedName>
    <definedName name="TROCA" localSheetId="3">#REF!</definedName>
    <definedName name="TROCA" localSheetId="0">#REF!</definedName>
    <definedName name="TROCA" localSheetId="1">#REF!</definedName>
    <definedName name="TROCA">#REF!</definedName>
    <definedName name="Tubos_PRFV" localSheetId="4">#REF!</definedName>
    <definedName name="Tubos_PRFV" localSheetId="5">#REF!</definedName>
    <definedName name="Tubos_PRFV" localSheetId="2">#REF!</definedName>
    <definedName name="Tubos_PRFV" localSheetId="3">#REF!</definedName>
    <definedName name="Tubos_PRFV" localSheetId="0">#REF!</definedName>
    <definedName name="Tubos_PRFV" localSheetId="1">#REF!</definedName>
    <definedName name="Tubos_PRFV">#REF!</definedName>
    <definedName name="UN" localSheetId="4">#REF!</definedName>
    <definedName name="UN" localSheetId="5">#REF!</definedName>
    <definedName name="UN" localSheetId="2">#REF!</definedName>
    <definedName name="UN" localSheetId="3">#REF!</definedName>
    <definedName name="UN" localSheetId="0">#REF!</definedName>
    <definedName name="UN" localSheetId="1">#REF!</definedName>
    <definedName name="UN">#REF!</definedName>
    <definedName name="Unif" localSheetId="4">#REF!</definedName>
    <definedName name="Unif" localSheetId="5">#REF!</definedName>
    <definedName name="Unif" localSheetId="2">#REF!</definedName>
    <definedName name="Unif" localSheetId="3">#REF!</definedName>
    <definedName name="Unif" localSheetId="0">#REF!</definedName>
    <definedName name="Unif" localSheetId="1">#REF!</definedName>
    <definedName name="Unif">#REF!</definedName>
    <definedName name="unit" localSheetId="5">[16]Capa!$A$1:$D$137</definedName>
    <definedName name="unit" localSheetId="2">[16]Capa!$A$1:$D$137</definedName>
    <definedName name="unit" localSheetId="3">[16]Capa!$A$1:$D$137</definedName>
    <definedName name="unit">[9]Capa!$A$1:$D$137</definedName>
    <definedName name="Vale_Lanche" localSheetId="4">#REF!</definedName>
    <definedName name="Vale_Lanche" localSheetId="5">#REF!</definedName>
    <definedName name="Vale_Lanche" localSheetId="2">#REF!</definedName>
    <definedName name="Vale_Lanche" localSheetId="3">#REF!</definedName>
    <definedName name="Vale_Lanche" localSheetId="0">#REF!</definedName>
    <definedName name="Vale_Lanche" localSheetId="1">#REF!</definedName>
    <definedName name="Vale_Lanche">#REF!</definedName>
    <definedName name="Vale_Refeição" localSheetId="4">#REF!</definedName>
    <definedName name="Vale_Refeição" localSheetId="5">#REF!</definedName>
    <definedName name="Vale_Refeição" localSheetId="2">#REF!</definedName>
    <definedName name="Vale_Refeição" localSheetId="3">#REF!</definedName>
    <definedName name="Vale_Refeição" localSheetId="0">#REF!</definedName>
    <definedName name="Vale_Refeição" localSheetId="1">#REF!</definedName>
    <definedName name="Vale_Refeição">#REF!</definedName>
    <definedName name="Vale_Transporte" localSheetId="4">#REF!</definedName>
    <definedName name="Vale_Transporte" localSheetId="5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  <definedName name="var_calç" localSheetId="4">#REF!</definedName>
    <definedName name="var_calç" localSheetId="5">#REF!</definedName>
    <definedName name="var_calç" localSheetId="2">#REF!</definedName>
    <definedName name="var_calç" localSheetId="3">#REF!</definedName>
    <definedName name="var_calç" localSheetId="0">#REF!</definedName>
    <definedName name="var_calç" localSheetId="1">#REF!</definedName>
    <definedName name="var_calç">#REF!</definedName>
    <definedName name="var_calç1" localSheetId="4">#REF!</definedName>
    <definedName name="var_calç1" localSheetId="5">#REF!</definedName>
    <definedName name="var_calç1" localSheetId="2">#REF!</definedName>
    <definedName name="var_calç1" localSheetId="3">#REF!</definedName>
    <definedName name="var_calç1" localSheetId="0">#REF!</definedName>
    <definedName name="var_calç1" localSheetId="1">#REF!</definedName>
    <definedName name="var_calç1">#REF!</definedName>
    <definedName name="var_calç2" localSheetId="4">#REF!</definedName>
    <definedName name="var_calç2" localSheetId="5">#REF!</definedName>
    <definedName name="var_calç2" localSheetId="2">#REF!</definedName>
    <definedName name="var_calç2" localSheetId="3">#REF!</definedName>
    <definedName name="var_calç2" localSheetId="0">#REF!</definedName>
    <definedName name="var_calç2" localSheetId="1">#REF!</definedName>
    <definedName name="var_calç2">#REF!</definedName>
    <definedName name="var_calç3" localSheetId="4">#REF!</definedName>
    <definedName name="var_calç3" localSheetId="5">#REF!</definedName>
    <definedName name="var_calç3" localSheetId="2">#REF!</definedName>
    <definedName name="var_calç3" localSheetId="3">#REF!</definedName>
    <definedName name="var_calç3" localSheetId="0">#REF!</definedName>
    <definedName name="var_calç3" localSheetId="1">#REF!</definedName>
    <definedName name="var_calç3">#REF!</definedName>
    <definedName name="var_calç4" localSheetId="4">#REF!</definedName>
    <definedName name="var_calç4" localSheetId="5">#REF!</definedName>
    <definedName name="var_calç4" localSheetId="2">#REF!</definedName>
    <definedName name="var_calç4" localSheetId="3">#REF!</definedName>
    <definedName name="var_calç4" localSheetId="0">#REF!</definedName>
    <definedName name="var_calç4" localSheetId="1">#REF!</definedName>
    <definedName name="var_calç4">#REF!</definedName>
    <definedName name="var_calç5" localSheetId="4">#REF!</definedName>
    <definedName name="var_calç5" localSheetId="5">#REF!</definedName>
    <definedName name="var_calç5" localSheetId="2">#REF!</definedName>
    <definedName name="var_calç5" localSheetId="3">#REF!</definedName>
    <definedName name="var_calç5" localSheetId="0">#REF!</definedName>
    <definedName name="var_calç5" localSheetId="1">#REF!</definedName>
    <definedName name="var_calç5">#REF!</definedName>
    <definedName name="var_calç6" localSheetId="4">#REF!</definedName>
    <definedName name="var_calç6" localSheetId="5">#REF!</definedName>
    <definedName name="var_calç6" localSheetId="2">#REF!</definedName>
    <definedName name="var_calç6" localSheetId="3">#REF!</definedName>
    <definedName name="var_calç6" localSheetId="0">#REF!</definedName>
    <definedName name="var_calç6" localSheetId="1">#REF!</definedName>
    <definedName name="var_calç6">#REF!</definedName>
    <definedName name="var_calç7" localSheetId="4">#REF!</definedName>
    <definedName name="var_calç7" localSheetId="5">#REF!</definedName>
    <definedName name="var_calç7" localSheetId="2">#REF!</definedName>
    <definedName name="var_calç7" localSheetId="3">#REF!</definedName>
    <definedName name="var_calç7" localSheetId="0">#REF!</definedName>
    <definedName name="var_calç7" localSheetId="1">#REF!</definedName>
    <definedName name="var_calç7">#REF!</definedName>
    <definedName name="var_calç8" localSheetId="4">#REF!</definedName>
    <definedName name="var_calç8" localSheetId="5">#REF!</definedName>
    <definedName name="var_calç8" localSheetId="2">#REF!</definedName>
    <definedName name="var_calç8" localSheetId="3">#REF!</definedName>
    <definedName name="var_calç8" localSheetId="0">#REF!</definedName>
    <definedName name="var_calç8" localSheetId="1">#REF!</definedName>
    <definedName name="var_calç8">#REF!</definedName>
    <definedName name="var_calç9" localSheetId="4">#REF!</definedName>
    <definedName name="var_calç9" localSheetId="5">#REF!</definedName>
    <definedName name="var_calç9" localSheetId="2">#REF!</definedName>
    <definedName name="var_calç9" localSheetId="3">#REF!</definedName>
    <definedName name="var_calç9" localSheetId="0">#REF!</definedName>
    <definedName name="var_calç9" localSheetId="1">#REF!</definedName>
    <definedName name="var_calç9">#REF!</definedName>
    <definedName name="var_fei" localSheetId="4">#REF!</definedName>
    <definedName name="var_fei" localSheetId="5">#REF!</definedName>
    <definedName name="var_fei" localSheetId="2">#REF!</definedName>
    <definedName name="var_fei" localSheetId="3">#REF!</definedName>
    <definedName name="var_fei" localSheetId="0">#REF!</definedName>
    <definedName name="var_fei" localSheetId="1">#REF!</definedName>
    <definedName name="var_fei">#REF!</definedName>
    <definedName name="var_fei1" localSheetId="4">#REF!</definedName>
    <definedName name="var_fei1" localSheetId="5">#REF!</definedName>
    <definedName name="var_fei1" localSheetId="2">#REF!</definedName>
    <definedName name="var_fei1" localSheetId="3">#REF!</definedName>
    <definedName name="var_fei1" localSheetId="0">#REF!</definedName>
    <definedName name="var_fei1" localSheetId="1">#REF!</definedName>
    <definedName name="var_fei1">#REF!</definedName>
    <definedName name="var_fei2" localSheetId="4">#REF!</definedName>
    <definedName name="var_fei2" localSheetId="5">#REF!</definedName>
    <definedName name="var_fei2" localSheetId="2">#REF!</definedName>
    <definedName name="var_fei2" localSheetId="3">#REF!</definedName>
    <definedName name="var_fei2" localSheetId="0">#REF!</definedName>
    <definedName name="var_fei2" localSheetId="1">#REF!</definedName>
    <definedName name="var_fei2">#REF!</definedName>
    <definedName name="var_fei3" localSheetId="4">#REF!</definedName>
    <definedName name="var_fei3" localSheetId="5">#REF!</definedName>
    <definedName name="var_fei3" localSheetId="2">#REF!</definedName>
    <definedName name="var_fei3" localSheetId="3">#REF!</definedName>
    <definedName name="var_fei3" localSheetId="0">#REF!</definedName>
    <definedName name="var_fei3" localSheetId="1">#REF!</definedName>
    <definedName name="var_fei3">#REF!</definedName>
    <definedName name="var_fei4" localSheetId="4">#REF!</definedName>
    <definedName name="var_fei4" localSheetId="5">#REF!</definedName>
    <definedName name="var_fei4" localSheetId="2">#REF!</definedName>
    <definedName name="var_fei4" localSheetId="3">#REF!</definedName>
    <definedName name="var_fei4" localSheetId="0">#REF!</definedName>
    <definedName name="var_fei4" localSheetId="1">#REF!</definedName>
    <definedName name="var_fei4">#REF!</definedName>
    <definedName name="var_fei5" localSheetId="4">#REF!</definedName>
    <definedName name="var_fei5" localSheetId="5">#REF!</definedName>
    <definedName name="var_fei5" localSheetId="2">#REF!</definedName>
    <definedName name="var_fei5" localSheetId="3">#REF!</definedName>
    <definedName name="var_fei5" localSheetId="0">#REF!</definedName>
    <definedName name="var_fei5" localSheetId="1">#REF!</definedName>
    <definedName name="var_fei5">#REF!</definedName>
    <definedName name="var_fei6" localSheetId="4">#REF!</definedName>
    <definedName name="var_fei6" localSheetId="5">#REF!</definedName>
    <definedName name="var_fei6" localSheetId="2">#REF!</definedName>
    <definedName name="var_fei6" localSheetId="3">#REF!</definedName>
    <definedName name="var_fei6" localSheetId="0">#REF!</definedName>
    <definedName name="var_fei6" localSheetId="1">#REF!</definedName>
    <definedName name="var_fei6">#REF!</definedName>
    <definedName name="var_fei7" localSheetId="4">#REF!</definedName>
    <definedName name="var_fei7" localSheetId="5">#REF!</definedName>
    <definedName name="var_fei7" localSheetId="2">#REF!</definedName>
    <definedName name="var_fei7" localSheetId="3">#REF!</definedName>
    <definedName name="var_fei7" localSheetId="0">#REF!</definedName>
    <definedName name="var_fei7" localSheetId="1">#REF!</definedName>
    <definedName name="var_fei7">#REF!</definedName>
    <definedName name="var_fei8" localSheetId="4">#REF!</definedName>
    <definedName name="var_fei8" localSheetId="5">#REF!</definedName>
    <definedName name="var_fei8" localSheetId="2">#REF!</definedName>
    <definedName name="var_fei8" localSheetId="3">#REF!</definedName>
    <definedName name="var_fei8" localSheetId="0">#REF!</definedName>
    <definedName name="var_fei8" localSheetId="1">#REF!</definedName>
    <definedName name="var_fei8">#REF!</definedName>
    <definedName name="var_fei9" localSheetId="4">#REF!</definedName>
    <definedName name="var_fei9" localSheetId="5">#REF!</definedName>
    <definedName name="var_fei9" localSheetId="2">#REF!</definedName>
    <definedName name="var_fei9" localSheetId="3">#REF!</definedName>
    <definedName name="var_fei9" localSheetId="0">#REF!</definedName>
    <definedName name="var_fei9" localSheetId="1">#REF!</definedName>
    <definedName name="var_fei9">#REF!</definedName>
    <definedName name="var_mec" localSheetId="4">#REF!</definedName>
    <definedName name="var_mec" localSheetId="5">#REF!</definedName>
    <definedName name="var_mec" localSheetId="2">#REF!</definedName>
    <definedName name="var_mec" localSheetId="3">#REF!</definedName>
    <definedName name="var_mec" localSheetId="0">#REF!</definedName>
    <definedName name="var_mec" localSheetId="1">#REF!</definedName>
    <definedName name="var_mec">#REF!</definedName>
    <definedName name="var_mec1" localSheetId="4">#REF!</definedName>
    <definedName name="var_mec1" localSheetId="5">#REF!</definedName>
    <definedName name="var_mec1" localSheetId="2">#REF!</definedName>
    <definedName name="var_mec1" localSheetId="3">#REF!</definedName>
    <definedName name="var_mec1" localSheetId="0">#REF!</definedName>
    <definedName name="var_mec1" localSheetId="1">#REF!</definedName>
    <definedName name="var_mec1">#REF!</definedName>
    <definedName name="var_mec2" localSheetId="4">#REF!</definedName>
    <definedName name="var_mec2" localSheetId="5">#REF!</definedName>
    <definedName name="var_mec2" localSheetId="2">#REF!</definedName>
    <definedName name="var_mec2" localSheetId="3">#REF!</definedName>
    <definedName name="var_mec2" localSheetId="0">#REF!</definedName>
    <definedName name="var_mec2" localSheetId="1">#REF!</definedName>
    <definedName name="var_mec2">#REF!</definedName>
    <definedName name="var_mec3" localSheetId="4">#REF!</definedName>
    <definedName name="var_mec3" localSheetId="5">#REF!</definedName>
    <definedName name="var_mec3" localSheetId="2">#REF!</definedName>
    <definedName name="var_mec3" localSheetId="3">#REF!</definedName>
    <definedName name="var_mec3" localSheetId="0">#REF!</definedName>
    <definedName name="var_mec3" localSheetId="1">#REF!</definedName>
    <definedName name="var_mec3">#REF!</definedName>
    <definedName name="var_mec4" localSheetId="4">#REF!</definedName>
    <definedName name="var_mec4" localSheetId="5">#REF!</definedName>
    <definedName name="var_mec4" localSheetId="2">#REF!</definedName>
    <definedName name="var_mec4" localSheetId="3">#REF!</definedName>
    <definedName name="var_mec4" localSheetId="0">#REF!</definedName>
    <definedName name="var_mec4" localSheetId="1">#REF!</definedName>
    <definedName name="var_mec4">#REF!</definedName>
    <definedName name="var_mec5" localSheetId="4">#REF!</definedName>
    <definedName name="var_mec5" localSheetId="5">#REF!</definedName>
    <definedName name="var_mec5" localSheetId="2">#REF!</definedName>
    <definedName name="var_mec5" localSheetId="3">#REF!</definedName>
    <definedName name="var_mec5" localSheetId="0">#REF!</definedName>
    <definedName name="var_mec5" localSheetId="1">#REF!</definedName>
    <definedName name="var_mec5">#REF!</definedName>
    <definedName name="var_mec6" localSheetId="4">#REF!</definedName>
    <definedName name="var_mec6" localSheetId="5">#REF!</definedName>
    <definedName name="var_mec6" localSheetId="2">#REF!</definedName>
    <definedName name="var_mec6" localSheetId="3">#REF!</definedName>
    <definedName name="var_mec6" localSheetId="0">#REF!</definedName>
    <definedName name="var_mec6" localSheetId="1">#REF!</definedName>
    <definedName name="var_mec6">#REF!</definedName>
    <definedName name="var_mec7" localSheetId="4">#REF!</definedName>
    <definedName name="var_mec7" localSheetId="5">#REF!</definedName>
    <definedName name="var_mec7" localSheetId="2">#REF!</definedName>
    <definedName name="var_mec7" localSheetId="3">#REF!</definedName>
    <definedName name="var_mec7" localSheetId="0">#REF!</definedName>
    <definedName name="var_mec7" localSheetId="1">#REF!</definedName>
    <definedName name="var_mec7">#REF!</definedName>
    <definedName name="var_mec8" localSheetId="4">#REF!</definedName>
    <definedName name="var_mec8" localSheetId="5">#REF!</definedName>
    <definedName name="var_mec8" localSheetId="2">#REF!</definedName>
    <definedName name="var_mec8" localSheetId="3">#REF!</definedName>
    <definedName name="var_mec8" localSheetId="0">#REF!</definedName>
    <definedName name="var_mec8" localSheetId="1">#REF!</definedName>
    <definedName name="var_mec8">#REF!</definedName>
    <definedName name="var_mec9" localSheetId="4">#REF!</definedName>
    <definedName name="var_mec9" localSheetId="5">#REF!</definedName>
    <definedName name="var_mec9" localSheetId="2">#REF!</definedName>
    <definedName name="var_mec9" localSheetId="3">#REF!</definedName>
    <definedName name="var_mec9" localSheetId="0">#REF!</definedName>
    <definedName name="var_mec9" localSheetId="1">#REF!</definedName>
    <definedName name="var_mec9">#REF!</definedName>
    <definedName name="Varredor_diu_lim_mercado" localSheetId="4">#REF!</definedName>
    <definedName name="Varredor_diu_lim_mercado" localSheetId="5">#REF!</definedName>
    <definedName name="Varredor_diu_lim_mercado" localSheetId="2">#REF!</definedName>
    <definedName name="Varredor_diu_lim_mercado" localSheetId="3">#REF!</definedName>
    <definedName name="Varredor_diu_lim_mercado" localSheetId="0">#REF!</definedName>
    <definedName name="Varredor_diu_lim_mercado" localSheetId="1">#REF!</definedName>
    <definedName name="Varredor_diu_lim_mercado">#REF!</definedName>
    <definedName name="Varredor_diu_lim_mercado_res" localSheetId="4">#REF!</definedName>
    <definedName name="Varredor_diu_lim_mercado_res" localSheetId="5">#REF!</definedName>
    <definedName name="Varredor_diu_lim_mercado_res" localSheetId="2">#REF!</definedName>
    <definedName name="Varredor_diu_lim_mercado_res" localSheetId="3">#REF!</definedName>
    <definedName name="Varredor_diu_lim_mercado_res" localSheetId="0">#REF!</definedName>
    <definedName name="Varredor_diu_lim_mercado_res" localSheetId="1">#REF!</definedName>
    <definedName name="Varredor_diu_lim_mercado_res">#REF!</definedName>
    <definedName name="Varredor_diu_var_man" localSheetId="4">#REF!</definedName>
    <definedName name="Varredor_diu_var_man" localSheetId="5">#REF!</definedName>
    <definedName name="Varredor_diu_var_man" localSheetId="2">#REF!</definedName>
    <definedName name="Varredor_diu_var_man" localSheetId="3">#REF!</definedName>
    <definedName name="Varredor_diu_var_man" localSheetId="0">#REF!</definedName>
    <definedName name="Varredor_diu_var_man" localSheetId="1">#REF!</definedName>
    <definedName name="Varredor_diu_var_man">#REF!</definedName>
    <definedName name="Varredor_diu_var_man_res" localSheetId="4">#REF!</definedName>
    <definedName name="Varredor_diu_var_man_res" localSheetId="5">#REF!</definedName>
    <definedName name="Varredor_diu_var_man_res" localSheetId="2">#REF!</definedName>
    <definedName name="Varredor_diu_var_man_res" localSheetId="3">#REF!</definedName>
    <definedName name="Varredor_diu_var_man_res" localSheetId="0">#REF!</definedName>
    <definedName name="Varredor_diu_var_man_res" localSheetId="1">#REF!</definedName>
    <definedName name="Varredor_diu_var_man_res">#REF!</definedName>
    <definedName name="Varredor_not_lim_mercado" localSheetId="4">#REF!</definedName>
    <definedName name="Varredor_not_lim_mercado" localSheetId="5">#REF!</definedName>
    <definedName name="Varredor_not_lim_mercado" localSheetId="2">#REF!</definedName>
    <definedName name="Varredor_not_lim_mercado" localSheetId="3">#REF!</definedName>
    <definedName name="Varredor_not_lim_mercado" localSheetId="0">#REF!</definedName>
    <definedName name="Varredor_not_lim_mercado" localSheetId="1">#REF!</definedName>
    <definedName name="Varredor_not_lim_mercado">#REF!</definedName>
    <definedName name="Varredor_not_lim_mercado_res" localSheetId="4">#REF!</definedName>
    <definedName name="Varredor_not_lim_mercado_res" localSheetId="5">#REF!</definedName>
    <definedName name="Varredor_not_lim_mercado_res" localSheetId="2">#REF!</definedName>
    <definedName name="Varredor_not_lim_mercado_res" localSheetId="3">#REF!</definedName>
    <definedName name="Varredor_not_lim_mercado_res" localSheetId="0">#REF!</definedName>
    <definedName name="Varredor_not_lim_mercado_res" localSheetId="1">#REF!</definedName>
    <definedName name="Varredor_not_lim_mercado_res">#REF!</definedName>
    <definedName name="Varredor_not_var_man" localSheetId="4">#REF!</definedName>
    <definedName name="Varredor_not_var_man" localSheetId="5">#REF!</definedName>
    <definedName name="Varredor_not_var_man" localSheetId="2">#REF!</definedName>
    <definedName name="Varredor_not_var_man" localSheetId="3">#REF!</definedName>
    <definedName name="Varredor_not_var_man" localSheetId="0">#REF!</definedName>
    <definedName name="Varredor_not_var_man" localSheetId="1">#REF!</definedName>
    <definedName name="Varredor_not_var_man">#REF!</definedName>
    <definedName name="Varredor_not_var_man_res" localSheetId="4">#REF!</definedName>
    <definedName name="Varredor_not_var_man_res" localSheetId="5">#REF!</definedName>
    <definedName name="Varredor_not_var_man_res" localSheetId="2">#REF!</definedName>
    <definedName name="Varredor_not_var_man_res" localSheetId="3">#REF!</definedName>
    <definedName name="Varredor_not_var_man_res" localSheetId="0">#REF!</definedName>
    <definedName name="Varredor_not_var_man_res" localSheetId="1">#REF!</definedName>
    <definedName name="Varredor_not_var_man_res">#REF!</definedName>
    <definedName name="VARRICAO" localSheetId="4">#REF!</definedName>
    <definedName name="VARRICAO" localSheetId="5">#REF!</definedName>
    <definedName name="VARRICAO" localSheetId="2">#REF!</definedName>
    <definedName name="VARRICAO" localSheetId="3">#REF!</definedName>
    <definedName name="VARRICAO" localSheetId="0">#REF!</definedName>
    <definedName name="VARRICAO" localSheetId="1">#REF!</definedName>
    <definedName name="VARRICAO">#REF!</definedName>
    <definedName name="varrição" localSheetId="4">#REF!</definedName>
    <definedName name="varrição" localSheetId="5">#REF!</definedName>
    <definedName name="varrição" localSheetId="2">#REF!</definedName>
    <definedName name="varrição" localSheetId="3">#REF!</definedName>
    <definedName name="varrição" localSheetId="0">#REF!</definedName>
    <definedName name="varrição" localSheetId="1">#REF!</definedName>
    <definedName name="varrição">#REF!</definedName>
    <definedName name="varrição1" localSheetId="4">#REF!</definedName>
    <definedName name="varrição1" localSheetId="5">#REF!</definedName>
    <definedName name="varrição1" localSheetId="2">#REF!</definedName>
    <definedName name="varrição1" localSheetId="3">#REF!</definedName>
    <definedName name="varrição1" localSheetId="0">#REF!</definedName>
    <definedName name="varrição1" localSheetId="1">#REF!</definedName>
    <definedName name="varrição1">#REF!</definedName>
    <definedName name="varrição2" localSheetId="4">#REF!</definedName>
    <definedName name="varrição2" localSheetId="5">#REF!</definedName>
    <definedName name="varrição2" localSheetId="2">#REF!</definedName>
    <definedName name="varrição2" localSheetId="3">#REF!</definedName>
    <definedName name="varrição2" localSheetId="0">#REF!</definedName>
    <definedName name="varrição2" localSheetId="1">#REF!</definedName>
    <definedName name="varrição2">#REF!</definedName>
    <definedName name="varrição3" localSheetId="4">#REF!</definedName>
    <definedName name="varrição3" localSheetId="5">#REF!</definedName>
    <definedName name="varrição3" localSheetId="2">#REF!</definedName>
    <definedName name="varrição3" localSheetId="3">#REF!</definedName>
    <definedName name="varrição3" localSheetId="0">#REF!</definedName>
    <definedName name="varrição3" localSheetId="1">#REF!</definedName>
    <definedName name="varrição3">#REF!</definedName>
    <definedName name="varrição4" localSheetId="4">#REF!</definedName>
    <definedName name="varrição4" localSheetId="5">#REF!</definedName>
    <definedName name="varrição4" localSheetId="2">#REF!</definedName>
    <definedName name="varrição4" localSheetId="3">#REF!</definedName>
    <definedName name="varrição4" localSheetId="0">#REF!</definedName>
    <definedName name="varrição4" localSheetId="1">#REF!</definedName>
    <definedName name="varrição4">#REF!</definedName>
    <definedName name="varrição5" localSheetId="4">#REF!</definedName>
    <definedName name="varrição5" localSheetId="5">#REF!</definedName>
    <definedName name="varrição5" localSheetId="2">#REF!</definedName>
    <definedName name="varrição5" localSheetId="3">#REF!</definedName>
    <definedName name="varrição5" localSheetId="0">#REF!</definedName>
    <definedName name="varrição5" localSheetId="1">#REF!</definedName>
    <definedName name="varrição5">#REF!</definedName>
    <definedName name="varrição6" localSheetId="4">#REF!</definedName>
    <definedName name="varrição6" localSheetId="5">#REF!</definedName>
    <definedName name="varrição6" localSheetId="2">#REF!</definedName>
    <definedName name="varrição6" localSheetId="3">#REF!</definedName>
    <definedName name="varrição6" localSheetId="0">#REF!</definedName>
    <definedName name="varrição6" localSheetId="1">#REF!</definedName>
    <definedName name="varrição6">#REF!</definedName>
    <definedName name="varrição7" localSheetId="4">#REF!</definedName>
    <definedName name="varrição7" localSheetId="5">#REF!</definedName>
    <definedName name="varrição7" localSheetId="2">#REF!</definedName>
    <definedName name="varrição7" localSheetId="3">#REF!</definedName>
    <definedName name="varrição7" localSheetId="0">#REF!</definedName>
    <definedName name="varrição7" localSheetId="1">#REF!</definedName>
    <definedName name="varrição7">#REF!</definedName>
    <definedName name="varrição8" localSheetId="4">#REF!</definedName>
    <definedName name="varrição8" localSheetId="5">#REF!</definedName>
    <definedName name="varrição8" localSheetId="2">#REF!</definedName>
    <definedName name="varrição8" localSheetId="3">#REF!</definedName>
    <definedName name="varrição8" localSheetId="0">#REF!</definedName>
    <definedName name="varrição8" localSheetId="1">#REF!</definedName>
    <definedName name="varrição8">#REF!</definedName>
    <definedName name="varrição9" localSheetId="4">#REF!</definedName>
    <definedName name="varrição9" localSheetId="5">#REF!</definedName>
    <definedName name="varrição9" localSheetId="2">#REF!</definedName>
    <definedName name="varrição9" localSheetId="3">#REF!</definedName>
    <definedName name="varrição9" localSheetId="0">#REF!</definedName>
    <definedName name="varrição9" localSheetId="1">#REF!</definedName>
    <definedName name="varrição9">#REF!</definedName>
    <definedName name="VarS" localSheetId="4">#REF!</definedName>
    <definedName name="VarS" localSheetId="5">#REF!</definedName>
    <definedName name="VarS" localSheetId="2">#REF!</definedName>
    <definedName name="VarS" localSheetId="3">#REF!</definedName>
    <definedName name="VarS" localSheetId="0">#REF!</definedName>
    <definedName name="VarS" localSheetId="1">#REF!</definedName>
    <definedName name="VarS">#REF!</definedName>
    <definedName name="VAX_ANT" localSheetId="4">#REF!</definedName>
    <definedName name="VAX_ANT" localSheetId="5">#REF!</definedName>
    <definedName name="VAX_ANT" localSheetId="2">#REF!</definedName>
    <definedName name="VAX_ANT" localSheetId="3">#REF!</definedName>
    <definedName name="VAX_ANT" localSheetId="0">#REF!</definedName>
    <definedName name="VAX_ANT" localSheetId="1">#REF!</definedName>
    <definedName name="VAX_ANT">#REF!</definedName>
    <definedName name="VAZAO" localSheetId="4">#REF!</definedName>
    <definedName name="VAZAO" localSheetId="5">#REF!</definedName>
    <definedName name="VAZAO" localSheetId="2">#REF!</definedName>
    <definedName name="VAZAO" localSheetId="3">#REF!</definedName>
    <definedName name="VAZAO" localSheetId="0">#REF!</definedName>
    <definedName name="VAZAO" localSheetId="1">#REF!</definedName>
    <definedName name="VAZAO">#REF!</definedName>
    <definedName name="vega_i" localSheetId="4">#REF!</definedName>
    <definedName name="vega_i" localSheetId="5">#REF!</definedName>
    <definedName name="vega_i" localSheetId="2">#REF!</definedName>
    <definedName name="vega_i" localSheetId="3">#REF!</definedName>
    <definedName name="vega_i" localSheetId="0">#REF!</definedName>
    <definedName name="vega_i" localSheetId="1">#REF!</definedName>
    <definedName name="vega_i">#REF!</definedName>
    <definedName name="VEGA_SOPAVE_II" localSheetId="4">#REF!</definedName>
    <definedName name="VEGA_SOPAVE_II" localSheetId="5">#REF!</definedName>
    <definedName name="VEGA_SOPAVE_II" localSheetId="2">#REF!</definedName>
    <definedName name="VEGA_SOPAVE_II" localSheetId="3">#REF!</definedName>
    <definedName name="VEGA_SOPAVE_II" localSheetId="0">#REF!</definedName>
    <definedName name="VEGA_SOPAVE_II" localSheetId="1">#REF!</definedName>
    <definedName name="VEGA_SOPAVE_II">#REF!</definedName>
    <definedName name="ver_D" localSheetId="4">#REF!</definedName>
    <definedName name="ver_D" localSheetId="5">#REF!</definedName>
    <definedName name="ver_D" localSheetId="2">#REF!</definedName>
    <definedName name="ver_D" localSheetId="3">#REF!</definedName>
    <definedName name="ver_D" localSheetId="0">#REF!</definedName>
    <definedName name="ver_D" localSheetId="1">#REF!</definedName>
    <definedName name="ver_D">#REF!</definedName>
    <definedName name="Vigia_diu_op_aterro" localSheetId="4">#REF!</definedName>
    <definedName name="Vigia_diu_op_aterro" localSheetId="5">#REF!</definedName>
    <definedName name="Vigia_diu_op_aterro" localSheetId="2">#REF!</definedName>
    <definedName name="Vigia_diu_op_aterro" localSheetId="3">#REF!</definedName>
    <definedName name="Vigia_diu_op_aterro" localSheetId="0">#REF!</definedName>
    <definedName name="Vigia_diu_op_aterro" localSheetId="1">#REF!</definedName>
    <definedName name="Vigia_diu_op_aterro">#REF!</definedName>
    <definedName name="Vigia_diu_op_aterro_res" localSheetId="4">#REF!</definedName>
    <definedName name="Vigia_diu_op_aterro_res" localSheetId="5">#REF!</definedName>
    <definedName name="Vigia_diu_op_aterro_res" localSheetId="2">#REF!</definedName>
    <definedName name="Vigia_diu_op_aterro_res" localSheetId="3">#REF!</definedName>
    <definedName name="Vigia_diu_op_aterro_res" localSheetId="0">#REF!</definedName>
    <definedName name="Vigia_diu_op_aterro_res" localSheetId="1">#REF!</definedName>
    <definedName name="Vigia_diu_op_aterro_res">#REF!</definedName>
    <definedName name="Vigia_not_op_aterro" localSheetId="4">#REF!</definedName>
    <definedName name="Vigia_not_op_aterro" localSheetId="5">#REF!</definedName>
    <definedName name="Vigia_not_op_aterro" localSheetId="2">#REF!</definedName>
    <definedName name="Vigia_not_op_aterro" localSheetId="3">#REF!</definedName>
    <definedName name="Vigia_not_op_aterro" localSheetId="0">#REF!</definedName>
    <definedName name="Vigia_not_op_aterro" localSheetId="1">#REF!</definedName>
    <definedName name="Vigia_not_op_aterro">#REF!</definedName>
    <definedName name="Vigia_not_op_aterro_res" localSheetId="4">#REF!</definedName>
    <definedName name="Vigia_not_op_aterro_res" localSheetId="5">#REF!</definedName>
    <definedName name="Vigia_not_op_aterro_res" localSheetId="2">#REF!</definedName>
    <definedName name="Vigia_not_op_aterro_res" localSheetId="3">#REF!</definedName>
    <definedName name="Vigia_not_op_aterro_res" localSheetId="0">#REF!</definedName>
    <definedName name="Vigia_not_op_aterro_res" localSheetId="1">#REF!</definedName>
    <definedName name="Vigia_not_op_aterro_res">#REF!</definedName>
    <definedName name="VM" localSheetId="4">#REF!</definedName>
    <definedName name="VM" localSheetId="5">#REF!</definedName>
    <definedName name="VM" localSheetId="2">#REF!</definedName>
    <definedName name="VM" localSheetId="3">#REF!</definedName>
    <definedName name="VM" localSheetId="0">#REF!</definedName>
    <definedName name="VM" localSheetId="1">#REF!</definedName>
    <definedName name="VM">#REF!</definedName>
    <definedName name="VP" localSheetId="4">#REF!</definedName>
    <definedName name="VP" localSheetId="5">#REF!</definedName>
    <definedName name="VP" localSheetId="2">#REF!</definedName>
    <definedName name="VP" localSheetId="3">#REF!</definedName>
    <definedName name="VP" localSheetId="0">#REF!</definedName>
    <definedName name="VP" localSheetId="1">#REF!</definedName>
    <definedName name="VP">#REF!</definedName>
    <definedName name="VRL" localSheetId="4">#REF!</definedName>
    <definedName name="VRL" localSheetId="5">#REF!</definedName>
    <definedName name="VRL" localSheetId="2">#REF!</definedName>
    <definedName name="VRL" localSheetId="3">#REF!</definedName>
    <definedName name="VRL" localSheetId="0">#REF!</definedName>
    <definedName name="VRL" localSheetId="1">#REF!</definedName>
    <definedName name="VRL">#REF!</definedName>
    <definedName name="VRL0" localSheetId="4">#REF!</definedName>
    <definedName name="VRL0" localSheetId="5">#REF!</definedName>
    <definedName name="VRL0" localSheetId="2">#REF!</definedName>
    <definedName name="VRL0" localSheetId="3">#REF!</definedName>
    <definedName name="VRL0" localSheetId="0">#REF!</definedName>
    <definedName name="VRL0" localSheetId="1">#REF!</definedName>
    <definedName name="VRL0">#REF!</definedName>
    <definedName name="WACC" localSheetId="4">#REF!</definedName>
    <definedName name="WACC" localSheetId="5">#REF!</definedName>
    <definedName name="WACC" localSheetId="2">#REF!</definedName>
    <definedName name="WACC" localSheetId="3">#REF!</definedName>
    <definedName name="WACC" localSheetId="0">#REF!</definedName>
    <definedName name="WACC" localSheetId="1">#REF!</definedName>
    <definedName name="WACC">#REF!</definedName>
    <definedName name="yard_utilisation" localSheetId="4">#REF!</definedName>
    <definedName name="yard_utilisation" localSheetId="5">#REF!</definedName>
    <definedName name="yard_utilisation" localSheetId="3">#REF!</definedName>
    <definedName name="yard_utilisation" localSheetId="0">#REF!</definedName>
    <definedName name="yard_utilisation" localSheetId="1">#REF!</definedName>
    <definedName name="yard_utilisation">#REF!</definedName>
    <definedName name="Year_1">'[3]Basic Data'!$C$7</definedName>
    <definedName name="Z_A9A79B07_38C4_4433_8255_1AA2E6A2B635_.wvu.Cols" localSheetId="2">#N/A</definedName>
    <definedName name="Z_A9A79B07_38C4_4433_8255_1AA2E6A2B635_.wvu.Cols" localSheetId="3">#N/A</definedName>
    <definedName name="Z_A9A79B07_38C4_4433_8255_1AA2E6A2B635_.wvu.PrintArea" localSheetId="2">#REF!</definedName>
    <definedName name="Z_A9A79B07_38C4_4433_8255_1AA2E6A2B635_.wvu.PrintArea" localSheetId="3">#REF!</definedName>
    <definedName name="Z_E78F5ECE_FA04_4626_9833_94F2AB9FC823_.wvu.Cols" localSheetId="2">#N/A</definedName>
    <definedName name="Z_E78F5ECE_FA04_4626_9833_94F2AB9FC823_.wvu.Cols" localSheetId="3">#N/A</definedName>
    <definedName name="Z_E78F5ECE_FA04_4626_9833_94F2AB9FC823_.wvu.PrintArea" localSheetId="2">#REF!</definedName>
    <definedName name="Z_E78F5ECE_FA04_4626_9833_94F2AB9FC823_.wvu.PrintArea" localSheetId="3">#REF!</definedName>
  </definedNames>
  <calcPr calcId="191029"/>
  <extLst>
    <ext uri="smNativeData">
      <pm:revision xmlns:pm="smNativeData" day="1772037262" val="1230" rev="124" revOS="4" revMin="124" revMax="0"/>
      <pm:docPrefs xmlns:pm="smNativeData" id="1772037262" fixedDigits="0" showNotice="1" showFrameBounds="1" autoChart="1" recalcOnPrint="1" recalcOnCopy="1" finalRounding="1" compatTextArt="1" tab="567" useDefinedPrintRange="1" printArea="currentSheet"/>
      <pm:compatibility xmlns:pm="smNativeData" id="1772037262" overlapCells="1"/>
      <pm:defCurrency xmlns:pm="smNativeData" id="1772037262"/>
    </ext>
  </extLst>
</workbook>
</file>

<file path=xl/calcChain.xml><?xml version="1.0" encoding="utf-8"?>
<calcChain xmlns="http://schemas.openxmlformats.org/spreadsheetml/2006/main">
  <c r="R31" i="6" l="1"/>
  <c r="C31" i="6"/>
  <c r="B31" i="6"/>
  <c r="S30" i="6"/>
  <c r="R28" i="6"/>
  <c r="C28" i="6"/>
  <c r="B28" i="6"/>
  <c r="S27" i="6"/>
  <c r="R25" i="6"/>
  <c r="C25" i="6"/>
  <c r="B25" i="6"/>
  <c r="S24" i="6"/>
  <c r="R22" i="6"/>
  <c r="C22" i="6"/>
  <c r="B22" i="6"/>
  <c r="S21" i="6"/>
  <c r="R19" i="6"/>
  <c r="C19" i="6"/>
  <c r="B19" i="6"/>
  <c r="S18" i="6"/>
  <c r="R16" i="6"/>
  <c r="C16" i="6"/>
  <c r="B16" i="6"/>
  <c r="S15" i="6"/>
  <c r="R13" i="6"/>
  <c r="C13" i="6"/>
  <c r="B13" i="6"/>
  <c r="S12" i="6"/>
  <c r="R10" i="6"/>
  <c r="C10" i="6"/>
  <c r="B10" i="6"/>
  <c r="S9" i="6"/>
  <c r="R7" i="6"/>
  <c r="C7" i="6"/>
  <c r="B7" i="6"/>
  <c r="C26" i="5"/>
  <c r="J14" i="5" s="1"/>
  <c r="C23" i="5"/>
  <c r="C21" i="5"/>
  <c r="C20" i="5"/>
  <c r="C19" i="5"/>
  <c r="C18" i="5"/>
  <c r="C17" i="5"/>
  <c r="G22" i="4"/>
  <c r="G16" i="4"/>
  <c r="G22" i="3"/>
  <c r="I22" i="3" s="1"/>
  <c r="I21" i="3"/>
  <c r="I20" i="3"/>
  <c r="I19" i="3"/>
  <c r="I24" i="3" s="1"/>
  <c r="I18" i="3"/>
  <c r="I17" i="3"/>
  <c r="I16" i="3"/>
  <c r="G16" i="3"/>
  <c r="I220" i="1"/>
  <c r="J220" i="1" s="1"/>
  <c r="I219" i="1"/>
  <c r="J219" i="1" s="1"/>
  <c r="J218" i="1"/>
  <c r="I218" i="1"/>
  <c r="J217" i="1"/>
  <c r="I217" i="1"/>
  <c r="I216" i="1"/>
  <c r="J216" i="1" s="1"/>
  <c r="I215" i="1"/>
  <c r="J215" i="1" s="1"/>
  <c r="J214" i="1"/>
  <c r="I214" i="1"/>
  <c r="J213" i="1"/>
  <c r="I213" i="1"/>
  <c r="I212" i="1"/>
  <c r="J212" i="1" s="1"/>
  <c r="I211" i="1"/>
  <c r="J211" i="1" s="1"/>
  <c r="J210" i="1"/>
  <c r="I210" i="1"/>
  <c r="J208" i="1"/>
  <c r="I208" i="1"/>
  <c r="J207" i="1"/>
  <c r="I207" i="1"/>
  <c r="J206" i="1"/>
  <c r="I206" i="1"/>
  <c r="I205" i="1"/>
  <c r="J205" i="1" s="1"/>
  <c r="J204" i="1"/>
  <c r="I204" i="1"/>
  <c r="J203" i="1"/>
  <c r="I203" i="1"/>
  <c r="J202" i="1"/>
  <c r="I202" i="1"/>
  <c r="I201" i="1"/>
  <c r="J201" i="1" s="1"/>
  <c r="J200" i="1"/>
  <c r="I200" i="1"/>
  <c r="J199" i="1"/>
  <c r="I199" i="1"/>
  <c r="J198" i="1"/>
  <c r="I198" i="1"/>
  <c r="I197" i="1"/>
  <c r="J197" i="1" s="1"/>
  <c r="J196" i="1"/>
  <c r="I196" i="1"/>
  <c r="J195" i="1"/>
  <c r="I195" i="1"/>
  <c r="J194" i="1"/>
  <c r="I194" i="1"/>
  <c r="I193" i="1"/>
  <c r="J193" i="1" s="1"/>
  <c r="J192" i="1"/>
  <c r="I192" i="1"/>
  <c r="J191" i="1"/>
  <c r="I191" i="1"/>
  <c r="J190" i="1"/>
  <c r="I190" i="1"/>
  <c r="I189" i="1"/>
  <c r="J189" i="1" s="1"/>
  <c r="J188" i="1"/>
  <c r="I188" i="1"/>
  <c r="J187" i="1"/>
  <c r="I187" i="1"/>
  <c r="I185" i="1"/>
  <c r="J185" i="1" s="1"/>
  <c r="I184" i="1"/>
  <c r="J184" i="1" s="1"/>
  <c r="I183" i="1"/>
  <c r="J183" i="1" s="1"/>
  <c r="I182" i="1"/>
  <c r="J182" i="1" s="1"/>
  <c r="I181" i="1"/>
  <c r="J181" i="1" s="1"/>
  <c r="I180" i="1"/>
  <c r="J180" i="1" s="1"/>
  <c r="I179" i="1"/>
  <c r="J179" i="1" s="1"/>
  <c r="I178" i="1"/>
  <c r="J178" i="1" s="1"/>
  <c r="I177" i="1"/>
  <c r="J177" i="1" s="1"/>
  <c r="I176" i="1"/>
  <c r="J176" i="1" s="1"/>
  <c r="I175" i="1"/>
  <c r="J175" i="1" s="1"/>
  <c r="I174" i="1"/>
  <c r="J174" i="1" s="1"/>
  <c r="I173" i="1"/>
  <c r="J173" i="1" s="1"/>
  <c r="I172" i="1"/>
  <c r="J172" i="1" s="1"/>
  <c r="I171" i="1"/>
  <c r="J171" i="1" s="1"/>
  <c r="I170" i="1"/>
  <c r="J170" i="1" s="1"/>
  <c r="I169" i="1"/>
  <c r="J169" i="1" s="1"/>
  <c r="I168" i="1"/>
  <c r="J168" i="1" s="1"/>
  <c r="I167" i="1"/>
  <c r="J167" i="1" s="1"/>
  <c r="I166" i="1"/>
  <c r="J166" i="1" s="1"/>
  <c r="I165" i="1"/>
  <c r="J165" i="1" s="1"/>
  <c r="I164" i="1"/>
  <c r="J164" i="1" s="1"/>
  <c r="I163" i="1"/>
  <c r="J163" i="1" s="1"/>
  <c r="I162" i="1"/>
  <c r="J162" i="1" s="1"/>
  <c r="J161" i="1"/>
  <c r="I160" i="1"/>
  <c r="J160" i="1" s="1"/>
  <c r="J159" i="1"/>
  <c r="I159" i="1"/>
  <c r="J158" i="1"/>
  <c r="I158" i="1"/>
  <c r="J157" i="1"/>
  <c r="I157" i="1"/>
  <c r="I156" i="1"/>
  <c r="J156" i="1" s="1"/>
  <c r="J155" i="1"/>
  <c r="I155" i="1"/>
  <c r="J154" i="1"/>
  <c r="I154" i="1"/>
  <c r="J153" i="1"/>
  <c r="I153" i="1"/>
  <c r="I151" i="1"/>
  <c r="J151" i="1" s="1"/>
  <c r="I150" i="1"/>
  <c r="J150" i="1" s="1"/>
  <c r="I149" i="1"/>
  <c r="J149" i="1" s="1"/>
  <c r="I148" i="1"/>
  <c r="J148" i="1" s="1"/>
  <c r="I146" i="1"/>
  <c r="J146" i="1" s="1"/>
  <c r="I145" i="1"/>
  <c r="J145" i="1" s="1"/>
  <c r="I144" i="1"/>
  <c r="J144" i="1" s="1"/>
  <c r="I143" i="1"/>
  <c r="J143" i="1" s="1"/>
  <c r="I142" i="1"/>
  <c r="J142" i="1" s="1"/>
  <c r="I141" i="1"/>
  <c r="J141" i="1" s="1"/>
  <c r="I140" i="1"/>
  <c r="J140" i="1" s="1"/>
  <c r="I139" i="1"/>
  <c r="J139" i="1" s="1"/>
  <c r="I138" i="1"/>
  <c r="J138" i="1" s="1"/>
  <c r="I137" i="1"/>
  <c r="J137" i="1" s="1"/>
  <c r="I136" i="1"/>
  <c r="J136" i="1" s="1"/>
  <c r="I135" i="1"/>
  <c r="J135" i="1" s="1"/>
  <c r="I134" i="1"/>
  <c r="J134" i="1" s="1"/>
  <c r="I133" i="1"/>
  <c r="J133" i="1" s="1"/>
  <c r="I132" i="1"/>
  <c r="J132" i="1" s="1"/>
  <c r="I131" i="1"/>
  <c r="J131" i="1" s="1"/>
  <c r="I130" i="1"/>
  <c r="J130" i="1" s="1"/>
  <c r="J128" i="1"/>
  <c r="I128" i="1"/>
  <c r="J127" i="1"/>
  <c r="I127" i="1"/>
  <c r="J126" i="1"/>
  <c r="I126" i="1"/>
  <c r="I125" i="1"/>
  <c r="J125" i="1" s="1"/>
  <c r="J124" i="1"/>
  <c r="I124" i="1"/>
  <c r="J123" i="1"/>
  <c r="I123" i="1"/>
  <c r="J122" i="1"/>
  <c r="I122" i="1"/>
  <c r="I121" i="1"/>
  <c r="J121" i="1" s="1"/>
  <c r="J120" i="1"/>
  <c r="I120" i="1"/>
  <c r="J119" i="1"/>
  <c r="I119" i="1"/>
  <c r="J118" i="1"/>
  <c r="I118" i="1"/>
  <c r="I117" i="1"/>
  <c r="J117" i="1" s="1"/>
  <c r="J116" i="1"/>
  <c r="I116" i="1"/>
  <c r="J115" i="1"/>
  <c r="I115" i="1"/>
  <c r="J114" i="1"/>
  <c r="I114" i="1"/>
  <c r="I113" i="1"/>
  <c r="J113" i="1" s="1"/>
  <c r="J112" i="1"/>
  <c r="I112" i="1"/>
  <c r="J111" i="1"/>
  <c r="I111" i="1"/>
  <c r="J110" i="1"/>
  <c r="I110" i="1"/>
  <c r="I109" i="1"/>
  <c r="J109" i="1" s="1"/>
  <c r="J108" i="1"/>
  <c r="I108" i="1"/>
  <c r="J107" i="1"/>
  <c r="I107" i="1"/>
  <c r="J106" i="1"/>
  <c r="I106" i="1"/>
  <c r="I105" i="1"/>
  <c r="J105" i="1" s="1"/>
  <c r="J104" i="1"/>
  <c r="I104" i="1"/>
  <c r="J103" i="1"/>
  <c r="I103" i="1"/>
  <c r="J102" i="1"/>
  <c r="I102" i="1"/>
  <c r="I101" i="1"/>
  <c r="J101" i="1" s="1"/>
  <c r="J100" i="1"/>
  <c r="I100" i="1"/>
  <c r="J99" i="1"/>
  <c r="I99" i="1"/>
  <c r="J98" i="1"/>
  <c r="I98" i="1"/>
  <c r="I97" i="1"/>
  <c r="J97" i="1" s="1"/>
  <c r="J96" i="1"/>
  <c r="I96" i="1"/>
  <c r="J95" i="1"/>
  <c r="I95" i="1"/>
  <c r="J94" i="1"/>
  <c r="I94" i="1"/>
  <c r="I93" i="1"/>
  <c r="J93" i="1" s="1"/>
  <c r="J92" i="1"/>
  <c r="I92" i="1"/>
  <c r="J91" i="1"/>
  <c r="I91" i="1"/>
  <c r="J90" i="1"/>
  <c r="I90" i="1"/>
  <c r="I89" i="1"/>
  <c r="J89" i="1" s="1"/>
  <c r="J88" i="1"/>
  <c r="I88" i="1"/>
  <c r="J87" i="1"/>
  <c r="I87" i="1"/>
  <c r="J86" i="1"/>
  <c r="I86" i="1"/>
  <c r="I85" i="1"/>
  <c r="J85" i="1" s="1"/>
  <c r="J84" i="1"/>
  <c r="I84" i="1"/>
  <c r="J83" i="1"/>
  <c r="I83" i="1"/>
  <c r="J82" i="1"/>
  <c r="I82" i="1"/>
  <c r="I81" i="1"/>
  <c r="J81" i="1" s="1"/>
  <c r="J80" i="1"/>
  <c r="I80" i="1"/>
  <c r="J79" i="1"/>
  <c r="I79" i="1"/>
  <c r="J78" i="1"/>
  <c r="I78" i="1"/>
  <c r="I77" i="1"/>
  <c r="J77" i="1" s="1"/>
  <c r="J76" i="1"/>
  <c r="I76" i="1"/>
  <c r="J75" i="1"/>
  <c r="I75" i="1"/>
  <c r="J74" i="1"/>
  <c r="I74" i="1"/>
  <c r="I73" i="1"/>
  <c r="J73" i="1" s="1"/>
  <c r="I72" i="1"/>
  <c r="J72" i="1" s="1"/>
  <c r="J71" i="1"/>
  <c r="I71" i="1"/>
  <c r="J70" i="1"/>
  <c r="I70" i="1"/>
  <c r="I68" i="1"/>
  <c r="J68" i="1" s="1"/>
  <c r="J67" i="1"/>
  <c r="I67" i="1"/>
  <c r="I66" i="1"/>
  <c r="J66" i="1" s="1"/>
  <c r="J65" i="1"/>
  <c r="I65" i="1"/>
  <c r="I64" i="1"/>
  <c r="J64" i="1" s="1"/>
  <c r="J63" i="1"/>
  <c r="I63" i="1"/>
  <c r="I62" i="1"/>
  <c r="J62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J52" i="1"/>
  <c r="I52" i="1"/>
  <c r="I51" i="1"/>
  <c r="J51" i="1" s="1"/>
  <c r="I50" i="1"/>
  <c r="J50" i="1" s="1"/>
  <c r="I49" i="1"/>
  <c r="J49" i="1" s="1"/>
  <c r="I48" i="1"/>
  <c r="J48" i="1" s="1"/>
  <c r="J46" i="1"/>
  <c r="I46" i="1"/>
  <c r="J45" i="1"/>
  <c r="I45" i="1"/>
  <c r="I44" i="1"/>
  <c r="J44" i="1" s="1"/>
  <c r="I43" i="1"/>
  <c r="J43" i="1" s="1"/>
  <c r="J42" i="1"/>
  <c r="I42" i="1"/>
  <c r="I41" i="1"/>
  <c r="J41" i="1" s="1"/>
  <c r="I40" i="1"/>
  <c r="J40" i="1" s="1"/>
  <c r="I39" i="1"/>
  <c r="J39" i="1" s="1"/>
  <c r="J38" i="1"/>
  <c r="I38" i="1"/>
  <c r="I37" i="1"/>
  <c r="J37" i="1" s="1"/>
  <c r="I36" i="1"/>
  <c r="J36" i="1" s="1"/>
  <c r="J34" i="1"/>
  <c r="I34" i="1"/>
  <c r="I33" i="1"/>
  <c r="J33" i="1" s="1"/>
  <c r="J32" i="1"/>
  <c r="I32" i="1"/>
  <c r="I31" i="1"/>
  <c r="J31" i="1" s="1"/>
  <c r="J30" i="1"/>
  <c r="I30" i="1"/>
  <c r="I29" i="1"/>
  <c r="J29" i="1" s="1"/>
  <c r="I28" i="1"/>
  <c r="J28" i="1" s="1"/>
  <c r="I27" i="1"/>
  <c r="J27" i="1" s="1"/>
  <c r="J26" i="1"/>
  <c r="I26" i="1"/>
  <c r="I25" i="1"/>
  <c r="J25" i="1" s="1"/>
  <c r="I24" i="1"/>
  <c r="J24" i="1" s="1"/>
  <c r="I23" i="1"/>
  <c r="J23" i="1" s="1"/>
  <c r="J22" i="1"/>
  <c r="I22" i="1"/>
  <c r="I21" i="1"/>
  <c r="J21" i="1" s="1"/>
  <c r="I20" i="1"/>
  <c r="J20" i="1" s="1"/>
  <c r="I19" i="1"/>
  <c r="J19" i="1" s="1"/>
  <c r="J18" i="1"/>
  <c r="I18" i="1"/>
  <c r="I17" i="1"/>
  <c r="J17" i="1" s="1"/>
  <c r="I16" i="1"/>
  <c r="J16" i="1" s="1"/>
  <c r="J35" i="1" l="1"/>
  <c r="J47" i="1"/>
  <c r="J61" i="1"/>
  <c r="J209" i="1"/>
  <c r="J69" i="1"/>
  <c r="J152" i="1"/>
  <c r="J221" i="1"/>
  <c r="J24" i="5"/>
  <c r="I7" i="1" s="1"/>
  <c r="C22" i="5"/>
  <c r="J129" i="1"/>
  <c r="J186" i="1"/>
  <c r="D31" i="6" l="1"/>
  <c r="D13" i="6"/>
  <c r="D19" i="6"/>
  <c r="D22" i="6"/>
  <c r="D10" i="6"/>
  <c r="K47" i="1"/>
  <c r="D16" i="6"/>
  <c r="K69" i="1"/>
  <c r="D28" i="6"/>
  <c r="D7" i="6"/>
  <c r="J223" i="1"/>
  <c r="K129" i="1" s="1"/>
  <c r="D25" i="6"/>
  <c r="K152" i="1" l="1"/>
  <c r="M23" i="6"/>
  <c r="I23" i="6"/>
  <c r="H23" i="6"/>
  <c r="G23" i="6"/>
  <c r="F23" i="6"/>
  <c r="Q23" i="6"/>
  <c r="P23" i="6"/>
  <c r="N23" i="6"/>
  <c r="P20" i="6"/>
  <c r="O20" i="6"/>
  <c r="N20" i="6"/>
  <c r="M20" i="6"/>
  <c r="L20" i="6"/>
  <c r="K20" i="6"/>
  <c r="J20" i="6"/>
  <c r="I20" i="6"/>
  <c r="H20" i="6"/>
  <c r="G20" i="6"/>
  <c r="F20" i="6"/>
  <c r="R20" i="6" s="1"/>
  <c r="S20" i="6" s="1"/>
  <c r="Q20" i="6"/>
  <c r="K206" i="1"/>
  <c r="K202" i="1"/>
  <c r="K198" i="1"/>
  <c r="K194" i="1"/>
  <c r="K218" i="1"/>
  <c r="K214" i="1"/>
  <c r="K210" i="1"/>
  <c r="K127" i="1"/>
  <c r="K123" i="1"/>
  <c r="K119" i="1"/>
  <c r="K115" i="1"/>
  <c r="K111" i="1"/>
  <c r="K107" i="1"/>
  <c r="K103" i="1"/>
  <c r="K99" i="1"/>
  <c r="K95" i="1"/>
  <c r="K91" i="1"/>
  <c r="K75" i="1"/>
  <c r="K46" i="1"/>
  <c r="K85" i="1"/>
  <c r="K42" i="1"/>
  <c r="K142" i="1"/>
  <c r="K89" i="1"/>
  <c r="K84" i="1"/>
  <c r="K108" i="1"/>
  <c r="K124" i="1"/>
  <c r="K112" i="1"/>
  <c r="K100" i="1"/>
  <c r="K79" i="1"/>
  <c r="K57" i="1"/>
  <c r="K96" i="1"/>
  <c r="K88" i="1"/>
  <c r="K80" i="1"/>
  <c r="K130" i="1"/>
  <c r="K83" i="1"/>
  <c r="K73" i="1"/>
  <c r="K71" i="1"/>
  <c r="K53" i="1"/>
  <c r="K138" i="1"/>
  <c r="K128" i="1"/>
  <c r="K116" i="1"/>
  <c r="K104" i="1"/>
  <c r="K92" i="1"/>
  <c r="K87" i="1"/>
  <c r="K44" i="1"/>
  <c r="K34" i="1"/>
  <c r="K120" i="1"/>
  <c r="K38" i="1"/>
  <c r="K134" i="1"/>
  <c r="K16" i="1"/>
  <c r="K28" i="1"/>
  <c r="K60" i="1"/>
  <c r="K23" i="1"/>
  <c r="K164" i="1"/>
  <c r="K126" i="1"/>
  <c r="K188" i="1"/>
  <c r="K78" i="1"/>
  <c r="K211" i="1"/>
  <c r="K220" i="1"/>
  <c r="K204" i="1"/>
  <c r="K213" i="1"/>
  <c r="K153" i="1"/>
  <c r="K207" i="1"/>
  <c r="K74" i="1"/>
  <c r="K36" i="1"/>
  <c r="K166" i="1"/>
  <c r="K177" i="1"/>
  <c r="K133" i="1"/>
  <c r="K68" i="1"/>
  <c r="K30" i="1"/>
  <c r="K32" i="1"/>
  <c r="K187" i="1"/>
  <c r="K163" i="1"/>
  <c r="K195" i="1"/>
  <c r="K93" i="1"/>
  <c r="K219" i="1"/>
  <c r="K144" i="1"/>
  <c r="K114" i="1"/>
  <c r="K185" i="1"/>
  <c r="K160" i="1"/>
  <c r="K66" i="1"/>
  <c r="K172" i="1"/>
  <c r="K183" i="1"/>
  <c r="K45" i="1"/>
  <c r="K215" i="1"/>
  <c r="K135" i="1"/>
  <c r="K192" i="1"/>
  <c r="K155" i="1"/>
  <c r="K55" i="1"/>
  <c r="K76" i="1"/>
  <c r="K40" i="1"/>
  <c r="K64" i="1"/>
  <c r="K29" i="1"/>
  <c r="K50" i="1"/>
  <c r="K105" i="1"/>
  <c r="K90" i="1"/>
  <c r="K216" i="1"/>
  <c r="K217" i="1"/>
  <c r="K197" i="1"/>
  <c r="K191" i="1"/>
  <c r="K72" i="1"/>
  <c r="K33" i="1"/>
  <c r="K199" i="1"/>
  <c r="K26" i="1"/>
  <c r="K146" i="1"/>
  <c r="K24" i="1"/>
  <c r="K162" i="1"/>
  <c r="K201" i="1"/>
  <c r="K149" i="1"/>
  <c r="K117" i="1"/>
  <c r="K154" i="1"/>
  <c r="K21" i="1"/>
  <c r="K59" i="1"/>
  <c r="K51" i="1"/>
  <c r="K54" i="1"/>
  <c r="K193" i="1"/>
  <c r="K62" i="1"/>
  <c r="K157" i="1"/>
  <c r="K17" i="1"/>
  <c r="K203" i="1"/>
  <c r="K125" i="1"/>
  <c r="K65" i="1"/>
  <c r="K56" i="1"/>
  <c r="K77" i="1"/>
  <c r="K151" i="1"/>
  <c r="K200" i="1"/>
  <c r="K175" i="1"/>
  <c r="K82" i="1"/>
  <c r="K167" i="1"/>
  <c r="K139" i="1"/>
  <c r="K140" i="1"/>
  <c r="K94" i="1"/>
  <c r="K58" i="1"/>
  <c r="K52" i="1"/>
  <c r="K145" i="1"/>
  <c r="K150" i="1"/>
  <c r="K106" i="1"/>
  <c r="K132" i="1"/>
  <c r="K25" i="1"/>
  <c r="K70" i="1"/>
  <c r="K101" i="1"/>
  <c r="K63" i="1"/>
  <c r="K170" i="1"/>
  <c r="K49" i="1"/>
  <c r="K205" i="1"/>
  <c r="K176" i="1"/>
  <c r="K43" i="1"/>
  <c r="K19" i="1"/>
  <c r="K86" i="1"/>
  <c r="K137" i="1"/>
  <c r="K98" i="1"/>
  <c r="K178" i="1"/>
  <c r="K158" i="1"/>
  <c r="K18" i="1"/>
  <c r="K81" i="1"/>
  <c r="K48" i="1"/>
  <c r="K31" i="1"/>
  <c r="K97" i="1"/>
  <c r="K156" i="1"/>
  <c r="K110" i="1"/>
  <c r="K189" i="1"/>
  <c r="K168" i="1"/>
  <c r="K169" i="1"/>
  <c r="K118" i="1"/>
  <c r="K159" i="1"/>
  <c r="K143" i="1"/>
  <c r="K39" i="1"/>
  <c r="K212" i="1"/>
  <c r="K27" i="1"/>
  <c r="K41" i="1"/>
  <c r="K109" i="1"/>
  <c r="K165" i="1"/>
  <c r="K122" i="1"/>
  <c r="K102" i="1"/>
  <c r="K179" i="1"/>
  <c r="K180" i="1"/>
  <c r="K131" i="1"/>
  <c r="K171" i="1"/>
  <c r="K173" i="1"/>
  <c r="K136" i="1"/>
  <c r="K37" i="1"/>
  <c r="K20" i="1"/>
  <c r="K22" i="1"/>
  <c r="K121" i="1"/>
  <c r="K208" i="1"/>
  <c r="K148" i="1"/>
  <c r="K174" i="1"/>
  <c r="K196" i="1"/>
  <c r="K190" i="1"/>
  <c r="K141" i="1"/>
  <c r="K182" i="1"/>
  <c r="K113" i="1"/>
  <c r="K184" i="1"/>
  <c r="K67" i="1"/>
  <c r="K181" i="1"/>
  <c r="K61" i="1"/>
  <c r="E13" i="6"/>
  <c r="O14" i="6"/>
  <c r="N14" i="6"/>
  <c r="K14" i="6"/>
  <c r="J14" i="6"/>
  <c r="G14" i="6"/>
  <c r="F14" i="6"/>
  <c r="L11" i="6"/>
  <c r="K11" i="6"/>
  <c r="J11" i="6"/>
  <c r="G11" i="6"/>
  <c r="G26" i="6"/>
  <c r="M26" i="6"/>
  <c r="L26" i="6"/>
  <c r="K26" i="6"/>
  <c r="J26" i="6"/>
  <c r="I26" i="6"/>
  <c r="H26" i="6"/>
  <c r="L8" i="6"/>
  <c r="K8" i="6"/>
  <c r="J8" i="6"/>
  <c r="D34" i="6"/>
  <c r="E25" i="6" s="1"/>
  <c r="I8" i="6"/>
  <c r="H8" i="6"/>
  <c r="G8" i="6"/>
  <c r="G38" i="6" s="1"/>
  <c r="G36" i="6" s="1"/>
  <c r="F8" i="6"/>
  <c r="Q8" i="6"/>
  <c r="P8" i="6"/>
  <c r="O8" i="6"/>
  <c r="N8" i="6"/>
  <c r="M8" i="6"/>
  <c r="K209" i="1"/>
  <c r="K221" i="1"/>
  <c r="O17" i="6"/>
  <c r="R17" i="6" s="1"/>
  <c r="S17" i="6" s="1"/>
  <c r="E16" i="6"/>
  <c r="K186" i="1"/>
  <c r="K35" i="1"/>
  <c r="O29" i="6"/>
  <c r="M29" i="6"/>
  <c r="L29" i="6"/>
  <c r="K29" i="6"/>
  <c r="J29" i="6"/>
  <c r="I29" i="6"/>
  <c r="H29" i="6"/>
  <c r="G29" i="6"/>
  <c r="F29" i="6"/>
  <c r="R29" i="6" s="1"/>
  <c r="S29" i="6" s="1"/>
  <c r="Q29" i="6"/>
  <c r="P29" i="6"/>
  <c r="E28" i="6"/>
  <c r="N29" i="6"/>
  <c r="H32" i="6"/>
  <c r="E31" i="6"/>
  <c r="M32" i="6"/>
  <c r="L32" i="6"/>
  <c r="K32" i="6"/>
  <c r="J32" i="6"/>
  <c r="I32" i="6"/>
  <c r="G32" i="6"/>
  <c r="H38" i="6" l="1"/>
  <c r="H36" i="6" s="1"/>
  <c r="I38" i="6"/>
  <c r="I36" i="6" s="1"/>
  <c r="R26" i="6"/>
  <c r="S26" i="6" s="1"/>
  <c r="M38" i="6"/>
  <c r="M36" i="6" s="1"/>
  <c r="J38" i="6"/>
  <c r="J36" i="6" s="1"/>
  <c r="R11" i="6"/>
  <c r="S11" i="6" s="1"/>
  <c r="E22" i="6"/>
  <c r="N38" i="6"/>
  <c r="N36" i="6" s="1"/>
  <c r="R23" i="6"/>
  <c r="S23" i="6" s="1"/>
  <c r="O38" i="6"/>
  <c r="O36" i="6" s="1"/>
  <c r="L38" i="6"/>
  <c r="L36" i="6" s="1"/>
  <c r="K38" i="6"/>
  <c r="K36" i="6" s="1"/>
  <c r="E7" i="6"/>
  <c r="P38" i="6"/>
  <c r="P36" i="6" s="1"/>
  <c r="K223" i="1"/>
  <c r="Q38" i="6"/>
  <c r="Q36" i="6" s="1"/>
  <c r="E10" i="6"/>
  <c r="R32" i="6"/>
  <c r="S32" i="6" s="1"/>
  <c r="F38" i="6"/>
  <c r="R8" i="6"/>
  <c r="S8" i="6" s="1"/>
  <c r="R14" i="6"/>
  <c r="S14" i="6" s="1"/>
  <c r="E19" i="6"/>
  <c r="F39" i="6" l="1"/>
  <c r="R38" i="6"/>
  <c r="S38" i="6" s="1"/>
  <c r="F37" i="6"/>
  <c r="G37" i="6" s="1"/>
  <c r="H37" i="6" s="1"/>
  <c r="I37" i="6" s="1"/>
  <c r="J37" i="6" s="1"/>
  <c r="K37" i="6" s="1"/>
  <c r="L37" i="6" s="1"/>
  <c r="M37" i="6" s="1"/>
  <c r="N37" i="6" s="1"/>
  <c r="O37" i="6" s="1"/>
  <c r="P37" i="6" s="1"/>
  <c r="Q37" i="6" s="1"/>
  <c r="E34" i="6"/>
  <c r="F36" i="6" l="1"/>
  <c r="R36" i="6" s="1"/>
  <c r="G39" i="6"/>
  <c r="H39" i="6" s="1"/>
  <c r="I39" i="6" s="1"/>
  <c r="J39" i="6" s="1"/>
  <c r="K39" i="6" s="1"/>
  <c r="L39" i="6" s="1"/>
  <c r="M39" i="6" s="1"/>
  <c r="N39" i="6" s="1"/>
  <c r="O39" i="6" s="1"/>
  <c r="P39" i="6" s="1"/>
  <c r="Q39" i="6" s="1"/>
</calcChain>
</file>

<file path=xl/sharedStrings.xml><?xml version="1.0" encoding="utf-8"?>
<sst xmlns="http://schemas.openxmlformats.org/spreadsheetml/2006/main" count="1581" uniqueCount="510">
  <si>
    <t>PLANILHA ORÇAMENTÁRIA</t>
  </si>
  <si>
    <t>CÓD. OBRA:</t>
  </si>
  <si>
    <t>066</t>
  </si>
  <si>
    <t>OBJETO: EXECUÇÃO DE REMANESCENTE DE OBRAS DE CONTENÇÃO DE ENCOSTAS EM 07 ÁREAS DE RISCO, NO MUNICÍPIO DE BETIM-MG. ÁREAS PREVISTAS NO TERMO DE COMPROMISSO N.º 0.398.478-71 .</t>
  </si>
  <si>
    <t xml:space="preserve">REFERÊNCIA: </t>
  </si>
  <si>
    <t>TABELA SINAPI SEM DESONERAÇÃO - BASE JULHO DE 2025</t>
  </si>
  <si>
    <t>TABELA SUDECAP ONERADA - BASE ABRIL DE 2025</t>
  </si>
  <si>
    <t>TABELA SICOR-MG SEM DESONERAÇÃO - BASE ABRIL DE 2025</t>
  </si>
  <si>
    <t>TABELA DNIT SEM DESONERAÇÃO - BASE ABRIL DE 2025 (REVISADO)</t>
  </si>
  <si>
    <t>BDI SERVIÇOS</t>
  </si>
  <si>
    <t>DATA BASE DO ORÇAMENTO: JULHO DE 2025</t>
  </si>
  <si>
    <t>ITEM</t>
  </si>
  <si>
    <t>REFERÊNCIA</t>
  </si>
  <si>
    <t>CÓDIGO</t>
  </si>
  <si>
    <t>DESCRIÇÃO</t>
  </si>
  <si>
    <t>UNIDADE</t>
  </si>
  <si>
    <t>QUANT. TOTAL</t>
  </si>
  <si>
    <t>PREÇO UNITÁRIO
(SEM BDI)</t>
  </si>
  <si>
    <t>PREÇO UNITÁRIO 
(COM BDI)</t>
  </si>
  <si>
    <t>PREÇO TOTAL 
(COM BDI)</t>
  </si>
  <si>
    <t>% PESO</t>
  </si>
  <si>
    <t>01</t>
  </si>
  <si>
    <t>INSTALAÇAO DA OBRA E ADMINISTRAÇÃO LOCAL</t>
  </si>
  <si>
    <t>01.01</t>
  </si>
  <si>
    <t>PLACA DE OBRA</t>
  </si>
  <si>
    <t>01.01.01</t>
  </si>
  <si>
    <t>SINAPI</t>
  </si>
  <si>
    <t>FORNECIMENTO E INSTALAÇÃO DE PLACA DE OBRA COM CHAPA GALVANIZADA E ESTRUTURA DE MADEIRA.</t>
  </si>
  <si>
    <t>M2</t>
  </si>
  <si>
    <t>01.02</t>
  </si>
  <si>
    <t>INSTALAÇAO PROVISORIA - CONCESSIONARIA</t>
  </si>
  <si>
    <t>01.02.01</t>
  </si>
  <si>
    <t>CPU</t>
  </si>
  <si>
    <t>001</t>
  </si>
  <si>
    <t>LIGAÇÃO PROVISÓRIA COM ENTRADA DE ENERGIA AÉREA, PADRÃO CEMIG, CARGA INSTALADA DE 15,1KVA ATÉ 30KVA, TRIFÁSICO, COM SAÍDA SUBTERRÂNEA, INCLUSIVE POSTE, CAIXA PARA MEDIDOR, DISJUNTOR, BARRAMENTO, ATERRAMENTO E ACESSÓRIOS</t>
  </si>
  <si>
    <t>UN</t>
  </si>
  <si>
    <t>01.02.02</t>
  </si>
  <si>
    <t>KIT CAVALETE PARA MEDIÇÃO DE ÁGUA - ENTRADA PRINCIPAL, EM PVC DN 25 MM (3/4") - FORNECIMENTO E INSTALAÇÃO (EXCLUSIVE HIDRÔMETRO).</t>
  </si>
  <si>
    <t>01.02.03</t>
  </si>
  <si>
    <t>HIDRÔMETRO DN 3/4", 5,0 M3/H - FORNECIMENTO E INSTALAÇÃO.</t>
  </si>
  <si>
    <t>01.03</t>
  </si>
  <si>
    <t>CONTAINER</t>
  </si>
  <si>
    <t>01.03.01</t>
  </si>
  <si>
    <t>002</t>
  </si>
  <si>
    <t>MOBILIZAÇÃO DE CONTAINER</t>
  </si>
  <si>
    <t>01.03.02</t>
  </si>
  <si>
    <t>003</t>
  </si>
  <si>
    <t>DESMOBILIZAÇÃO DE CONTAINER</t>
  </si>
  <si>
    <t>01.03.03</t>
  </si>
  <si>
    <t xml:space="preserve">LOCACAO DE CONTAINER 2,30 X 6,00 M, ALT. 2,50 M, PARA ESCRITORIO, SEM DIVISORIAS INTERNAS E SEM SANITARIO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</si>
  <si>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MES</t>
  </si>
  <si>
    <t>01.03.04</t>
  </si>
  <si>
    <t xml:space="preserve">LOCACAO DE CONTAINER 2,30 X 4,30 M, ALT. 2,50 M, PARA SANITARIO, COM 3 BACIAS, 4 CHUVEIROS, 1 LAVATORIO E 1 MICTORIO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</si>
  <si>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01.03.05</t>
  </si>
  <si>
    <t>004</t>
  </si>
  <si>
    <t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</t>
  </si>
  <si>
    <t>01.03.06</t>
  </si>
  <si>
    <t>005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</si>
  <si>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</si>
  <si>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01.04</t>
  </si>
  <si>
    <t>BANHEIRO QUIMICO</t>
  </si>
  <si>
    <t>01.04.01</t>
  </si>
  <si>
    <t>006</t>
  </si>
  <si>
    <t>LOCAÇÃO DE BANHEIRO QUÍMICO, DIMENSÃO (110X120X230)CM, LINHA PADRÃO, CONTENDO UMA (1) PIA/HIGIENIZADOR DE MÃOS, INCLUSIVE MANUTENÇÃO E MOBILIZAÇÃO/DESMOBILIZAÇÃO</t>
  </si>
  <si>
    <t>01.05</t>
  </si>
  <si>
    <t xml:space="preserve">TAPUME </t>
  </si>
  <si>
    <t>01.05.01</t>
  </si>
  <si>
    <t>TAPUME COM COMPENSADO DE MADEIRA.</t>
  </si>
  <si>
    <t>01.06</t>
  </si>
  <si>
    <t>ADMINISTRACAO LOCAL DA OBRA</t>
  </si>
  <si>
    <t>01.06.01</t>
  </si>
  <si>
    <t>ANEXO</t>
  </si>
  <si>
    <t>PL</t>
  </si>
  <si>
    <t>ADMINISTRACAO LOCAL - (conforme planilha em anexo)</t>
  </si>
  <si>
    <t xml:space="preserve">UN </t>
  </si>
  <si>
    <t>SUB-TOTAL DO ITEM 01</t>
  </si>
  <si>
    <t>02</t>
  </si>
  <si>
    <t>DEMOLIÇÕES</t>
  </si>
  <si>
    <t>02.01</t>
  </si>
  <si>
    <t>DEMOLIÇÃO DE PISO DE CONCRETO SIMPLES, DE FORMA MECANIZADA COM MARTELETE, SEM REAPROVEITAMENTO.</t>
  </si>
  <si>
    <t>M3</t>
  </si>
  <si>
    <t>02.02</t>
  </si>
  <si>
    <t>007</t>
  </si>
  <si>
    <t>DEMOLIÇÃO EM CONCRETO ARMADO, DE FORMA MANUAL, SEM REAPROVEITAMENTO.</t>
  </si>
  <si>
    <t>02.03</t>
  </si>
  <si>
    <t>008</t>
  </si>
  <si>
    <t>DEMOLIÇÃO DE REVESTIMENTO ASFÁLTICO, COM EQUIPAMENTO PNEUMÁTICO, EXCLUSIVE TRANSPORTE E RETIRADA DO MATERIAL DEMOLIDO</t>
  </si>
  <si>
    <t>02.04</t>
  </si>
  <si>
    <t>CARGA DE MATERIAL DE QQUER NATUREZA SOBRE CAMINHAO</t>
  </si>
  <si>
    <t>02.04.01</t>
  </si>
  <si>
    <t>009</t>
  </si>
  <si>
    <t>CARGA MANUAL DE MATERIAL DE QUALQUER NATUREZA SOBRE CAMINHÃO, EXCLUSIVE TRANSPORTE</t>
  </si>
  <si>
    <t>02.04.02</t>
  </si>
  <si>
    <t>CARGA, MANOBRA E DESCARGA DE ENTULHO EM CAMINHÃO BASCULANTE 10 M³ - CARGA COM ESCAVADEIRA HIDRÁULICA (CAÇAMBA DE 0,80 M³ / 111 HP) E DESCARGA LIVRE (UNIDADE: M3)</t>
  </si>
  <si>
    <t>02.05</t>
  </si>
  <si>
    <t>TRANSPORTE DE MATERIAL DEMOLIDO EM CAMINHAO</t>
  </si>
  <si>
    <t>02.05.01</t>
  </si>
  <si>
    <t>TRANSPORTE COM CAMINHÃO BASCULANTE DE 10 M³, EM VIA URBANA PAVIMENTADA, DMT ATÉ 30 KM (UNIDADE: M3XKM).</t>
  </si>
  <si>
    <t>M3xKM</t>
  </si>
  <si>
    <t>SUB-TOTAL DO ITEM 02</t>
  </si>
  <si>
    <t>03</t>
  </si>
  <si>
    <t>LIMPEZA DO TERRENO</t>
  </si>
  <si>
    <t>03.01</t>
  </si>
  <si>
    <t>DESMATAMENTO, DESTOCAMENTO E LIMPEZA DO TERRENO</t>
  </si>
  <si>
    <t>03.01.01</t>
  </si>
  <si>
    <t>LIMPEZA MANUAL DE VEGETAÇÃO EM TERRENO COM ENXADA.</t>
  </si>
  <si>
    <t>03.01.02</t>
  </si>
  <si>
    <t>LIMPEZA MECANIZADA DE CAMADA VEGETAL, VEGETAÇÃO E PEQUENAS ÁRVORES (DIÂMETRO DE TRONCO MENOR QUE 0,20 M), COM TRATOR DE ESTEIRAS.</t>
  </si>
  <si>
    <t>03.02</t>
  </si>
  <si>
    <t>03.02.01</t>
  </si>
  <si>
    <t>CARGA, MANOBRA E DESCARGA DE SOLOS E MATERIAIS GRANULARES EM CAMINHÃO BASCULANTE 10 M³ - CARGA COM ESCAVADEIRA HIDRÁULICA (CAÇAMBA DE 1,20 M³ / 155 HP) E DESCARGA LIVRE (UNIDADE: M3).</t>
  </si>
  <si>
    <t>03.02.02</t>
  </si>
  <si>
    <t>03.03</t>
  </si>
  <si>
    <t>TRANSPORTE DE MATERIAL DE QUALQUER NATUREZA</t>
  </si>
  <si>
    <t>03.03.01</t>
  </si>
  <si>
    <t>M3KM</t>
  </si>
  <si>
    <t>03.03.02</t>
  </si>
  <si>
    <t>010</t>
  </si>
  <si>
    <t>TRANSPORTE DE MATERIAL DE QUALQUER NATUREZA COM CARRINHO DE MÃO, COM DISTÂNCIAS MENORES OU IGUAIS A 50M, INCLUSIVE CARGA/DESCARGA</t>
  </si>
  <si>
    <t>03.03.03</t>
  </si>
  <si>
    <t>011</t>
  </si>
  <si>
    <t>TRANSPORTE DE MATERIAL DE QUALQUER NATUREZA COM CARRINHO DE MÃO, COM DISTÂNCIAS MAIORES QUE 50M E MENORES OU IGUAIS A 100M, INCLUSIVE CARGA/DESGARGA</t>
  </si>
  <si>
    <t>SUB-TOTAL DO ITEM 03</t>
  </si>
  <si>
    <t>04</t>
  </si>
  <si>
    <t>VIABILIZAÇÃO DAS OBRAS</t>
  </si>
  <si>
    <t>04.01</t>
  </si>
  <si>
    <t>FUNDAÇÃO</t>
  </si>
  <si>
    <t>04.01.01</t>
  </si>
  <si>
    <t>012</t>
  </si>
  <si>
    <t>BALDRAME DE ALVENARIA DE BLOCO DE CONCRETO(SAPATA) E= 15 CM PREENCHIDO COM CONCRETO  (20MPA)</t>
  </si>
  <si>
    <t>04.02</t>
  </si>
  <si>
    <t>ALVENARIAS E DIVISOES</t>
  </si>
  <si>
    <t>04.02.01</t>
  </si>
  <si>
    <t>ALVENARIA DE VEDAÇÃO DE BLOCOS VAZADOS DE CONCRETO DE 14X19X39 CM (ESPESSURA 14 CM) E ARGAMASSA DE ASSENTAMENTO COM PREPARO MANUAL.</t>
  </si>
  <si>
    <t>SUB-TOTAL DO ITEM 04</t>
  </si>
  <si>
    <t>05</t>
  </si>
  <si>
    <t>DRENAGEM (LANÇAMENTO)</t>
  </si>
  <si>
    <t>05.01</t>
  </si>
  <si>
    <t>ESCAVAÇAO MECANICA DE VALAS COM DESCARGA LATERAL</t>
  </si>
  <si>
    <t>05.01.01</t>
  </si>
  <si>
    <t>ESCAVAÇÃO MECANIZADA DE VALA COM PROF. ATÉ 1,5 M (MÉDIA MONTANTE E JUSANTE/UMA COMPOSIÇÃO POR TRECHO), ESCAVADEIRA (0,8 M3),LARG. MENOR QUE 1,5 M, EM SOLO DE 1A CATEGORIA, LOCAIS COM BAIXO NÍVEL DE INTERFERÊNCIA.</t>
  </si>
  <si>
    <t>05.02</t>
  </si>
  <si>
    <t>CARGA DE MATERIAL</t>
  </si>
  <si>
    <t>05.02.01</t>
  </si>
  <si>
    <t>05.03</t>
  </si>
  <si>
    <t>05.03.01</t>
  </si>
  <si>
    <t>05.04</t>
  </si>
  <si>
    <t>REATERRO DE VALA</t>
  </si>
  <si>
    <t>05.04.01</t>
  </si>
  <si>
    <t>REATERRO MANUAL DE VALAS, COM PLACA VIBRATÓRIA.</t>
  </si>
  <si>
    <t>05.05</t>
  </si>
  <si>
    <t>REDE TUBULAR DE CONCRETO</t>
  </si>
  <si>
    <t>05.05.01</t>
  </si>
  <si>
    <t>TUBO DE CONCRETO PARA REDES COLETORAS DE ÁGUAS PLUVIAIS, DIÂMETRO DE 400 MM, JUNTA RÍGIDA, INSTALADO EM LOCAL COM BAIXO NÍVEL DE INTERFERÊNCIAS - FORNECIMENTO E ASSENTAMENTO.</t>
  </si>
  <si>
    <t>M</t>
  </si>
  <si>
    <t>05.05.02</t>
  </si>
  <si>
    <t>TUBO DE CONCRETO PARA REDES COLETORAS DE ÁGUAS PLUVIAIS, DIÂMETRO DE 600 MM, JUNTA RÍGIDA, INSTALADO EM LOCAL COM BAIXO NÍVEL DE INTERFERÊNCIAS - FORNECIMENTO E ASSENTAMENTO.</t>
  </si>
  <si>
    <t>05.06</t>
  </si>
  <si>
    <t>CONCRETO PARA BERÇO DE REDE TUBULAR</t>
  </si>
  <si>
    <t>05.06.01</t>
  </si>
  <si>
    <t>LASTRO DE CONCRETO MAGRO, APLICADO EM PISOS, LAJES SOBRE SOLO OU RADIERS.</t>
  </si>
  <si>
    <t>05.07</t>
  </si>
  <si>
    <t>LASTRO DE BRITA</t>
  </si>
  <si>
    <t>05.07.01</t>
  </si>
  <si>
    <t>PREPARO DE FUNDO DE VALA COM LARGURA MENOR QUE 1,5 M, COM CAMADA DE BRITA, LANÇAMENTO MANUAL.</t>
  </si>
  <si>
    <t>05.08</t>
  </si>
  <si>
    <t>FORMA PARA BERÇO</t>
  </si>
  <si>
    <t>05.08.01</t>
  </si>
  <si>
    <t>013</t>
  </si>
  <si>
    <t>FORMA PARA BERÇO EM TÁBUA DE MADEIRA SERRADA, 4 APROVEITAMENTOS - FABRICAÇÃO, MONTAGEM E DESMONTAGEM</t>
  </si>
  <si>
    <t>05.09</t>
  </si>
  <si>
    <t>CAIXA PARA BOCA LOBO</t>
  </si>
  <si>
    <t>05.09.01</t>
  </si>
  <si>
    <t>CAIXA COM GRELHA DUPLA RETANGULAR, EM CONCRETO PRÉ-MOLDADO, DIMENSÕES INTERNAS: 0,5X2,2X1,0 M. (INCLUSO GRELHA, QUADRO E CANTONEIRA)</t>
  </si>
  <si>
    <t>05.10</t>
  </si>
  <si>
    <t>ALTEAMENTO DE CAIXA PARA BOCA DE LOBO</t>
  </si>
  <si>
    <t>05.10.01</t>
  </si>
  <si>
    <t>014</t>
  </si>
  <si>
    <t>ALTEAMENTO DE CAIXA PARA BOCA DE LOBO DUPLA / BLOCO DE CONCRETO</t>
  </si>
  <si>
    <t>05.11</t>
  </si>
  <si>
    <t>POÇO DE VISITA TIPO A - PADRAO SUDECAP</t>
  </si>
  <si>
    <t>05.11.01</t>
  </si>
  <si>
    <t>015</t>
  </si>
  <si>
    <t>D=  600 MM</t>
  </si>
  <si>
    <t>05.12</t>
  </si>
  <si>
    <t>POÇO DE VISITA TIPO C - PADRAO SUDECAP</t>
  </si>
  <si>
    <t>05.12.01</t>
  </si>
  <si>
    <t>016</t>
  </si>
  <si>
    <t>05.13</t>
  </si>
  <si>
    <t>CHAMINE DE POÇO DE VISITA</t>
  </si>
  <si>
    <t>05.13.01</t>
  </si>
  <si>
    <t>CHAMINÉ CIRCULAR PARA POÇO DE VISITA PARA DRENAGEM, EM CONCRETO PRÉ-MOLDADO, DIÂMETRO INTERNO = 0,6 M.</t>
  </si>
  <si>
    <t>05.14</t>
  </si>
  <si>
    <t>TAMPAO DE POÇO DE VISITA</t>
  </si>
  <si>
    <t>05.14.01</t>
  </si>
  <si>
    <t>TAMPA CIRCULAR PARA ESGOTO E DRENAGEM, EM FERRO FUNDIDO, DIÂMETRO INTERNO = 0,6 M.</t>
  </si>
  <si>
    <t>05.14.02</t>
  </si>
  <si>
    <t>017</t>
  </si>
  <si>
    <t>REBAIXAMENTO DE TAMPAO DE PV EM ATE 20 CM</t>
  </si>
  <si>
    <t>05.14.03</t>
  </si>
  <si>
    <t>018</t>
  </si>
  <si>
    <t>ALTEAMENTO DE TAMPAO DE PV EM ATE 20 CM</t>
  </si>
  <si>
    <t>05.15</t>
  </si>
  <si>
    <t>ESCORAMENTO DESCONTINUO DE VALAS</t>
  </si>
  <si>
    <t>05.15.01</t>
  </si>
  <si>
    <t>ESCORAMENTO DE VALA, TIPO DESCONTÍNUO, COM PROFUNDIDADE DE 0 A 1,5 M, LARGURA MENOR QUE 1,5 M.</t>
  </si>
  <si>
    <t>05.16</t>
  </si>
  <si>
    <t xml:space="preserve">FORNECIMENTO E ASSENTAMENTO DE TUBO PVC </t>
  </si>
  <si>
    <t>05.16.01</t>
  </si>
  <si>
    <t>TUBO DE PVC CORRUGADO DE DUPLA PAREDE PARA REDE COLETORA DE ESGOTO, DN 200 MM, JUNTA ELÁSTICA - FORNECIMENTO E ASSENTAMENTO.</t>
  </si>
  <si>
    <t>05.17</t>
  </si>
  <si>
    <t>CANALETA/ BUEIRO/ ESCADA HIDRAULICA</t>
  </si>
  <si>
    <t>05.17.01</t>
  </si>
  <si>
    <t xml:space="preserve">ESCAVAÇÃO MANUAL DE VALA </t>
  </si>
  <si>
    <t>05.17.02</t>
  </si>
  <si>
    <t>05.17.03</t>
  </si>
  <si>
    <t>019</t>
  </si>
  <si>
    <t>FORNECIMENTO E COLOCACAO DE AÇO CA-60</t>
  </si>
  <si>
    <t>KG</t>
  </si>
  <si>
    <t>05.17.04</t>
  </si>
  <si>
    <t>020</t>
  </si>
  <si>
    <t>FABRICAÇÃO, MONTAGEM E DESMONTAGEM DE FÔRMA, EM CHAPA DE MADEIRA COMPENSADA RESINADA, E = 17 MM, 3 UTILIZAÇÕES.</t>
  </si>
  <si>
    <t>05.17.05</t>
  </si>
  <si>
    <t>021</t>
  </si>
  <si>
    <t>CONCRETO CONVENCIONAL FCK 20MPA - PREPARO MECÂNICO COM BETONEIRA 400 L, INCLUSIVE LANÇAMENTO.</t>
  </si>
  <si>
    <t>05.17.06</t>
  </si>
  <si>
    <t>022</t>
  </si>
  <si>
    <t>CONCRETO USINADO BOMBEAVEL, 20MPA, BRITA 0 E 1, SLUMP = 100 +/- 20 MM, COM BOMBEAMENTO  E LANÇAMENTO</t>
  </si>
  <si>
    <t>05.17.07</t>
  </si>
  <si>
    <t>ARMAÇÃO DE LAJE DE ESTRUTURA CONVENCIONAL DE CONCRETO ARMADO UTILIZANDO AÇO CA-60 DE 4,2 MM - MONTAGEM.</t>
  </si>
  <si>
    <t>05.17.08</t>
  </si>
  <si>
    <t>ARMAÇÃO DE ESTRUTURAS DIVERSAS DE CONCRETO ARMADO, EXCETO VIGAS, PILARES, LAJES E FUNDAÇÕES, UTILIZANDO AÇO CA-60 DE 5,0 MM - MONTAGEM.</t>
  </si>
  <si>
    <t>05.17.09</t>
  </si>
  <si>
    <t>ARMAÇÃO DE ESTRUTURAS DIVERSAS DE CONCRETO ARMADO, EXCETO VIGAS, PILARES, LAJES E FUNDAÇÕES, UTILIZANDO AÇO CA-50 DE 6,3 MM - MONTAGEM.</t>
  </si>
  <si>
    <t>05.17.10</t>
  </si>
  <si>
    <t>ARMAÇÃO DE ESTRUTURAS DIVERSAS DE CONCRETO ARMADO, EXCETO VIGAS, PILARES, LAJES E FUNDAÇÕES, UTILIZANDO AÇO CA-50 DE 10,0 MM - MONTAGEM.</t>
  </si>
  <si>
    <t>05.17.11</t>
  </si>
  <si>
    <t>ARMAÇÃO DE ESTRUTURAS DIVERSAS DE CONCRETO ARMADO, EXCETO VIGAS, PILARES, LAJES E FUNDAÇÕES, UTILIZANDO AÇO CA-50 DE 12,5 MM - MONTAGEM.</t>
  </si>
  <si>
    <t>05.17.12</t>
  </si>
  <si>
    <t>ARMAÇÃO DE ESTRUTURAS DIVERSAS DE CONCRETO ARMADO, EXCETO VIGAS, PILARES, LAJES E FUNDAÇÕES, UTILIZANDO AÇO CA-50 DE 16,0 MM - MONTAGEM.</t>
  </si>
  <si>
    <t>05.17.13</t>
  </si>
  <si>
    <t>023</t>
  </si>
  <si>
    <t>CAIXA ENTERRADA HIDRÁULICA RETANGULAR EM ALVENARIA COM TIJOLOS CERÂMICOS MACIÇOS, DIMENSÕES INTERNAS: 0,8X0,8X0,8 M PARA REDE DE DRENAGEM.</t>
  </si>
  <si>
    <t>05.17.14</t>
  </si>
  <si>
    <t>CANALETA MEIA CANA PRÉ-MOLDADA DE CONCRETO (D = 30 CM) - FORNECIMENTO E INSTALAÇÃO.</t>
  </si>
  <si>
    <t>05.17.15</t>
  </si>
  <si>
    <t>ESCAVAÇÃO HORIZONTAL, INCLUINDO CARGA E DESCARGA EM SOLO DE 1A CATEGORIA COM TRATOR DE ESTEIRAS (170HP/LÂMIN</t>
  </si>
  <si>
    <t>05.17.16</t>
  </si>
  <si>
    <t>05.17.17</t>
  </si>
  <si>
    <t>05.17.18</t>
  </si>
  <si>
    <t>05.17.19</t>
  </si>
  <si>
    <t>05.17.20</t>
  </si>
  <si>
    <t>SUB-TOTAL DO ITEM 05</t>
  </si>
  <si>
    <t>06</t>
  </si>
  <si>
    <t>URBANIZAÇAO E OBRAS COMPLEMENTARES</t>
  </si>
  <si>
    <t>06.01</t>
  </si>
  <si>
    <t>MEIO FIO</t>
  </si>
  <si>
    <t>06.01.01</t>
  </si>
  <si>
    <t>ASSENTAMENTO DE GUIA (MEIO-FIO) EM TRECHO RETO, CONFECCIONADA EM CONCRETO PRÉ-FABRICADO, DIMENSÕES 100X15X13X30 CM (COMPRIMENTO X BASE INFERIOR X BASE SUPERIOR X ALTURA).</t>
  </si>
  <si>
    <t>06.02</t>
  </si>
  <si>
    <t>RECOMPOSIÇÃO DE PAVIMENTO ASFALTICO</t>
  </si>
  <si>
    <t>06.02.01</t>
  </si>
  <si>
    <t xml:space="preserve">REGULARIZAÇÃO E COMPACTAÇÃO DE SUBLEITO DE SOLO  PREDOMINANTEMENTE ARGILOSO. </t>
  </si>
  <si>
    <t>06.02.02</t>
  </si>
  <si>
    <t>EXECUÇÃO E COMPACTAÇÃO DE BASE E OU SUB BASE PARA PAVIMENTAÇÃO DE BRITA GRADUADA SIMPLES - EXCLUSIVE CARGA E TRANSPORTE.</t>
  </si>
  <si>
    <t>06.02.03</t>
  </si>
  <si>
    <t>06.02.04</t>
  </si>
  <si>
    <t>TRANSPORTE COM CAMINHÃO BASCULANTE DE 10 M³, EM VIA URBANA PAVIMENTADA, DMT ATÉ 30 KM (UNIDADE: M3XKM)(BICA CORRIDA)</t>
  </si>
  <si>
    <t>06.02.05</t>
  </si>
  <si>
    <t>024</t>
  </si>
  <si>
    <t>IMPRIMAÇÃO COM EMULSÃO ASFÁLTICA - EAI, LIMPEZA MANUAL</t>
  </si>
  <si>
    <t>06.02.06</t>
  </si>
  <si>
    <t>025</t>
  </si>
  <si>
    <t>PINTURA DE LIGACAO COM EMULSAO RR-1C</t>
  </si>
  <si>
    <t>06.02.07</t>
  </si>
  <si>
    <t>EXECUÇÃO DE PAVIMENTO COM APLICAÇÃO DE CONCRETO ASFÁLTICO, CAMADA DE ROLAMENTO - EXCLUSIVE CARGA E TRANSPORTE.</t>
  </si>
  <si>
    <t>06.02.08</t>
  </si>
  <si>
    <t>CARGA DE MISTURA ASFÁLTICA EM CAMINHÃO BASCULANTE 10 M³ (UNIDADE: T).</t>
  </si>
  <si>
    <t>T</t>
  </si>
  <si>
    <t>06.02.09</t>
  </si>
  <si>
    <t>TRANSPORTE COM CAMINHÃO BASCULANTE DE 10 M³, EM VIA URBANA PAVIMENTADA, DMT ATÉ 30 KM (UNIDADE: TXKM). (CBUQ)</t>
  </si>
  <si>
    <t>TxKM</t>
  </si>
  <si>
    <t>06.03</t>
  </si>
  <si>
    <t>PASSEIO DE CONCRETO</t>
  </si>
  <si>
    <t>06.03.01</t>
  </si>
  <si>
    <t>COMPACTAÇÃO MECÂNICA DE SOLO PARA EXECUÇÃO DE RADIER, PISO DE CONCRETO OU LAJE SOBRE SOLO, COM COMPACTADOR DE SOLOS TIPO PLACA VIBRATÓRIA.</t>
  </si>
  <si>
    <t>06.03.02</t>
  </si>
  <si>
    <t>EXECUÇÃO DE PASSEIO (CALÇADA) OU PISO DE CONCRETO COM CONCRETO MOLDADO IN LOCO, USINADO, ACABAMENTO CONVENCIONAL, ESPESSURA 6 CM, ARMADO.</t>
  </si>
  <si>
    <t>06.04</t>
  </si>
  <si>
    <t>GUARDA CORPO E CORRIMÃO</t>
  </si>
  <si>
    <t>06.04.01</t>
  </si>
  <si>
    <t>GUARDA-CORPO DE AÇO GALVANIZADO DE 1,10M, MONTANTES TUBULARES DE 1.1/4" ESPAÇADOS DE 1,20M, TRAVESSA SUPERIOR DE 1.1/2", GRADIL FORMADO POR TUBOS HORIZONTAIS DE 1" E VERTICAIS DE 3/4", FIXADO COM CHUMBADOR MECÂNICO.</t>
  </si>
  <si>
    <t>06.04.02</t>
  </si>
  <si>
    <t>CORRIMÃO SIMPLES, DIÂMETRO EXTERNO = 1 1/2", EM AÇO GALVANIZADO.</t>
  </si>
  <si>
    <t>06.04.03</t>
  </si>
  <si>
    <t>PINTURA COM TINTA ALQUÍDICA DE ACABAMENTO (ESMALTE SINTÉTICO FOSCO) PULVERIZADA SOBRE SUPERFÍCIES METÁLICAS (EXCETO PERFIL) EXECUTADO EM OBRA (POR DEMÃO).</t>
  </si>
  <si>
    <t>SUB-TOTAL DO ITEM 06</t>
  </si>
  <si>
    <t>07</t>
  </si>
  <si>
    <t>REDE DE ESGOTO</t>
  </si>
  <si>
    <t>07.01</t>
  </si>
  <si>
    <t>07.01.01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</si>
  <si>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</si>
  <si>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</t>
  </si>
  <si>
    <t>07.02</t>
  </si>
  <si>
    <t>ESCAVAÇAO MANUAL DE VALAS</t>
  </si>
  <si>
    <t>07.02.01</t>
  </si>
  <si>
    <t>93358</t>
  </si>
  <si>
    <t>07.03</t>
  </si>
  <si>
    <t>REGULARIZAÇAO E COMPACTAÇAO DE TERRENO</t>
  </si>
  <si>
    <t>07.03.01</t>
  </si>
  <si>
    <t>COMPACTAÇÃO MECÂNICA DE SOLO PARA EXECUÇÃO DE RADIER, PISO DE CONCRETO OU LAJE SOBRE SOLO, COM COMPACTADOR DE SOLOS A PERCUSSÃO.</t>
  </si>
  <si>
    <t>07.04</t>
  </si>
  <si>
    <t>REATERRO DE VALAS</t>
  </si>
  <si>
    <t>07.04.01</t>
  </si>
  <si>
    <t>07.05</t>
  </si>
  <si>
    <t xml:space="preserve">FORNECIMENTO E ASSENTAMENTO DE TUBO PVC ESGOTO </t>
  </si>
  <si>
    <t>07.05.01</t>
  </si>
  <si>
    <t>TUBO DE PVC PARA REDE COLETORA DE ESGOTO DE PAREDE MACIÇA, DN 100 MM, JUNTA ELÁSTICA - FORNECIMENTO E ASSENTAMENTO. (INTERIOR DE QUARTEIRÃO)</t>
  </si>
  <si>
    <t>07.05.02</t>
  </si>
  <si>
    <t>TUBO DE PVC PARA REDE COLETORA DE ESGOTO DE PAREDE MACIÇA, DN 150 MM, JUNTA ELÁSTICA  - FORNECIMENTO E ASSENTAMENTO.  (RUA)</t>
  </si>
  <si>
    <t>07.05.03</t>
  </si>
  <si>
    <t>TUBO DE PVC PARA REDE COLETORA DE ESGOTO DE PAREDE MACIÇA, DN 200 MM, JUNTA ELÁSTICA - FORNECIMENTO E ASSENTAMENTO.</t>
  </si>
  <si>
    <t>07.05.04</t>
  </si>
  <si>
    <t>TUBO DE PVC PARA REDE COLETORA DE ESGOTO DE PAREDE MACIÇA, DN 250 MM, JUNTA ELÁSTICA - FORNECIMENTO E ASSENTAMENTO.</t>
  </si>
  <si>
    <t>07.05.05</t>
  </si>
  <si>
    <t>TUBO DE PVC PARA REDE COLETORA DE ESGOTO DE PAREDE MACIÇA, DN 300 MM, JUNTA ELÁSTICA - FORNECIMENTO E ASSENTAMENTO.</t>
  </si>
  <si>
    <t>07.06</t>
  </si>
  <si>
    <t>CAIXA DE PASSAGEM</t>
  </si>
  <si>
    <t>07.06.01</t>
  </si>
  <si>
    <t>CAIXA ENTERRADA HIDRÁULICA RETANGULAR EM ALVENARIA COM TIJOLOS CERÂMICOS MACIÇOS, DIMENSÕES INTERNAS: 0,6X0,6X0,6 M PARA REDE DE ESGOTO.</t>
  </si>
  <si>
    <t>07.07</t>
  </si>
  <si>
    <t>ESTRUTURA DE ESCORAMENTO</t>
  </si>
  <si>
    <t>07.07.01</t>
  </si>
  <si>
    <t>ESCORAMENTO DE VALA, TIPO PONTALETEAMENTO, COM PROFUNDIDADE DE 0 A 1,5 M, LARGURA MENOR QUE 1,5 M.</t>
  </si>
  <si>
    <t>07.08</t>
  </si>
  <si>
    <t>POÇO DE VISITA INCLUSIVE FORNECIMENTO DO ANEL/TAMPAO/LAJE</t>
  </si>
  <si>
    <t>07.08.01</t>
  </si>
  <si>
    <t>026</t>
  </si>
  <si>
    <t>PV H=1,0M,(BALAO 0,60)COPASA 062/1 NA 104 EM ANEIS</t>
  </si>
  <si>
    <t>07.08.02</t>
  </si>
  <si>
    <t>027</t>
  </si>
  <si>
    <t>ADICIONAL DE PREÇO P/ ACRESCIMO DE ALTURA PV 0,6M</t>
  </si>
  <si>
    <t>07.08.03</t>
  </si>
  <si>
    <t>028</t>
  </si>
  <si>
    <t>PV H=1,5M (BALAO 1,0M) COPASA 039/1 EM ANEIS</t>
  </si>
  <si>
    <t>07.08.04</t>
  </si>
  <si>
    <t>029</t>
  </si>
  <si>
    <t>ADICIONAL DE PREÇO ACRESCIMO ALTURA PV 1,0M ANEL</t>
  </si>
  <si>
    <t>07.09</t>
  </si>
  <si>
    <t>LASTRO DE PEDRA</t>
  </si>
  <si>
    <t>07.09.01</t>
  </si>
  <si>
    <t>07.10</t>
  </si>
  <si>
    <t>TUBO DE QUEDA</t>
  </si>
  <si>
    <t>07.10.01</t>
  </si>
  <si>
    <t>030</t>
  </si>
  <si>
    <t>ASSENTAMENTO TUBO DE QUEDA PVC D=200MM, H=1,0M</t>
  </si>
  <si>
    <t>07.10.02</t>
  </si>
  <si>
    <t>031</t>
  </si>
  <si>
    <t>ASSENTAMENTO DE TUBO DE QUEDA PVC D=250MM, H= 1,0M</t>
  </si>
  <si>
    <t>07.10.03</t>
  </si>
  <si>
    <t>032</t>
  </si>
  <si>
    <t>ADICIONAL DE PREÇO ACREC.ALTURA TUBO QUEDA 200MM</t>
  </si>
  <si>
    <t>07.10.04</t>
  </si>
  <si>
    <t>033</t>
  </si>
  <si>
    <t>ADICIONAL DE PRECO ACREC.ALTURA TUBO QUEDA 250MM</t>
  </si>
  <si>
    <t>SUB-TOTAL DO ITEM 07</t>
  </si>
  <si>
    <t>08</t>
  </si>
  <si>
    <t>OBRAS DE CONTEÇÃO  - PROTECAO DE TALUDE / GABIAO</t>
  </si>
  <si>
    <t>08.01</t>
  </si>
  <si>
    <t xml:space="preserve">FORNECIMENTO E PLANTIO DE GRAMA </t>
  </si>
  <si>
    <t>08.01.01</t>
  </si>
  <si>
    <t>PLANTIO DE GRAMA BATATAIS EM PLACAS.</t>
  </si>
  <si>
    <t>08.01.02</t>
  </si>
  <si>
    <t>034</t>
  </si>
  <si>
    <t xml:space="preserve">FORNECIMENTO E PLANTIO POR HIDROSSEMEADURA </t>
  </si>
  <si>
    <t>08.02</t>
  </si>
  <si>
    <t>08.02.01</t>
  </si>
  <si>
    <t>08.03</t>
  </si>
  <si>
    <t>REATERRO</t>
  </si>
  <si>
    <t>08.03.01</t>
  </si>
  <si>
    <t>08.04</t>
  </si>
  <si>
    <t>GABIAO TIPO CAIXA</t>
  </si>
  <si>
    <t>08.04.01</t>
  </si>
  <si>
    <t>MURO DE GABIÃO, ENCHIMENTO COM PEDRA DE MÃO TIPO RACHÃO, COM SOLO REFORÇADO, PARA MUROS COM ALTURA MENOR OU IGUAL A 4 M - FORNECIMENTO E EXECUÇÃO.</t>
  </si>
  <si>
    <t>08.05</t>
  </si>
  <si>
    <t>COLCHÃO RENO</t>
  </si>
  <si>
    <t>08.05.01</t>
  </si>
  <si>
    <t>PROTEÇÃO SUPERFICIAL DE CANAL EM GABIÃO TIPO COLCHÃO, ALTURA DE 23 CENTÍMETROS, ENCHIMENTO COM
PEDRA DE MÃO TIPO RACHÃO - FORNECIMENTO E EXECUÇÃO.</t>
  </si>
  <si>
    <t>08.06</t>
  </si>
  <si>
    <t>ESCAVAÇAO MECANICA</t>
  </si>
  <si>
    <t>08.06.01</t>
  </si>
  <si>
    <t>ESCAVAÇÃO HORIZONTAL EM SOLO DE 1A CATEGORIA COM TRATOR DE ESTEIRAS (100HP/LÂMINA: 2,19M3).</t>
  </si>
  <si>
    <t>08.07</t>
  </si>
  <si>
    <t>CARGA DE MATERIAL SOBRE CAMINHAO</t>
  </si>
  <si>
    <t>08.07.01</t>
  </si>
  <si>
    <t>08.08</t>
  </si>
  <si>
    <t xml:space="preserve">TRANSPORTE DE MATERIAL </t>
  </si>
  <si>
    <t>08.08.01</t>
  </si>
  <si>
    <t>08.09</t>
  </si>
  <si>
    <t>DRENO</t>
  </si>
  <si>
    <t>08.09.01</t>
  </si>
  <si>
    <t>GEOTÊXTIL NÃO TECIDO 100% POLIÉSTER, RESISTÊNCIA A TRAÇÃO DE 31 KN/M (RT-31), INSTALADO EM DRENO - FORNECIMENTO E INSTALAÇÃO.</t>
  </si>
  <si>
    <t>SUB-TOTAL DO ITEM 08</t>
  </si>
  <si>
    <t>09</t>
  </si>
  <si>
    <t>CONTENCAO EM SOLO GRAMPEADO E ENTELAMENTO ROCHOSO</t>
  </si>
  <si>
    <t>09.01</t>
  </si>
  <si>
    <t>09.01.01</t>
  </si>
  <si>
    <t>DRENO BARBACÃ, DN 50 MM, COM MATERIAL DRENANTE.</t>
  </si>
  <si>
    <t>09.02</t>
  </si>
  <si>
    <t>EXECUÇÃO DE SOLO GRAMPEADO</t>
  </si>
  <si>
    <t>09.02.01</t>
  </si>
  <si>
    <t>035</t>
  </si>
  <si>
    <t>EXECUÇÃO DE GRAMPO PARA SOLO GRAMPEADO COM COMPRIMENTO MENOR OU IGUAL A 6 M, DIÂMETRO DE 10 CM, PERFURAÇÃO COM EQUIPAMENTO MANUAL E ARMADURA COM DIÂMETRO DE 25 MM.</t>
  </si>
  <si>
    <t>09.02.02</t>
  </si>
  <si>
    <t>036</t>
  </si>
  <si>
    <t>INJEÇÃO DE CIMENTO PARA CHUMBADORES (GRAMPOS)</t>
  </si>
  <si>
    <t>09.02.03</t>
  </si>
  <si>
    <t>037</t>
  </si>
  <si>
    <t>FORNECIMENTO E ASSENTAMENTO DE TELA ARAME GALVANIZADO REVESTIDO COM PVC, MALHA HEXAGONAL DUPLA TORCAO, 8 X10 CM (ZN/AL + PVC), FIO *2,4* MM (ENTELAMENTO DE ROCHA)</t>
  </si>
  <si>
    <t>09.02.04</t>
  </si>
  <si>
    <t>MONTAGEM E DESMONTAGEM DE ANDAIME TUBULAR TIPO "TORRE" (EXCLUSIVE ANDAIME E LIMPEZA).</t>
  </si>
  <si>
    <t>09.02.05</t>
  </si>
  <si>
    <t xml:space="preserve">LOCACAO DE ANDAIME METALICO TUBULAR DE ENCAIXE, TIPO DE TORRE, CADA PAINEL COM LARGURA DE 1 ATE 1,5 M E ALTURA DE *1,00* M, INCLUINDO DIAGONAL, BARRAS DE LIGACAO, SAPATAS OU RODIZIOS E DEMAIS ITENS NECESSARIOS A MONTAGEM (NAO INCLUI INSTALACAO)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</si>
  <si>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MXMES </t>
  </si>
  <si>
    <t>SUB-TOTAL DO ITEM 09</t>
  </si>
  <si>
    <t>TOTAL GERAL DA OBRA</t>
  </si>
  <si>
    <t>PLANILHA ADMINISTRAÇÃO LOCAL</t>
  </si>
  <si>
    <t>CÓD. OBRA:      066</t>
  </si>
  <si>
    <t>REF.</t>
  </si>
  <si>
    <t>UNID.</t>
  </si>
  <si>
    <t xml:space="preserve">QUANT. </t>
  </si>
  <si>
    <t>PREÇO TOTAL 
(SEM BDI)</t>
  </si>
  <si>
    <t>ENGENHEIRO CIVIL DE OBRA PLENO COM ENCARGOS COMPLEMENTARES</t>
  </si>
  <si>
    <t>H</t>
  </si>
  <si>
    <t>01.06.02</t>
  </si>
  <si>
    <t>93572</t>
  </si>
  <si>
    <t>ENCARREGADO GERAL DE OBRAS COM ENCARGOS COMPLEMENTARES</t>
  </si>
  <si>
    <t>MÊS</t>
  </si>
  <si>
    <t>01.06.03</t>
  </si>
  <si>
    <t>100321</t>
  </si>
  <si>
    <t>TÉCNICO EM SEGURANÇA DO TRABALHO COM ENCARGOS COMPLEMENTARES</t>
  </si>
  <si>
    <t>01.06.04</t>
  </si>
  <si>
    <t>TOPOGRAFO COM ENCARGOS COMPLEMENTARES</t>
  </si>
  <si>
    <t>01.06.05</t>
  </si>
  <si>
    <t>AUXILIAR DE TOPÓGRAFO COM ENCARGOS COMPLEMENTARES</t>
  </si>
  <si>
    <t>01.06.06</t>
  </si>
  <si>
    <t>SUDECAP</t>
  </si>
  <si>
    <t>45.01.03</t>
  </si>
  <si>
    <t>LOCAÇÃO VEICULO TIPO PICAPE LEVE C/ SEGURO SEM COMBUSTÍVEL</t>
  </si>
  <si>
    <t>01.06.07</t>
  </si>
  <si>
    <t xml:space="preserve">GASOLINA COMUM - (CONSIDERADO 200 LITROS MÊS)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</si>
  <si>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</t>
  </si>
  <si>
    <t>TOTAL DO ITEM 01.06</t>
  </si>
  <si>
    <t>CALCULO DO BDI 
RODOVIAS , FERROVIAS E CONGENERES</t>
  </si>
  <si>
    <t xml:space="preserve">Acórdão 2622/2013 </t>
  </si>
  <si>
    <t>CÓD. OBRA: 066</t>
  </si>
  <si>
    <t>Parâmetros para cálculo do BDI</t>
  </si>
  <si>
    <t>Itens Admissíveis</t>
  </si>
  <si>
    <t>Intervalos admissíveis sem justificativa</t>
  </si>
  <si>
    <t>Índices adotados (Quartil médio)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</si>
  <si>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</si>
  <si>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</si>
  <si>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</si>
  <si>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</si>
  <si>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</si>
  <si>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</si>
  <si>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</si>
  <si>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</si>
  <si>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INSS desoneração (E)</t>
  </si>
  <si>
    <t>ou</t>
  </si>
  <si>
    <t>Controle</t>
  </si>
  <si>
    <t>BDI CALCULADO ----&gt;</t>
  </si>
  <si>
    <t>BDI = (1+AC+S+R+G)*(1+DF)*(1+L)/(1-(T+E))</t>
  </si>
  <si>
    <t>TRIBUTOS:</t>
  </si>
  <si>
    <t>PIS</t>
  </si>
  <si>
    <t>COFINS</t>
  </si>
  <si>
    <t>ISS</t>
  </si>
  <si>
    <t>(Lei Municipal nº 2518 – 21/12/1994) - (Art. 6º - XXIV)</t>
  </si>
  <si>
    <t>CRONOGRAMA   FÍSICO - FINANCEIRO</t>
  </si>
  <si>
    <t xml:space="preserve"> </t>
  </si>
  <si>
    <t xml:space="preserve">Item </t>
  </si>
  <si>
    <t xml:space="preserve">Descricao </t>
  </si>
  <si>
    <t xml:space="preserve">Pr. Total </t>
  </si>
  <si>
    <t>PART. %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</si>
  <si>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</si>
  <si>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</si>
  <si>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</si>
  <si>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</si>
  <si>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</si>
  <si>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</si>
  <si>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</si>
  <si>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</si>
  <si>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</si>
  <si>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</si>
  <si>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</si>
  <si>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</si>
  <si>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% total</t>
  </si>
  <si>
    <t>% TOTAL</t>
  </si>
  <si>
    <t>% TOTAL ACUMULADO</t>
  </si>
  <si>
    <t>-</t>
  </si>
  <si>
    <t>VALOR TOTAL</t>
  </si>
  <si>
    <t>VALOR TOTAL ACUMULADO</t>
  </si>
  <si>
    <t>DISTRIBUIÇÃO DE CRONOGRAMA PREVISTO PARA AS 07 ÁREAS - SENDO 02 EM CONCOMITÂNCIA CONFORME DISPONIBILIDADE</t>
  </si>
  <si>
    <t>ÁREA 23</t>
  </si>
  <si>
    <t>ÁREA 09</t>
  </si>
  <si>
    <t>ÁREA 18</t>
  </si>
  <si>
    <t>ÁREA 11</t>
  </si>
  <si>
    <t>ÁREA 07</t>
  </si>
  <si>
    <t>ÁREA 22</t>
  </si>
  <si>
    <t>ÁREA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</si>
</sst>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9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72" formatCode="_(&quot;R$ &quot;* #,##0.00_);_(&quot;R$ &quot;* \(#,##0.00\);_(&quot;R$ &quot;* &quot;-&quot;??_);_(@_)"/>
    <numFmt numFmtId="173" formatCode="_(* #,##0.00_);_(* \(#,##0.00\);_(* &quot;-&quot;??_);_(@_)"/>
    <numFmt numFmtId="174" formatCode="_(&quot;R$&quot;* #,##0.00_);_(&quot;R$&quot;* \(#,##0.00\);_(&quot;R$&quot;* &quot;-&quot;??_);_(@_)"/>
    <numFmt numFmtId="175" formatCode="_([$€-2]* #,##0.00_);_([$€-2]* \(#,##0.00\);_([$€-2]* &quot;-&quot;??_)"/>
    <numFmt numFmtId="176" formatCode="_(&quot;$&quot;* #,##0.00_);_(&quot;$&quot;* \(#,##0.00\);_(&quot;$&quot;* &quot;-&quot;??_);_(@_)"/>
    <numFmt numFmtId="177" formatCode="&quot;R$ &quot;#,##0.00"/>
    <numFmt numFmtId="178" formatCode="#,##0.000_);[Red]\(#,##0.000\)"/>
    <numFmt numFmtId="179" formatCode="dd/mm/yy;@"/>
    <numFmt numFmtId="180" formatCode="#,##0.0000"/>
    <numFmt numFmtId="181" formatCode="#,##0.00&quot; &quot;;&quot; (&quot;#,##0.00&quot;)&quot;;&quot; -&quot;#&quot; &quot;;@&quot; &quot;"/>
    <numFmt numFmtId="182" formatCode="#,#00"/>
    <numFmt numFmtId="183" formatCode="%#,#00"/>
    <numFmt numFmtId="184" formatCode="#,##0.000000000"/>
    <numFmt numFmtId="185" formatCode="#,##0.000000000;[Red]#,##0.000000000"/>
    <numFmt numFmtId="186" formatCode="#,"/>
    <numFmt numFmtId="187" formatCode="0.000"/>
    <numFmt numFmtId="188" formatCode="#,##0.000"/>
    <numFmt numFmtId="189" formatCode="#,##0.00000"/>
    <numFmt numFmtId="190" formatCode="General_)"/>
    <numFmt numFmtId="191" formatCode="#\ ###\ ###\ ##0\ "/>
    <numFmt numFmtId="192" formatCode="0.0"/>
    <numFmt numFmtId="193" formatCode="#,##0.0_);\(#,##0.0\)"/>
    <numFmt numFmtId="194" formatCode="#,##0.000_);\(#,##0.000\)"/>
    <numFmt numFmtId="195" formatCode="#,##0.0000;\-#,##0.0000"/>
    <numFmt numFmtId="196" formatCode="_(* #,##0_);_(* \(#,##0\);_(* &quot;-&quot;_);_(@_)"/>
    <numFmt numFmtId="197" formatCode="_(&quot;Cr$&quot;* #,##0_);_(&quot;Cr$&quot;* \(#,##0\);_(&quot;Cr$&quot;* &quot;-&quot;_);_(@_)"/>
    <numFmt numFmtId="198" formatCode="_(&quot;US$&quot;\ * #,##0_);_(&quot;Cr$&quot;\ * \(#,##0\);_(&quot;Cr$&quot;\ * &quot;-&quot;??_);_(@_)"/>
    <numFmt numFmtId="199" formatCode="0.0000%"/>
    <numFmt numFmtId="200" formatCode="_([$€-2]* #,##0.00_);_([$€-2]* \(#,##0.00\);_([$€-2]* \-??_)"/>
    <numFmt numFmtId="201" formatCode="0.0%"/>
    <numFmt numFmtId="202" formatCode="_(* #,##0.00_);_(* \(#,##0.00\);_(* \-??_);_(@_)"/>
    <numFmt numFmtId="203" formatCode="_(&quot;R$ &quot;* #,##0.00_);_(&quot;R$ &quot;* \(#,##0.00\);_(&quot;R$ &quot;* \-??_);_(@_)"/>
    <numFmt numFmtId="204" formatCode="_-&quot;R$ &quot;* #,##0.00_-;&quot;-R$ &quot;* #,##0.00_-;_-&quot;R$ &quot;* \-??_-;_-@_-"/>
    <numFmt numFmtId="205" formatCode="_(&quot;R$&quot;* #,##0.00_);_(&quot;R$&quot;* \(#,##0.00\);_(&quot;R$&quot;* \-??_);_(@_)"/>
    <numFmt numFmtId="206" formatCode="_(&quot;Ch$&quot;* #,##0_);_(&quot;Ch$&quot;* \(#,##0\);_(&quot;Ch$&quot;* &quot;-&quot;_);_(@_)"/>
    <numFmt numFmtId="207" formatCode="_(&quot;Ch$&quot;* #,##0.00_);_(&quot;Ch$&quot;* \(#,##0.00\);_(&quot;Ch$&quot;* &quot;-&quot;??_);_(@_)"/>
    <numFmt numFmtId="208" formatCode="&quot;$&quot;#,##0_);[Red]\(&quot;$&quot;#,##0\)"/>
    <numFmt numFmtId="209" formatCode="&quot;$&quot;#,##0.00_);[Red]\(&quot;$&quot;#,##0.00\)"/>
    <numFmt numFmtId="210" formatCode="\$#,##0\ ;\(\$#,##0\)"/>
    <numFmt numFmtId="211" formatCode="_(* #,##0\x_);_(* \(#,##0\x\);_(* &quot;0x&quot;_);_(@_)"/>
    <numFmt numFmtId="212" formatCode="_(* #,##0.0\x_);_(* \(#,##0.0\x\);_(* &quot;0,0x&quot;_);_(@_)"/>
    <numFmt numFmtId="213" formatCode="_(* #,##0.00\x_);_(* \(#,##0.00\x\);_(* &quot;0,00x&quot;_);_(@_)"/>
    <numFmt numFmtId="214" formatCode="0.00_)"/>
    <numFmt numFmtId="215" formatCode="_(* #,##0_);_(* \(#,##0\);_(* &quot;0&quot;_);_(@_)"/>
    <numFmt numFmtId="216" formatCode="_(* #,##0.0_);_(* \(#,##0.0\);_(* &quot;0,0&quot;_);_(@_)"/>
    <numFmt numFmtId="217" formatCode="_(* #,##0.00_);_(* \(#,##0.00\);_(* &quot;0,00&quot;_);_(@_)"/>
    <numFmt numFmtId="218" formatCode="&quot;US$&quot;"/>
    <numFmt numFmtId="219" formatCode="_(* #,##0%_);_(* \(#,##0%\);_(* &quot;0%&quot;??_);_(@_)"/>
    <numFmt numFmtId="220" formatCode="_(* #,##0.0%_);_(* \(#,##0.0%\);_(* &quot;0,0%&quot;_);_(@_)"/>
    <numFmt numFmtId="221" formatCode="_(* #,##0.00%_);_(* \(#,##0.00%\);_(* &quot;0,00%&quot;??_);_(@_)"/>
    <numFmt numFmtId="222" formatCode="#,##0.0"/>
    <numFmt numFmtId="223" formatCode="_-* #,##0.00_-;\-* #,##0.00_-;_-* \-??_-;_-@_-"/>
    <numFmt numFmtId="224" formatCode="&quot;R$&quot;\ #,##0.00"/>
    <numFmt numFmtId="225" formatCode="#,##0.00_ ;\-#,##0.00\ "/>
    <numFmt numFmtId="226" formatCode="_(* #.##0.00_);_(* \(#.##0.00\);_(* &quot;-&quot;??_);_(@_)"/>
    <numFmt numFmtId="227" formatCode="#,##0.00000000"/>
    <numFmt numFmtId="228" formatCode="_(* #,##0.000000000_);_(* \(#,##0.000000000\);_(* \-??_);_(@_)"/>
    <numFmt numFmtId="229" formatCode="_(* #,##0.0000_);_(* \(#,##0.0000\);_(* &quot;-&quot;??_);_(@_)"/>
    <numFmt numFmtId="230" formatCode="\£#,##0_);\(\£#,##0\)"/>
    <numFmt numFmtId="231" formatCode="_(\$* #,##0.00_);_(\$* \(#,##0.00\);_(\$* \-??_);_(@_)"/>
    <numFmt numFmtId="232" formatCode="###,###,##0.00\ "/>
    <numFmt numFmtId="233" formatCode="#,##0.00;[Red]#,##0.00"/>
    <numFmt numFmtId="234" formatCode="_R_$\ 0"/>
    <numFmt numFmtId="235" formatCode="m/d/yyyy"/>
    <numFmt numFmtId="236" formatCode="_R_$\ #,##0;[Red]\-_R_$\ #,##0"/>
    <numFmt numFmtId="237" formatCode="_R_$\ #,##0.00;[Red]\-_R_$\ #,##0.00"/>
  </numFmts>
  <fonts count="91"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sz val="11"/>
      <color rgb="FFFF9900"/>
      <name val="Calibri"/>
      <family val="2"/>
    </font>
    <font>
      <b/>
      <sz val="11"/>
      <color rgb="FF000000"/>
      <name val="Calibri"/>
      <family val="2"/>
    </font>
    <font>
      <sz val="11"/>
      <color rgb="FF333399"/>
      <name val="Calibri"/>
      <family val="2"/>
    </font>
    <font>
      <u/>
      <sz val="10"/>
      <color rgb="FF800080"/>
      <name val="Arial"/>
      <family val="2"/>
    </font>
    <font>
      <b/>
      <sz val="15"/>
      <color rgb="FF333399"/>
      <name val="Calibri"/>
      <family val="2"/>
    </font>
    <font>
      <b/>
      <sz val="13"/>
      <color rgb="FF333399"/>
      <name val="Calibri"/>
      <family val="2"/>
    </font>
    <font>
      <b/>
      <sz val="11"/>
      <color rgb="FF333399"/>
      <name val="Calibri"/>
      <family val="2"/>
    </font>
    <font>
      <sz val="11"/>
      <color rgb="FFFF0000"/>
      <name val="Calibri"/>
      <family val="2"/>
    </font>
    <font>
      <sz val="10"/>
      <color rgb="FF000000"/>
      <name val="Times New Roman"/>
      <family val="1"/>
    </font>
    <font>
      <sz val="11"/>
      <color rgb="FF993300"/>
      <name val="Calibri"/>
      <family val="2"/>
    </font>
    <font>
      <sz val="11"/>
      <color rgb="FF808000"/>
      <name val="Calibri"/>
      <family val="2"/>
    </font>
    <font>
      <b/>
      <sz val="11"/>
      <color rgb="FF333333"/>
      <name val="Calibri"/>
      <family val="2"/>
    </font>
    <font>
      <b/>
      <sz val="18"/>
      <color rgb="FF333399"/>
      <name val="Cambria"/>
      <family val="1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0"/>
      <color rgb="FF000000"/>
      <name val="Arial"/>
      <family val="2"/>
    </font>
    <font>
      <b/>
      <sz val="18"/>
      <color rgb="FF3366FF"/>
      <name val="Cambria"/>
      <family val="1"/>
    </font>
    <font>
      <sz val="1"/>
      <color rgb="FF000000"/>
      <name val="Courier"/>
      <family val="3"/>
    </font>
    <font>
      <u/>
      <sz val="10"/>
      <color rgb="FF0000FF"/>
      <name val="Arial"/>
      <family val="2"/>
    </font>
    <font>
      <u/>
      <sz val="11"/>
      <color rgb="FF0000FF"/>
      <name val="Calibri"/>
      <family val="2"/>
    </font>
    <font>
      <b/>
      <sz val="1"/>
      <color rgb="FF000000"/>
      <name val="Courier"/>
      <family val="3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Helv"/>
      <family val="2"/>
    </font>
    <font>
      <sz val="10"/>
      <color rgb="FF000000"/>
      <name val="Geneva"/>
      <family val="2"/>
    </font>
    <font>
      <b/>
      <sz val="10"/>
      <color rgb="FF000080"/>
      <name val="Arial"/>
      <family val="2"/>
    </font>
    <font>
      <sz val="10"/>
      <color rgb="FF000000"/>
      <name val="Courier"/>
      <family val="3"/>
    </font>
    <font>
      <sz val="10"/>
      <color rgb="FF0000FF"/>
      <name val="Arial"/>
      <family val="2"/>
    </font>
    <font>
      <sz val="8"/>
      <color rgb="FF000000"/>
      <name val="SwitzerlandLight"/>
    </font>
    <font>
      <sz val="7"/>
      <color rgb="FF000000"/>
      <name val="SwitzerlandLight"/>
    </font>
    <font>
      <sz val="7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0000"/>
      <name val="Geneva"/>
      <family val="2"/>
    </font>
    <font>
      <b/>
      <sz val="12"/>
      <color rgb="FF000080"/>
      <name val="Arial"/>
      <family val="2"/>
    </font>
    <font>
      <b/>
      <sz val="12"/>
      <color rgb="FF000000"/>
      <name val="Times New Roman"/>
      <family val="1"/>
    </font>
    <font>
      <b/>
      <sz val="18"/>
      <color rgb="FF000000"/>
      <name val="Arial"/>
      <family val="2"/>
    </font>
    <font>
      <sz val="12"/>
      <color rgb="FF000000"/>
      <name val="Times New Roman"/>
      <family val="1"/>
    </font>
    <font>
      <sz val="10"/>
      <color rgb="FF000000"/>
      <name val="Helv"/>
      <family val="2"/>
    </font>
    <font>
      <sz val="10"/>
      <color rgb="FF008000"/>
      <name val="Arial"/>
      <family val="2"/>
    </font>
    <font>
      <b/>
      <sz val="12"/>
      <color rgb="FF969696"/>
      <name val="Arial"/>
      <family val="2"/>
    </font>
    <font>
      <sz val="10"/>
      <color rgb="FF000000"/>
      <name val="MS Sans Serif"/>
      <family val="2"/>
    </font>
    <font>
      <sz val="7"/>
      <color rgb="FF000000"/>
      <name val="Small Fonts"/>
      <family val="3"/>
      <charset val="128"/>
    </font>
    <font>
      <sz val="12"/>
      <color rgb="FF000000"/>
      <name val="SWISS"/>
    </font>
    <font>
      <b/>
      <i/>
      <sz val="16"/>
      <color rgb="FF000000"/>
      <name val="Helv"/>
      <family val="2"/>
    </font>
    <font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1"/>
      <color rgb="FF800000"/>
      <name val="Times New Roman"/>
      <family val="1"/>
    </font>
    <font>
      <b/>
      <sz val="22"/>
      <color rgb="FF000000"/>
      <name val="Times New Roman"/>
      <family val="1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14"/>
      <color rgb="FF000000"/>
      <name val="Times New Roman"/>
      <family val="1"/>
    </font>
    <font>
      <sz val="18"/>
      <color rgb="FF1F497D"/>
      <name val="Cambria"/>
      <family val="1"/>
    </font>
    <font>
      <sz val="8"/>
      <color rgb="FF0000FF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Courier New"/>
      <family val="3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b/>
      <u/>
      <sz val="16"/>
      <color rgb="FF000000"/>
      <name val="Arial"/>
      <family val="2"/>
    </font>
    <font>
      <b/>
      <sz val="16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8"/>
      <color rgb="FF000000"/>
      <name val="Calibri"/>
      <family val="2"/>
    </font>
    <font>
      <sz val="10"/>
      <color rgb="FFF2F2F2"/>
      <name val="Arial"/>
      <family val="2"/>
    </font>
    <font>
      <b/>
      <sz val="10"/>
      <color rgb="FFF2F2F2"/>
      <name val="Arial"/>
      <family val="2"/>
    </font>
    <font>
      <sz val="14"/>
      <color rgb="FFF2F2F2"/>
      <name val="Arial"/>
      <family val="2"/>
    </font>
    <font>
      <sz val="12"/>
      <color rgb="FFF2F2F2"/>
      <name val="Arial"/>
      <family val="2"/>
    </font>
    <font>
      <b/>
      <u/>
      <sz val="10"/>
      <color rgb="FF000000"/>
      <name val="Arial"/>
      <family val="2"/>
    </font>
    <font>
      <sz val="12"/>
      <color rgb="FFFF0000"/>
      <name val="Calibri"/>
      <family val="2"/>
    </font>
    <font>
      <b/>
      <sz val="14"/>
      <color rgb="FFFF0000"/>
      <name val="Calibri"/>
      <family val="2"/>
    </font>
    <font>
      <sz val="11"/>
      <color rgb="FF7030A0"/>
      <name val="Calibri"/>
      <family val="2"/>
    </font>
    <font>
      <sz val="10"/>
      <color rgb="FF000000"/>
      <name val="Arial"/>
      <family val="2"/>
    </font>
  </fonts>
  <fills count="223">
    <fill>
      <patternFill patternType="none"/>
    </fill>
    <fill>
      <patternFill patternType="gray125"/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808000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9933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003366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666699"/>
        <bgColor rgb="FFFFFFFF"/>
      </patternFill>
    </fill>
    <fill>
      <patternFill patternType="solid">
        <fgColor rgb="FF666699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993366"/>
        <bgColor rgb="FFFFFFFF"/>
      </patternFill>
    </fill>
    <fill>
      <patternFill patternType="solid">
        <fgColor rgb="FFCC99FF"/>
        <b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none"/>
    </fill>
    <fill>
      <patternFill patternType="solid">
        <fgColor rgb="FF969696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lightUp">
        <fgColor rgb="FFFFFFFF"/>
        <bgColor rgb="FF003366"/>
      </patternFill>
    </fill>
    <fill>
      <patternFill patternType="lightUp">
        <fgColor rgb="FFFFFFFF"/>
        <bgColor rgb="FFFF6600"/>
      </patternFill>
    </fill>
    <fill>
      <patternFill patternType="lightUp">
        <fgColor rgb="FFFFFFFF"/>
        <bgColor rgb="FFFFCC00"/>
      </patternFill>
    </fill>
    <fill>
      <patternFill patternType="solid">
        <fgColor rgb="FFFFCC99"/>
        <b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9"/>
        <bgColor rgb="FFFFFFFF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none"/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8080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1A67E6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0033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6C6C93"/>
        <bgColor rgb="FFFFFFFF"/>
      </patternFill>
    </fill>
    <fill>
      <patternFill patternType="solid">
        <fgColor rgb="FFCCFFCC"/>
        <b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969696"/>
        <bgColor rgb="FFFFFFFF"/>
      </patternFill>
    </fill>
    <fill>
      <patternFill patternType="darkVertical">
        <fgColor rgb="FFFFFFCC"/>
        <bgColor rgb="FFCCFFCC"/>
      </patternFill>
    </fill>
    <fill>
      <patternFill patternType="darkVertical">
        <fgColor rgb="FFFFFFFF"/>
        <bgColor rgb="FFFFFFCC"/>
      </patternFill>
    </fill>
    <fill>
      <patternFill patternType="darkVertical">
        <fgColor rgb="FFFFFFFF"/>
        <bgColor rgb="FFFFFFCC"/>
      </patternFill>
    </fill>
    <fill>
      <patternFill patternType="solid">
        <fgColor rgb="FF333399"/>
        <bgColor rgb="FFFFFFFF"/>
      </patternFill>
    </fill>
    <fill>
      <patternFill patternType="solid">
        <fgColor rgb="FF26934C"/>
        <bgColor rgb="FFFFFFFF"/>
      </patternFill>
    </fill>
    <fill>
      <patternFill patternType="solid">
        <fgColor rgb="FFC0C0C0"/>
        <bgColor rgb="FFFFFFFF"/>
      </patternFill>
    </fill>
    <fill>
      <patternFill patternType="none"/>
    </fill>
    <fill>
      <patternFill patternType="solid">
        <fgColor rgb="FFF0F0F0"/>
        <bgColor rgb="FFFFFFFF"/>
      </patternFill>
    </fill>
    <fill>
      <patternFill patternType="solid">
        <fgColor rgb="FF59738D"/>
        <bgColor rgb="FFFFFFFF"/>
      </patternFill>
    </fill>
    <fill>
      <patternFill patternType="solid">
        <fgColor rgb="FFFF00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CC"/>
        <bgColor rgb="FFFFFFFF"/>
      </patternFill>
    </fill>
    <fill>
      <patternFill patternType="none"/>
    </fill>
    <fill>
      <patternFill patternType="none"/>
    </fill>
    <fill>
      <patternFill patternType="solid">
        <fgColor rgb="FFFFFFCC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FFCC99"/>
        <bgColor rgb="FFFFFFFF"/>
      </patternFill>
    </fill>
    <fill>
      <patternFill patternType="darkVertical">
        <fgColor rgb="FFFF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0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rgb="FF003366"/>
      </bottom>
      <diagonal/>
    </border>
    <border>
      <left/>
      <right/>
      <top/>
      <bottom style="thick">
        <color rgb="FFCCFFFF"/>
      </bottom>
      <diagonal/>
    </border>
    <border>
      <left/>
      <right/>
      <top/>
      <bottom style="medium">
        <color rgb="FFCCFF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/>
      <top/>
      <bottom style="medium">
        <color rgb="FF3366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medium">
        <color rgb="FF000080"/>
      </left>
      <right style="thin">
        <color rgb="FF000080"/>
      </right>
      <top style="double">
        <color rgb="FF000080"/>
      </top>
      <bottom/>
      <diagonal/>
    </border>
    <border>
      <left style="medium">
        <color rgb="FF000080"/>
      </left>
      <right style="thin">
        <color rgb="FF000080"/>
      </right>
      <top/>
      <bottom/>
      <diagonal/>
    </border>
    <border>
      <left style="medium">
        <color rgb="FF000080"/>
      </left>
      <right style="thin">
        <color rgb="FF000080"/>
      </right>
      <top style="double">
        <color rgb="FF00008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3366"/>
      </left>
      <right style="thin">
        <color rgb="FF003366"/>
      </right>
      <top style="double">
        <color rgb="FF003366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80808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/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hair">
        <color rgb="FF000000"/>
      </bottom>
      <diagonal/>
    </border>
    <border>
      <left/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hair">
        <color rgb="FF000000"/>
      </top>
      <bottom/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hair">
        <color rgb="FF000000"/>
      </bottom>
      <diagonal/>
    </border>
    <border>
      <left style="double">
        <color rgb="FF000000"/>
      </left>
      <right/>
      <top style="hair">
        <color rgb="FF000000"/>
      </top>
      <bottom style="hair">
        <color rgb="FF000000"/>
      </bottom>
      <diagonal/>
    </border>
    <border>
      <left style="double">
        <color rgb="FF000000"/>
      </left>
      <right/>
      <top style="hair">
        <color rgb="FF000000"/>
      </top>
      <bottom style="hair">
        <color rgb="FF000000"/>
      </bottom>
      <diagonal/>
    </border>
    <border>
      <left style="double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</borders>
  <cellStyleXfs count="1432">
    <xf numFmtId="0" fontId="0" fillId="0" borderId="0"/>
    <xf numFmtId="0" fontId="1" fillId="2" borderId="1" applyNumberFormat="0" applyBorder="0" applyAlignment="0" applyProtection="0"/>
    <xf numFmtId="0" fontId="1" fillId="3" borderId="2" applyNumberFormat="0" applyBorder="0" applyAlignment="0" applyProtection="0"/>
    <xf numFmtId="0" fontId="1" fillId="4" borderId="3" applyNumberFormat="0" applyBorder="0" applyAlignment="0" applyProtection="0"/>
    <xf numFmtId="0" fontId="1" fillId="5" borderId="4" applyNumberFormat="0" applyBorder="0" applyAlignment="0" applyProtection="0"/>
    <xf numFmtId="0" fontId="1" fillId="6" borderId="5" applyNumberFormat="0" applyBorder="0" applyAlignment="0" applyProtection="0"/>
    <xf numFmtId="0" fontId="1" fillId="7" borderId="6" applyNumberFormat="0" applyBorder="0" applyAlignment="0" applyProtection="0"/>
    <xf numFmtId="0" fontId="1" fillId="8" borderId="7" applyNumberFormat="0" applyBorder="0" applyAlignment="0" applyProtection="0"/>
    <xf numFmtId="0" fontId="1" fillId="9" borderId="8" applyNumberFormat="0" applyBorder="0" applyAlignment="0" applyProtection="0"/>
    <xf numFmtId="0" fontId="1" fillId="10" borderId="9" applyNumberFormat="0" applyBorder="0" applyAlignment="0" applyProtection="0"/>
    <xf numFmtId="0" fontId="1" fillId="11" borderId="10" applyNumberFormat="0" applyBorder="0" applyAlignment="0" applyProtection="0"/>
    <xf numFmtId="0" fontId="1" fillId="12" borderId="11" applyNumberFormat="0" applyBorder="0" applyAlignment="0" applyProtection="0"/>
    <xf numFmtId="0" fontId="1" fillId="13" borderId="12" applyNumberFormat="0" applyBorder="0" applyAlignment="0" applyProtection="0"/>
    <xf numFmtId="0" fontId="1" fillId="8" borderId="7" applyNumberFormat="0" applyBorder="0" applyAlignment="0" applyProtection="0"/>
    <xf numFmtId="0" fontId="1" fillId="9" borderId="8" applyNumberFormat="0" applyBorder="0" applyAlignment="0" applyProtection="0"/>
    <xf numFmtId="0" fontId="1" fillId="10" borderId="9" applyNumberFormat="0" applyBorder="0" applyAlignment="0" applyProtection="0"/>
    <xf numFmtId="0" fontId="1" fillId="11" borderId="10" applyNumberFormat="0" applyBorder="0" applyAlignment="0" applyProtection="0"/>
    <xf numFmtId="0" fontId="1" fillId="12" borderId="11" applyNumberFormat="0" applyBorder="0" applyAlignment="0" applyProtection="0"/>
    <xf numFmtId="0" fontId="1" fillId="13" borderId="12" applyNumberFormat="0" applyBorder="0" applyAlignment="0" applyProtection="0"/>
    <xf numFmtId="0" fontId="1" fillId="14" borderId="13" applyNumberFormat="0" applyBorder="0" applyAlignment="0" applyProtection="0"/>
    <xf numFmtId="0" fontId="1" fillId="15" borderId="14" applyNumberFormat="0" applyBorder="0" applyAlignment="0" applyProtection="0"/>
    <xf numFmtId="0" fontId="1" fillId="16" borderId="15" applyNumberFormat="0" applyBorder="0" applyAlignment="0" applyProtection="0"/>
    <xf numFmtId="0" fontId="1" fillId="5" borderId="4" applyNumberFormat="0" applyBorder="0" applyAlignment="0" applyProtection="0"/>
    <xf numFmtId="0" fontId="1" fillId="14" borderId="13" applyNumberFormat="0" applyBorder="0" applyAlignment="0" applyProtection="0"/>
    <xf numFmtId="0" fontId="1" fillId="17" borderId="16" applyNumberFormat="0" applyBorder="0" applyAlignment="0" applyProtection="0"/>
    <xf numFmtId="0" fontId="1" fillId="18" borderId="17" applyNumberFormat="0" applyBorder="0" applyAlignment="0" applyProtection="0"/>
    <xf numFmtId="0" fontId="1" fillId="19" borderId="18" applyNumberFormat="0" applyBorder="0" applyAlignment="0" applyProtection="0"/>
    <xf numFmtId="0" fontId="1" fillId="20" borderId="19" applyNumberFormat="0" applyBorder="0" applyAlignment="0" applyProtection="0"/>
    <xf numFmtId="0" fontId="1" fillId="11" borderId="10" applyNumberFormat="0" applyBorder="0" applyAlignment="0" applyProtection="0"/>
    <xf numFmtId="0" fontId="1" fillId="18" borderId="17" applyNumberFormat="0" applyBorder="0" applyAlignment="0" applyProtection="0"/>
    <xf numFmtId="0" fontId="1" fillId="21" borderId="20" applyNumberFormat="0" applyBorder="0" applyAlignment="0" applyProtection="0"/>
    <xf numFmtId="0" fontId="1" fillId="18" borderId="17" applyNumberFormat="0" applyBorder="0" applyAlignment="0" applyProtection="0"/>
    <xf numFmtId="0" fontId="1" fillId="19" borderId="18" applyNumberFormat="0" applyBorder="0" applyAlignment="0" applyProtection="0"/>
    <xf numFmtId="0" fontId="1" fillId="20" borderId="19" applyNumberFormat="0" applyBorder="0" applyAlignment="0" applyProtection="0"/>
    <xf numFmtId="0" fontId="1" fillId="11" borderId="10" applyNumberFormat="0" applyBorder="0" applyAlignment="0" applyProtection="0"/>
    <xf numFmtId="0" fontId="1" fillId="18" borderId="17" applyNumberFormat="0" applyBorder="0" applyAlignment="0" applyProtection="0"/>
    <xf numFmtId="0" fontId="1" fillId="21" borderId="20" applyNumberFormat="0" applyBorder="0" applyAlignment="0" applyProtection="0"/>
    <xf numFmtId="0" fontId="2" fillId="22" borderId="21" applyNumberFormat="0" applyBorder="0" applyAlignment="0" applyProtection="0"/>
    <xf numFmtId="0" fontId="2" fillId="15" borderId="14" applyNumberFormat="0" applyBorder="0" applyAlignment="0" applyProtection="0"/>
    <xf numFmtId="0" fontId="2" fillId="16" borderId="15" applyNumberFormat="0" applyBorder="0" applyAlignment="0" applyProtection="0"/>
    <xf numFmtId="0" fontId="2" fillId="23" borderId="22" applyNumberFormat="0" applyBorder="0" applyAlignment="0" applyProtection="0"/>
    <xf numFmtId="0" fontId="2" fillId="24" borderId="23" applyNumberFormat="0" applyBorder="0" applyAlignment="0" applyProtection="0"/>
    <xf numFmtId="0" fontId="2" fillId="25" borderId="24" applyNumberFormat="0" applyBorder="0" applyAlignment="0" applyProtection="0"/>
    <xf numFmtId="0" fontId="2" fillId="26" borderId="25" applyNumberFormat="0" applyBorder="0" applyAlignment="0" applyProtection="0"/>
    <xf numFmtId="0" fontId="2" fillId="19" borderId="18" applyNumberFormat="0" applyBorder="0" applyAlignment="0" applyProtection="0"/>
    <xf numFmtId="0" fontId="2" fillId="20" borderId="19" applyNumberFormat="0" applyBorder="0" applyAlignment="0" applyProtection="0"/>
    <xf numFmtId="0" fontId="2" fillId="27" borderId="26" applyNumberFormat="0" applyBorder="0" applyAlignment="0" applyProtection="0"/>
    <xf numFmtId="0" fontId="2" fillId="28" borderId="27" applyNumberFormat="0" applyBorder="0" applyAlignment="0" applyProtection="0"/>
    <xf numFmtId="0" fontId="2" fillId="29" borderId="28" applyNumberFormat="0" applyBorder="0" applyAlignment="0" applyProtection="0"/>
    <xf numFmtId="0" fontId="2" fillId="26" borderId="25" applyNumberFormat="0" applyBorder="0" applyAlignment="0" applyProtection="0"/>
    <xf numFmtId="0" fontId="2" fillId="19" borderId="18" applyNumberFormat="0" applyBorder="0" applyAlignment="0" applyProtection="0"/>
    <xf numFmtId="0" fontId="2" fillId="20" borderId="19" applyNumberFormat="0" applyBorder="0" applyAlignment="0" applyProtection="0"/>
    <xf numFmtId="0" fontId="2" fillId="27" borderId="26" applyNumberFormat="0" applyBorder="0" applyAlignment="0" applyProtection="0"/>
    <xf numFmtId="0" fontId="2" fillId="28" borderId="27" applyNumberFormat="0" applyBorder="0" applyAlignment="0" applyProtection="0"/>
    <xf numFmtId="0" fontId="2" fillId="29" borderId="28" applyNumberFormat="0" applyBorder="0" applyAlignment="0" applyProtection="0"/>
    <xf numFmtId="0" fontId="2" fillId="30" borderId="29" applyNumberFormat="0" applyBorder="0" applyAlignment="0" applyProtection="0"/>
    <xf numFmtId="0" fontId="1" fillId="31" borderId="30" applyNumberFormat="0" applyBorder="0" applyAlignment="0" applyProtection="0"/>
    <xf numFmtId="0" fontId="1" fillId="32" borderId="31" applyNumberFormat="0" applyBorder="0" applyAlignment="0" applyProtection="0"/>
    <xf numFmtId="0" fontId="2" fillId="32" borderId="31" applyNumberFormat="0" applyBorder="0" applyAlignment="0" applyProtection="0"/>
    <xf numFmtId="0" fontId="2" fillId="33" borderId="32" applyNumberFormat="0" applyBorder="0" applyAlignment="0" applyProtection="0"/>
    <xf numFmtId="0" fontId="2" fillId="34" borderId="33" applyNumberFormat="0" applyBorder="0" applyAlignment="0" applyProtection="0"/>
    <xf numFmtId="0" fontId="1" fillId="35" borderId="34" applyNumberFormat="0" applyBorder="0" applyAlignment="0" applyProtection="0"/>
    <xf numFmtId="0" fontId="1" fillId="35" borderId="34" applyNumberFormat="0" applyBorder="0" applyAlignment="0" applyProtection="0"/>
    <xf numFmtId="0" fontId="2" fillId="34" borderId="33" applyNumberFormat="0" applyBorder="0" applyAlignment="0" applyProtection="0"/>
    <xf numFmtId="0" fontId="2" fillId="36" borderId="35" applyNumberFormat="0" applyBorder="0" applyAlignment="0" applyProtection="0"/>
    <xf numFmtId="0" fontId="2" fillId="37" borderId="36" applyNumberFormat="0" applyBorder="0" applyAlignment="0" applyProtection="0"/>
    <xf numFmtId="0" fontId="1" fillId="38" borderId="37" applyNumberFormat="0" applyBorder="0" applyAlignment="0" applyProtection="0"/>
    <xf numFmtId="0" fontId="1" fillId="39" borderId="38" applyNumberFormat="0" applyBorder="0" applyAlignment="0" applyProtection="0"/>
    <xf numFmtId="0" fontId="2" fillId="37" borderId="36" applyNumberFormat="0" applyBorder="0" applyAlignment="0" applyProtection="0"/>
    <xf numFmtId="0" fontId="2" fillId="40" borderId="39" applyNumberFormat="0" applyBorder="0" applyAlignment="0" applyProtection="0"/>
    <xf numFmtId="0" fontId="2" fillId="41" borderId="40" applyNumberFormat="0" applyBorder="0" applyAlignment="0" applyProtection="0"/>
    <xf numFmtId="0" fontId="1" fillId="42" borderId="41" applyNumberFormat="0" applyBorder="0" applyAlignment="0" applyProtection="0"/>
    <xf numFmtId="0" fontId="1" fillId="43" borderId="42" applyNumberFormat="0" applyBorder="0" applyAlignment="0" applyProtection="0"/>
    <xf numFmtId="0" fontId="2" fillId="43" borderId="42" applyNumberFormat="0" applyBorder="0" applyAlignment="0" applyProtection="0"/>
    <xf numFmtId="0" fontId="2" fillId="23" borderId="22" applyNumberFormat="0" applyBorder="0" applyAlignment="0" applyProtection="0"/>
    <xf numFmtId="0" fontId="2" fillId="44" borderId="43" applyNumberFormat="0" applyBorder="0" applyAlignment="0" applyProtection="0"/>
    <xf numFmtId="0" fontId="1" fillId="32" borderId="31" applyNumberFormat="0" applyBorder="0" applyAlignment="0" applyProtection="0"/>
    <xf numFmtId="0" fontId="1" fillId="32" borderId="31" applyNumberFormat="0" applyBorder="0" applyAlignment="0" applyProtection="0"/>
    <xf numFmtId="0" fontId="2" fillId="32" borderId="31" applyNumberFormat="0" applyBorder="0" applyAlignment="0" applyProtection="0"/>
    <xf numFmtId="0" fontId="2" fillId="24" borderId="23" applyNumberFormat="0" applyBorder="0" applyAlignment="0" applyProtection="0"/>
    <xf numFmtId="0" fontId="2" fillId="45" borderId="44" applyNumberFormat="0" applyBorder="0" applyAlignment="0" applyProtection="0"/>
    <xf numFmtId="0" fontId="1" fillId="38" borderId="37" applyNumberFormat="0" applyBorder="0" applyAlignment="0" applyProtection="0"/>
    <xf numFmtId="0" fontId="1" fillId="38" borderId="37" applyNumberFormat="0" applyBorder="0" applyAlignment="0" applyProtection="0"/>
    <xf numFmtId="0" fontId="2" fillId="35" borderId="34" applyNumberFormat="0" applyBorder="0" applyAlignment="0" applyProtection="0"/>
    <xf numFmtId="0" fontId="2" fillId="46" borderId="45" applyNumberFormat="0" applyBorder="0" applyAlignment="0" applyProtection="0"/>
    <xf numFmtId="0" fontId="3" fillId="47" borderId="46" applyNumberFormat="0" applyBorder="0" applyAlignment="0" applyProtection="0"/>
    <xf numFmtId="0" fontId="4" fillId="10" borderId="9" applyNumberFormat="0" applyBorder="0" applyAlignment="0" applyProtection="0"/>
    <xf numFmtId="0" fontId="5" fillId="48" borderId="47" applyNumberFormat="0" applyFill="0" applyAlignment="0" applyProtection="0"/>
    <xf numFmtId="0" fontId="6" fillId="49" borderId="48" applyNumberFormat="0" applyFill="0" applyAlignment="0" applyProtection="0"/>
    <xf numFmtId="0" fontId="7" fillId="50" borderId="49" applyNumberFormat="0" applyFill="0" applyAlignment="0" applyProtection="0"/>
    <xf numFmtId="0" fontId="7" fillId="0" borderId="0" applyNumberFormat="0" applyFill="0" applyBorder="0" applyAlignment="0" applyProtection="0"/>
    <xf numFmtId="0" fontId="8" fillId="51" borderId="50" applyNumberFormat="0" applyAlignment="0" applyProtection="0"/>
    <xf numFmtId="0" fontId="9" fillId="52" borderId="51" applyNumberFormat="0" applyAlignment="0" applyProtection="0"/>
    <xf numFmtId="0" fontId="10" fillId="53" borderId="52" applyNumberFormat="0" applyAlignment="0" applyProtection="0"/>
    <xf numFmtId="0" fontId="11" fillId="54" borderId="53" applyNumberFormat="0" applyFill="0" applyAlignment="0" applyProtection="0"/>
    <xf numFmtId="0" fontId="11" fillId="54" borderId="53" applyNumberFormat="0" applyFill="0" applyAlignment="0" applyProtection="0"/>
    <xf numFmtId="0" fontId="10" fillId="55" borderId="54" applyNumberFormat="0" applyAlignment="0" applyProtection="0"/>
    <xf numFmtId="0" fontId="2" fillId="56" borderId="55" applyNumberFormat="0" applyBorder="0" applyAlignment="0" applyProtection="0"/>
    <xf numFmtId="0" fontId="2" fillId="57" borderId="56" applyNumberFormat="0" applyBorder="0" applyAlignment="0" applyProtection="0"/>
    <xf numFmtId="0" fontId="2" fillId="58" borderId="57" applyNumberFormat="0" applyBorder="0" applyAlignment="0" applyProtection="0"/>
    <xf numFmtId="0" fontId="2" fillId="27" borderId="26" applyNumberFormat="0" applyBorder="0" applyAlignment="0" applyProtection="0"/>
    <xf numFmtId="0" fontId="2" fillId="28" borderId="27" applyNumberFormat="0" applyBorder="0" applyAlignment="0" applyProtection="0"/>
    <xf numFmtId="0" fontId="2" fillId="59" borderId="58" applyNumberFormat="0" applyBorder="0" applyAlignment="0" applyProtection="0"/>
    <xf numFmtId="0" fontId="4" fillId="10" borderId="9" applyNumberFormat="0" applyBorder="0" applyAlignment="0" applyProtection="0"/>
    <xf numFmtId="0" fontId="12" fillId="60" borderId="59" applyNumberFormat="0" applyBorder="0" applyAlignment="0" applyProtection="0"/>
    <xf numFmtId="0" fontId="12" fillId="61" borderId="60" applyNumberFormat="0" applyBorder="0" applyAlignment="0" applyProtection="0"/>
    <xf numFmtId="0" fontId="12" fillId="62" borderId="61" applyNumberFormat="0" applyBorder="0" applyAlignment="0" applyProtection="0"/>
    <xf numFmtId="0" fontId="2" fillId="56" borderId="55" applyNumberFormat="0" applyBorder="0" applyAlignment="0" applyProtection="0"/>
    <xf numFmtId="0" fontId="2" fillId="57" borderId="56" applyNumberFormat="0" applyBorder="0" applyAlignment="0" applyProtection="0"/>
    <xf numFmtId="0" fontId="2" fillId="58" borderId="57" applyNumberFormat="0" applyBorder="0" applyAlignment="0" applyProtection="0"/>
    <xf numFmtId="0" fontId="2" fillId="27" borderId="26" applyNumberFormat="0" applyBorder="0" applyAlignment="0" applyProtection="0"/>
    <xf numFmtId="0" fontId="2" fillId="28" borderId="27" applyNumberFormat="0" applyBorder="0" applyAlignment="0" applyProtection="0"/>
    <xf numFmtId="0" fontId="2" fillId="59" borderId="58" applyNumberFormat="0" applyBorder="0" applyAlignment="0" applyProtection="0"/>
    <xf numFmtId="0" fontId="13" fillId="63" borderId="62" applyNumberFormat="0" applyAlignment="0" applyProtection="0"/>
    <xf numFmtId="175" fontId="90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4" fillId="32" borderId="31" applyNumberFormat="0" applyBorder="0" applyAlignment="0" applyProtection="0"/>
    <xf numFmtId="0" fontId="15" fillId="64" borderId="63" applyNumberFormat="0" applyFill="0" applyAlignment="0" applyProtection="0"/>
    <xf numFmtId="0" fontId="16" fillId="65" borderId="64" applyNumberFormat="0" applyFill="0" applyAlignment="0" applyProtection="0"/>
    <xf numFmtId="0" fontId="17" fillId="66" borderId="65" applyNumberFormat="0" applyFill="0" applyAlignment="0" applyProtection="0"/>
    <xf numFmtId="0" fontId="17" fillId="0" borderId="0" applyNumberFormat="0" applyFill="0" applyBorder="0" applyAlignment="0" applyProtection="0"/>
    <xf numFmtId="0" fontId="3" fillId="9" borderId="8" applyNumberFormat="0" applyBorder="0" applyAlignment="0" applyProtection="0"/>
    <xf numFmtId="0" fontId="3" fillId="9" borderId="8" applyNumberFormat="0" applyBorder="0" applyAlignment="0" applyProtection="0"/>
    <xf numFmtId="0" fontId="13" fillId="67" borderId="66" applyNumberFormat="0" applyAlignment="0" applyProtection="0"/>
    <xf numFmtId="0" fontId="18" fillId="68" borderId="67" applyNumberFormat="0" applyFill="0" applyAlignment="0" applyProtection="0"/>
    <xf numFmtId="174" fontId="19" fillId="0" borderId="0" applyFont="0" applyFill="0" applyBorder="0" applyAlignment="0" applyProtection="0"/>
    <xf numFmtId="172" fontId="90" fillId="0" borderId="0" applyFont="0" applyFill="0" applyBorder="0" applyAlignment="0" applyProtection="0"/>
    <xf numFmtId="174" fontId="90" fillId="0" borderId="0" applyFont="0" applyFill="0" applyBorder="0" applyAlignment="0" applyProtection="0"/>
    <xf numFmtId="0" fontId="21" fillId="39" borderId="38" applyNumberFormat="0" applyBorder="0" applyAlignment="0" applyProtection="0"/>
    <xf numFmtId="0" fontId="20" fillId="69" borderId="68" applyNumberFormat="0" applyBorder="0" applyAlignment="0" applyProtection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9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9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9" fillId="0" borderId="0"/>
    <xf numFmtId="0" fontId="90" fillId="0" borderId="0"/>
    <xf numFmtId="0" fontId="90" fillId="70" borderId="69" applyNumberFormat="0" applyFont="0" applyAlignment="0" applyProtection="0"/>
    <xf numFmtId="0" fontId="90" fillId="71" borderId="70" applyNumberFormat="0" applyFont="0" applyAlignment="0" applyProtection="0"/>
    <xf numFmtId="0" fontId="22" fillId="72" borderId="71" applyNumberFormat="0" applyAlignment="0" applyProtection="0"/>
    <xf numFmtId="9" fontId="90" fillId="0" borderId="0" applyFont="0" applyFill="0" applyBorder="0" applyAlignment="0" applyProtection="0"/>
    <xf numFmtId="0" fontId="22" fillId="73" borderId="72" applyNumberFormat="0" applyAlignment="0" applyProtection="0"/>
    <xf numFmtId="173" fontId="90" fillId="0" borderId="0" applyFont="0" applyFill="0" applyBorder="0" applyAlignment="0" applyProtection="0"/>
    <xf numFmtId="0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3" fontId="90" fillId="0" borderId="0" applyFill="0" applyBorder="0" applyAlignment="0" applyProtection="0"/>
    <xf numFmtId="0" fontId="2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" fillId="48" borderId="47" applyNumberFormat="0" applyFill="0" applyAlignment="0" applyProtection="0"/>
    <xf numFmtId="0" fontId="6" fillId="49" borderId="48" applyNumberFormat="0" applyFill="0" applyAlignment="0" applyProtection="0"/>
    <xf numFmtId="0" fontId="7" fillId="50" borderId="49" applyNumberFormat="0" applyFill="0" applyAlignment="0" applyProtection="0"/>
    <xf numFmtId="0" fontId="7" fillId="0" borderId="0" applyNumberFormat="0" applyFill="0" applyBorder="0" applyAlignment="0" applyProtection="0"/>
    <xf numFmtId="0" fontId="12" fillId="74" borderId="73" applyNumberFormat="0" applyFill="0" applyAlignment="0" applyProtection="0"/>
    <xf numFmtId="0" fontId="10" fillId="53" borderId="52" applyNumberFormat="0" applyAlignment="0" applyProtection="0"/>
    <xf numFmtId="173" fontId="19" fillId="0" borderId="0" applyFont="0" applyFill="0" applyBorder="0" applyAlignment="0" applyProtection="0"/>
    <xf numFmtId="176" fontId="9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79" fontId="90" fillId="0" borderId="0" applyFont="0" applyFill="0" applyBorder="0" applyAlignment="0" applyProtection="0"/>
    <xf numFmtId="179" fontId="90" fillId="0" borderId="0" applyFont="0" applyFill="0" applyBorder="0" applyAlignment="0" applyProtection="0"/>
    <xf numFmtId="0" fontId="90" fillId="0" borderId="0"/>
    <xf numFmtId="0" fontId="90" fillId="0" borderId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0" fontId="1" fillId="0" borderId="0"/>
    <xf numFmtId="0" fontId="90" fillId="0" borderId="0"/>
    <xf numFmtId="9" fontId="1" fillId="0" borderId="0" applyFont="0" applyFill="0" applyBorder="0" applyAlignment="0" applyProtection="0"/>
    <xf numFmtId="0" fontId="90" fillId="0" borderId="0"/>
    <xf numFmtId="4" fontId="90" fillId="0" borderId="0">
      <alignment horizontal="center" vertical="center" wrapText="1"/>
    </xf>
    <xf numFmtId="0" fontId="90" fillId="0" borderId="0"/>
    <xf numFmtId="9" fontId="90" fillId="0" borderId="0" applyFont="0" applyFill="0" applyBorder="0" applyAlignment="0" applyProtection="0"/>
    <xf numFmtId="180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9" fontId="90" fillId="0" borderId="0" applyFont="0" applyFill="0" applyBorder="0" applyAlignment="0" applyProtection="0"/>
    <xf numFmtId="178" fontId="90" fillId="0" borderId="0" applyFont="0" applyFill="0" applyBorder="0" applyAlignment="0" applyProtection="0"/>
    <xf numFmtId="172" fontId="90" fillId="0" borderId="0" applyFont="0" applyFill="0" applyBorder="0" applyAlignment="0" applyProtection="0"/>
    <xf numFmtId="0" fontId="1" fillId="0" borderId="0"/>
    <xf numFmtId="178" fontId="90" fillId="0" borderId="0" applyFont="0" applyFill="0" applyBorder="0" applyAlignment="0" applyProtection="0"/>
    <xf numFmtId="178" fontId="90" fillId="0" borderId="0" applyFont="0" applyFill="0" applyBorder="0" applyAlignment="0" applyProtection="0"/>
    <xf numFmtId="172" fontId="90" fillId="0" borderId="0" applyFont="0" applyFill="0" applyBorder="0" applyAlignment="0" applyProtection="0"/>
    <xf numFmtId="0" fontId="1" fillId="0" borderId="0"/>
    <xf numFmtId="0" fontId="90" fillId="0" borderId="0"/>
    <xf numFmtId="0" fontId="1" fillId="0" borderId="0"/>
    <xf numFmtId="173" fontId="90" fillId="0" borderId="0" applyFont="0" applyFill="0" applyBorder="0" applyAlignment="0" applyProtection="0"/>
    <xf numFmtId="0" fontId="28" fillId="0" borderId="0">
      <protection locked="0"/>
    </xf>
    <xf numFmtId="181" fontId="1" fillId="0" borderId="0"/>
    <xf numFmtId="182" fontId="28" fillId="0" borderId="0"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73" fontId="90" fillId="0" borderId="0" applyFont="0" applyFill="0" applyBorder="0" applyAlignment="0" applyProtection="0"/>
    <xf numFmtId="180" fontId="90" fillId="0" borderId="0" applyFont="0" applyFill="0" applyBorder="0" applyAlignment="0" applyProtection="0"/>
    <xf numFmtId="172" fontId="90" fillId="0" borderId="0" applyFont="0" applyFill="0" applyBorder="0" applyAlignment="0" applyProtection="0"/>
    <xf numFmtId="3" fontId="90" fillId="0" borderId="0"/>
    <xf numFmtId="3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4" fontId="90" fillId="0" borderId="0">
      <alignment horizontal="center" vertical="center" wrapText="1"/>
    </xf>
    <xf numFmtId="0" fontId="90" fillId="70" borderId="69" applyNumberFormat="0" applyFont="0" applyAlignment="0" applyProtection="0"/>
    <xf numFmtId="0" fontId="90" fillId="70" borderId="69" applyNumberFormat="0" applyFont="0" applyAlignment="0" applyProtection="0"/>
    <xf numFmtId="183" fontId="28" fillId="0" borderId="0">
      <protection locked="0"/>
    </xf>
    <xf numFmtId="182" fontId="28" fillId="0" borderId="0">
      <protection locked="0"/>
    </xf>
    <xf numFmtId="9" fontId="19" fillId="0" borderId="0" applyFont="0" applyFill="0" applyBorder="0" applyAlignment="0" applyProtection="0"/>
    <xf numFmtId="9" fontId="26" fillId="0" borderId="0" applyFill="0" applyBorder="0" applyAlignment="0" applyProtection="0"/>
    <xf numFmtId="9" fontId="90" fillId="0" borderId="0" applyFont="0" applyFill="0" applyBorder="0" applyAlignment="0" applyProtection="0"/>
    <xf numFmtId="9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17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85" fontId="90" fillId="0" borderId="0" applyFont="0" applyFill="0" applyBorder="0" applyAlignment="0" applyProtection="0"/>
    <xf numFmtId="0" fontId="5" fillId="48" borderId="47" applyNumberFormat="0" applyFill="0" applyAlignment="0" applyProtection="0"/>
    <xf numFmtId="186" fontId="31" fillId="0" borderId="0">
      <protection locked="0"/>
    </xf>
    <xf numFmtId="186" fontId="31" fillId="0" borderId="0">
      <protection locked="0"/>
    </xf>
    <xf numFmtId="173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1" fillId="0" borderId="0" applyFont="0" applyFill="0" applyBorder="0" applyAlignment="0" applyProtection="0"/>
    <xf numFmtId="3" fontId="90" fillId="0" borderId="0"/>
    <xf numFmtId="3" fontId="90" fillId="0" borderId="0"/>
    <xf numFmtId="0" fontId="1" fillId="0" borderId="0"/>
    <xf numFmtId="0" fontId="1" fillId="0" borderId="0"/>
    <xf numFmtId="0" fontId="36" fillId="0" borderId="0"/>
    <xf numFmtId="0" fontId="90" fillId="0" borderId="0"/>
    <xf numFmtId="0" fontId="1" fillId="2" borderId="1" applyNumberFormat="0" applyBorder="0" applyAlignment="0" applyProtection="0"/>
    <xf numFmtId="0" fontId="1" fillId="75" borderId="74" applyNumberFormat="0" applyBorder="0" applyProtection="0"/>
    <xf numFmtId="0" fontId="1" fillId="3" borderId="2" applyNumberFormat="0" applyBorder="0" applyAlignment="0" applyProtection="0"/>
    <xf numFmtId="0" fontId="1" fillId="76" borderId="75" applyNumberFormat="0" applyBorder="0" applyProtection="0"/>
    <xf numFmtId="0" fontId="1" fillId="4" borderId="3" applyNumberFormat="0" applyBorder="0" applyAlignment="0" applyProtection="0"/>
    <xf numFmtId="0" fontId="1" fillId="4" borderId="3" applyNumberFormat="0" applyBorder="0" applyProtection="0"/>
    <xf numFmtId="0" fontId="1" fillId="5" borderId="4" applyNumberFormat="0" applyBorder="0" applyAlignment="0" applyProtection="0"/>
    <xf numFmtId="0" fontId="1" fillId="5" borderId="4" applyNumberFormat="0" applyBorder="0" applyProtection="0"/>
    <xf numFmtId="0" fontId="1" fillId="6" borderId="5" applyNumberFormat="0" applyBorder="0" applyAlignment="0" applyProtection="0"/>
    <xf numFmtId="0" fontId="1" fillId="7" borderId="6" applyNumberFormat="0" applyBorder="0" applyProtection="0"/>
    <xf numFmtId="0" fontId="1" fillId="7" borderId="6" applyNumberFormat="0" applyBorder="0" applyAlignment="0" applyProtection="0"/>
    <xf numFmtId="0" fontId="1" fillId="7" borderId="6" applyNumberFormat="0" applyBorder="0" applyProtection="0"/>
    <xf numFmtId="0" fontId="1" fillId="8" borderId="7" applyNumberFormat="0" applyBorder="0" applyAlignment="0" applyProtection="0"/>
    <xf numFmtId="0" fontId="1" fillId="75" borderId="74" applyNumberFormat="0" applyBorder="0" applyProtection="0"/>
    <xf numFmtId="0" fontId="1" fillId="9" borderId="8" applyNumberFormat="0" applyBorder="0" applyAlignment="0" applyProtection="0"/>
    <xf numFmtId="0" fontId="1" fillId="76" borderId="75" applyNumberFormat="0" applyBorder="0" applyProtection="0"/>
    <xf numFmtId="0" fontId="1" fillId="10" borderId="9" applyNumberFormat="0" applyBorder="0" applyAlignment="0" applyProtection="0"/>
    <xf numFmtId="0" fontId="1" fillId="4" borderId="3" applyNumberFormat="0" applyBorder="0" applyProtection="0"/>
    <xf numFmtId="0" fontId="1" fillId="11" borderId="10" applyNumberFormat="0" applyBorder="0" applyAlignment="0" applyProtection="0"/>
    <xf numFmtId="0" fontId="1" fillId="5" borderId="4" applyNumberFormat="0" applyBorder="0" applyProtection="0"/>
    <xf numFmtId="0" fontId="1" fillId="12" borderId="11" applyNumberFormat="0" applyBorder="0" applyAlignment="0" applyProtection="0"/>
    <xf numFmtId="0" fontId="1" fillId="7" borderId="6" applyNumberFormat="0" applyBorder="0" applyProtection="0"/>
    <xf numFmtId="0" fontId="1" fillId="13" borderId="12" applyNumberFormat="0" applyBorder="0" applyAlignment="0" applyProtection="0"/>
    <xf numFmtId="0" fontId="1" fillId="77" borderId="76" applyNumberFormat="0" applyBorder="0" applyProtection="0"/>
    <xf numFmtId="0" fontId="1" fillId="14" borderId="13" applyNumberFormat="0" applyBorder="0" applyAlignment="0" applyProtection="0"/>
    <xf numFmtId="0" fontId="1" fillId="78" borderId="77" applyNumberFormat="0" applyBorder="0" applyProtection="0"/>
    <xf numFmtId="0" fontId="1" fillId="15" borderId="14" applyNumberFormat="0" applyBorder="0" applyAlignment="0" applyProtection="0"/>
    <xf numFmtId="0" fontId="1" fillId="79" borderId="78" applyNumberFormat="0" applyBorder="0" applyProtection="0"/>
    <xf numFmtId="0" fontId="1" fillId="16" borderId="15" applyNumberFormat="0" applyBorder="0" applyAlignment="0" applyProtection="0"/>
    <xf numFmtId="0" fontId="1" fillId="80" borderId="79" applyNumberFormat="0" applyBorder="0" applyProtection="0"/>
    <xf numFmtId="0" fontId="1" fillId="5" borderId="4" applyNumberFormat="0" applyBorder="0" applyAlignment="0" applyProtection="0"/>
    <xf numFmtId="0" fontId="1" fillId="5" borderId="4" applyNumberFormat="0" applyBorder="0" applyProtection="0"/>
    <xf numFmtId="0" fontId="1" fillId="14" borderId="13" applyNumberFormat="0" applyBorder="0" applyAlignment="0" applyProtection="0"/>
    <xf numFmtId="0" fontId="1" fillId="78" borderId="77" applyNumberFormat="0" applyBorder="0" applyProtection="0"/>
    <xf numFmtId="0" fontId="1" fillId="17" borderId="16" applyNumberFormat="0" applyBorder="0" applyAlignment="0" applyProtection="0"/>
    <xf numFmtId="0" fontId="1" fillId="81" borderId="80" applyNumberFormat="0" applyBorder="0" applyProtection="0"/>
    <xf numFmtId="0" fontId="1" fillId="18" borderId="17" applyNumberFormat="0" applyBorder="0" applyAlignment="0" applyProtection="0"/>
    <xf numFmtId="0" fontId="1" fillId="78" borderId="77" applyNumberFormat="0" applyBorder="0" applyProtection="0"/>
    <xf numFmtId="0" fontId="1" fillId="19" borderId="18" applyNumberFormat="0" applyBorder="0" applyAlignment="0" applyProtection="0"/>
    <xf numFmtId="0" fontId="1" fillId="79" borderId="78" applyNumberFormat="0" applyBorder="0" applyProtection="0"/>
    <xf numFmtId="0" fontId="1" fillId="20" borderId="19" applyNumberFormat="0" applyBorder="0" applyAlignment="0" applyProtection="0"/>
    <xf numFmtId="0" fontId="1" fillId="80" borderId="79" applyNumberFormat="0" applyBorder="0" applyProtection="0"/>
    <xf numFmtId="0" fontId="1" fillId="11" borderId="10" applyNumberFormat="0" applyBorder="0" applyAlignment="0" applyProtection="0"/>
    <xf numFmtId="0" fontId="1" fillId="5" borderId="4" applyNumberFormat="0" applyBorder="0" applyProtection="0"/>
    <xf numFmtId="0" fontId="1" fillId="18" borderId="17" applyNumberFormat="0" applyBorder="0" applyAlignment="0" applyProtection="0"/>
    <xf numFmtId="0" fontId="1" fillId="78" borderId="77" applyNumberFormat="0" applyBorder="0" applyProtection="0"/>
    <xf numFmtId="0" fontId="1" fillId="21" borderId="20" applyNumberFormat="0" applyBorder="0" applyAlignment="0" applyProtection="0"/>
    <xf numFmtId="0" fontId="1" fillId="82" borderId="81" applyNumberFormat="0" applyBorder="0" applyProtection="0"/>
    <xf numFmtId="0" fontId="2" fillId="22" borderId="21" applyNumberFormat="0" applyBorder="0" applyAlignment="0" applyProtection="0"/>
    <xf numFmtId="0" fontId="2" fillId="83" borderId="82" applyNumberFormat="0" applyBorder="0" applyProtection="0"/>
    <xf numFmtId="0" fontId="2" fillId="15" borderId="14" applyNumberFormat="0" applyBorder="0" applyAlignment="0" applyProtection="0"/>
    <xf numFmtId="0" fontId="2" fillId="79" borderId="78" applyNumberFormat="0" applyBorder="0" applyProtection="0"/>
    <xf numFmtId="0" fontId="2" fillId="16" borderId="15" applyNumberFormat="0" applyBorder="0" applyAlignment="0" applyProtection="0"/>
    <xf numFmtId="0" fontId="2" fillId="80" borderId="79" applyNumberFormat="0" applyBorder="0" applyProtection="0"/>
    <xf numFmtId="0" fontId="2" fillId="23" borderId="22" applyNumberFormat="0" applyBorder="0" applyAlignment="0" applyProtection="0"/>
    <xf numFmtId="0" fontId="2" fillId="23" borderId="22" applyNumberFormat="0" applyBorder="0" applyProtection="0"/>
    <xf numFmtId="0" fontId="2" fillId="24" borderId="23" applyNumberFormat="0" applyBorder="0" applyAlignment="0" applyProtection="0"/>
    <xf numFmtId="0" fontId="2" fillId="24" borderId="23" applyNumberFormat="0" applyBorder="0" applyProtection="0"/>
    <xf numFmtId="0" fontId="2" fillId="25" borderId="24" applyNumberFormat="0" applyBorder="0" applyAlignment="0" applyProtection="0"/>
    <xf numFmtId="0" fontId="2" fillId="25" borderId="24" applyNumberFormat="0" applyBorder="0" applyProtection="0"/>
    <xf numFmtId="0" fontId="2" fillId="26" borderId="25" applyNumberFormat="0" applyBorder="0" applyAlignment="0" applyProtection="0"/>
    <xf numFmtId="0" fontId="2" fillId="83" borderId="82" applyNumberFormat="0" applyBorder="0" applyProtection="0"/>
    <xf numFmtId="0" fontId="2" fillId="19" borderId="18" applyNumberFormat="0" applyBorder="0" applyAlignment="0" applyProtection="0"/>
    <xf numFmtId="0" fontId="2" fillId="79" borderId="78" applyNumberFormat="0" applyBorder="0" applyProtection="0"/>
    <xf numFmtId="0" fontId="2" fillId="20" borderId="19" applyNumberFormat="0" applyBorder="0" applyAlignment="0" applyProtection="0"/>
    <xf numFmtId="0" fontId="2" fillId="80" borderId="79" applyNumberFormat="0" applyBorder="0" applyProtection="0"/>
    <xf numFmtId="0" fontId="2" fillId="27" borderId="26" applyNumberFormat="0" applyBorder="0" applyAlignment="0" applyProtection="0"/>
    <xf numFmtId="0" fontId="2" fillId="23" borderId="22" applyNumberFormat="0" applyBorder="0" applyProtection="0"/>
    <xf numFmtId="0" fontId="2" fillId="28" borderId="27" applyNumberFormat="0" applyBorder="0" applyAlignment="0" applyProtection="0"/>
    <xf numFmtId="0" fontId="2" fillId="24" borderId="23" applyNumberFormat="0" applyBorder="0" applyProtection="0"/>
    <xf numFmtId="0" fontId="2" fillId="29" borderId="28" applyNumberFormat="0" applyBorder="0" applyAlignment="0" applyProtection="0"/>
    <xf numFmtId="0" fontId="2" fillId="84" borderId="83" applyNumberFormat="0" applyBorder="0" applyProtection="0"/>
    <xf numFmtId="234" fontId="37" fillId="0" borderId="0"/>
    <xf numFmtId="0" fontId="1" fillId="31" borderId="30" applyNumberFormat="0" applyBorder="0" applyAlignment="0" applyProtection="0"/>
    <xf numFmtId="0" fontId="1" fillId="78" borderId="77" applyNumberFormat="0" applyBorder="0" applyProtection="0"/>
    <xf numFmtId="0" fontId="1" fillId="32" borderId="31" applyNumberFormat="0" applyBorder="0" applyAlignment="0" applyProtection="0"/>
    <xf numFmtId="0" fontId="1" fillId="7" borderId="6" applyNumberFormat="0" applyBorder="0" applyProtection="0"/>
    <xf numFmtId="0" fontId="2" fillId="32" borderId="31" applyNumberFormat="0" applyBorder="0" applyAlignment="0" applyProtection="0"/>
    <xf numFmtId="0" fontId="2" fillId="7" borderId="6" applyNumberFormat="0" applyBorder="0" applyProtection="0"/>
    <xf numFmtId="0" fontId="2" fillId="30" borderId="29" applyNumberFormat="0" applyBorder="0" applyAlignment="0" applyProtection="0"/>
    <xf numFmtId="0" fontId="2" fillId="30" borderId="29" applyNumberFormat="0" applyBorder="0" applyAlignment="0" applyProtection="0"/>
    <xf numFmtId="0" fontId="2" fillId="85" borderId="84" applyNumberFormat="0" applyBorder="0" applyProtection="0"/>
    <xf numFmtId="0" fontId="2" fillId="85" borderId="84" applyNumberFormat="0" applyBorder="0" applyProtection="0"/>
    <xf numFmtId="0" fontId="1" fillId="35" borderId="34" applyNumberFormat="0" applyBorder="0" applyAlignment="0" applyProtection="0"/>
    <xf numFmtId="0" fontId="1" fillId="79" borderId="78" applyNumberFormat="0" applyBorder="0" applyProtection="0"/>
    <xf numFmtId="0" fontId="1" fillId="35" borderId="34" applyNumberFormat="0" applyBorder="0" applyAlignment="0" applyProtection="0"/>
    <xf numFmtId="0" fontId="1" fillId="79" borderId="78" applyNumberFormat="0" applyBorder="0" applyProtection="0"/>
    <xf numFmtId="0" fontId="2" fillId="34" borderId="33" applyNumberFormat="0" applyBorder="0" applyAlignment="0" applyProtection="0"/>
    <xf numFmtId="0" fontId="2" fillId="86" borderId="85" applyNumberFormat="0" applyBorder="0" applyProtection="0"/>
    <xf numFmtId="0" fontId="2" fillId="34" borderId="33" applyNumberFormat="0" applyBorder="0" applyAlignment="0" applyProtection="0"/>
    <xf numFmtId="0" fontId="2" fillId="34" borderId="33" applyNumberFormat="0" applyBorder="0" applyAlignment="0" applyProtection="0"/>
    <xf numFmtId="0" fontId="2" fillId="86" borderId="85" applyNumberFormat="0" applyBorder="0" applyProtection="0"/>
    <xf numFmtId="0" fontId="2" fillId="86" borderId="85" applyNumberFormat="0" applyBorder="0" applyProtection="0"/>
    <xf numFmtId="0" fontId="1" fillId="38" borderId="37" applyNumberFormat="0" applyBorder="0" applyAlignment="0" applyProtection="0"/>
    <xf numFmtId="0" fontId="1" fillId="87" borderId="86" applyNumberFormat="0" applyBorder="0" applyProtection="0"/>
    <xf numFmtId="0" fontId="1" fillId="39" borderId="38" applyNumberFormat="0" applyBorder="0" applyAlignment="0" applyProtection="0"/>
    <xf numFmtId="0" fontId="1" fillId="88" borderId="87" applyNumberFormat="0" applyBorder="0" applyProtection="0"/>
    <xf numFmtId="0" fontId="2" fillId="37" borderId="36" applyNumberFormat="0" applyBorder="0" applyAlignment="0" applyProtection="0"/>
    <xf numFmtId="0" fontId="2" fillId="82" borderId="81" applyNumberFormat="0" applyBorder="0" applyProtection="0"/>
    <xf numFmtId="0" fontId="2" fillId="37" borderId="36" applyNumberFormat="0" applyBorder="0" applyAlignment="0" applyProtection="0"/>
    <xf numFmtId="0" fontId="2" fillId="37" borderId="36" applyNumberFormat="0" applyBorder="0" applyAlignment="0" applyProtection="0"/>
    <xf numFmtId="0" fontId="2" fillId="82" borderId="81" applyNumberFormat="0" applyBorder="0" applyProtection="0"/>
    <xf numFmtId="0" fontId="2" fillId="82" borderId="81" applyNumberFormat="0" applyBorder="0" applyProtection="0"/>
    <xf numFmtId="0" fontId="1" fillId="42" borderId="41" applyNumberFormat="0" applyBorder="0" applyAlignment="0" applyProtection="0"/>
    <xf numFmtId="0" fontId="1" fillId="77" borderId="76" applyNumberFormat="0" applyBorder="0" applyProtection="0"/>
    <xf numFmtId="0" fontId="1" fillId="43" borderId="42" applyNumberFormat="0" applyBorder="0" applyAlignment="0" applyProtection="0"/>
    <xf numFmtId="0" fontId="1" fillId="76" borderId="75" applyNumberFormat="0" applyBorder="0" applyProtection="0"/>
    <xf numFmtId="0" fontId="2" fillId="43" borderId="42" applyNumberFormat="0" applyBorder="0" applyAlignment="0" applyProtection="0"/>
    <xf numFmtId="0" fontId="2" fillId="76" borderId="75" applyNumberFormat="0" applyBorder="0" applyProtection="0"/>
    <xf numFmtId="0" fontId="2" fillId="41" borderId="40" applyNumberFormat="0" applyBorder="0" applyAlignment="0" applyProtection="0"/>
    <xf numFmtId="0" fontId="2" fillId="41" borderId="40" applyNumberFormat="0" applyBorder="0" applyAlignment="0" applyProtection="0"/>
    <xf numFmtId="0" fontId="2" fillId="89" borderId="88" applyNumberFormat="0" applyBorder="0" applyProtection="0"/>
    <xf numFmtId="0" fontId="2" fillId="89" borderId="88" applyNumberFormat="0" applyBorder="0" applyProtection="0"/>
    <xf numFmtId="0" fontId="1" fillId="32" borderId="31" applyNumberFormat="0" applyBorder="0" applyAlignment="0" applyProtection="0"/>
    <xf numFmtId="0" fontId="1" fillId="7" borderId="6" applyNumberFormat="0" applyBorder="0" applyProtection="0"/>
    <xf numFmtId="0" fontId="1" fillId="32" borderId="31" applyNumberFormat="0" applyBorder="0" applyAlignment="0" applyProtection="0"/>
    <xf numFmtId="0" fontId="1" fillId="7" borderId="6" applyNumberFormat="0" applyBorder="0" applyProtection="0"/>
    <xf numFmtId="0" fontId="2" fillId="32" borderId="31" applyNumberFormat="0" applyBorder="0" applyAlignment="0" applyProtection="0"/>
    <xf numFmtId="0" fontId="2" fillId="7" borderId="6" applyNumberFormat="0" applyBorder="0" applyProtection="0"/>
    <xf numFmtId="0" fontId="2" fillId="44" borderId="43" applyNumberFormat="0" applyBorder="0" applyAlignment="0" applyProtection="0"/>
    <xf numFmtId="0" fontId="2" fillId="44" borderId="43" applyNumberFormat="0" applyBorder="0" applyAlignment="0" applyProtection="0"/>
    <xf numFmtId="0" fontId="2" fillId="24" borderId="23" applyNumberFormat="0" applyBorder="0" applyProtection="0"/>
    <xf numFmtId="0" fontId="2" fillId="24" borderId="23" applyNumberFormat="0" applyBorder="0" applyProtection="0"/>
    <xf numFmtId="0" fontId="1" fillId="38" borderId="37" applyNumberFormat="0" applyBorder="0" applyAlignment="0" applyProtection="0"/>
    <xf numFmtId="0" fontId="1" fillId="87" borderId="86" applyNumberFormat="0" applyBorder="0" applyProtection="0"/>
    <xf numFmtId="0" fontId="1" fillId="38" borderId="37" applyNumberFormat="0" applyBorder="0" applyAlignment="0" applyProtection="0"/>
    <xf numFmtId="0" fontId="1" fillId="87" borderId="86" applyNumberFormat="0" applyBorder="0" applyProtection="0"/>
    <xf numFmtId="0" fontId="2" fillId="35" borderId="34" applyNumberFormat="0" applyBorder="0" applyAlignment="0" applyProtection="0"/>
    <xf numFmtId="0" fontId="2" fillId="79" borderId="78" applyNumberFormat="0" applyBorder="0" applyProtection="0"/>
    <xf numFmtId="0" fontId="2" fillId="45" borderId="44" applyNumberFormat="0" applyBorder="0" applyAlignment="0" applyProtection="0"/>
    <xf numFmtId="0" fontId="2" fillId="45" borderId="44" applyNumberFormat="0" applyBorder="0" applyAlignment="0" applyProtection="0"/>
    <xf numFmtId="0" fontId="2" fillId="36" borderId="35" applyNumberFormat="0" applyBorder="0" applyProtection="0"/>
    <xf numFmtId="0" fontId="2" fillId="36" borderId="35" applyNumberFormat="0" applyBorder="0" applyProtection="0"/>
    <xf numFmtId="0" fontId="38" fillId="0" borderId="0"/>
    <xf numFmtId="235" fontId="39" fillId="90" borderId="89" applyNumberFormat="0" applyFont="0" applyBorder="0" applyAlignment="0" applyProtection="0">
      <alignment horizontal="center" vertical="center"/>
    </xf>
    <xf numFmtId="190" fontId="40" fillId="91" borderId="90"/>
    <xf numFmtId="0" fontId="3" fillId="47" borderId="46" applyNumberFormat="0" applyBorder="0" applyAlignment="0" applyProtection="0"/>
    <xf numFmtId="0" fontId="3" fillId="5" borderId="4" applyNumberFormat="0" applyBorder="0" applyProtection="0"/>
    <xf numFmtId="0" fontId="9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90" fontId="42" fillId="0" borderId="0">
      <alignment vertical="top"/>
    </xf>
    <xf numFmtId="191" fontId="43" fillId="92" borderId="91"/>
    <xf numFmtId="190" fontId="44" fillId="0" borderId="0">
      <alignment horizontal="left"/>
    </xf>
    <xf numFmtId="0" fontId="5" fillId="48" borderId="47" applyNumberFormat="0" applyFill="0" applyAlignment="0" applyProtection="0"/>
    <xf numFmtId="0" fontId="5" fillId="48" borderId="47" applyNumberFormat="0" applyFill="0" applyProtection="0"/>
    <xf numFmtId="0" fontId="6" fillId="49" borderId="48" applyNumberFormat="0" applyFill="0" applyAlignment="0" applyProtection="0"/>
    <xf numFmtId="0" fontId="6" fillId="49" borderId="48" applyNumberFormat="0" applyFill="0" applyProtection="0"/>
    <xf numFmtId="0" fontId="7" fillId="50" borderId="49" applyNumberFormat="0" applyFill="0" applyAlignment="0" applyProtection="0"/>
    <xf numFmtId="0" fontId="7" fillId="50" borderId="49" applyNumberFormat="0" applyFill="0" applyAlignment="0" applyProtection="0"/>
    <xf numFmtId="0" fontId="7" fillId="93" borderId="92" applyNumberFormat="0" applyFill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Protection="0"/>
    <xf numFmtId="3" fontId="41" fillId="94" borderId="93">
      <alignment horizontal="center"/>
    </xf>
    <xf numFmtId="192" fontId="90" fillId="0" borderId="0" applyFill="0" applyBorder="0" applyAlignment="0"/>
    <xf numFmtId="190" fontId="45" fillId="0" borderId="0" applyFill="0" applyBorder="0" applyAlignment="0"/>
    <xf numFmtId="187" fontId="45" fillId="0" borderId="0" applyFill="0" applyBorder="0" applyAlignment="0"/>
    <xf numFmtId="193" fontId="40" fillId="0" borderId="0" applyFill="0" applyBorder="0" applyAlignment="0"/>
    <xf numFmtId="194" fontId="40" fillId="0" borderId="0" applyFill="0" applyBorder="0" applyAlignment="0"/>
    <xf numFmtId="192" fontId="90" fillId="0" borderId="0" applyFill="0" applyBorder="0" applyAlignment="0"/>
    <xf numFmtId="195" fontId="90" fillId="0" borderId="0" applyFill="0" applyBorder="0" applyAlignment="0"/>
    <xf numFmtId="190" fontId="45" fillId="0" borderId="0" applyFill="0" applyBorder="0" applyAlignment="0"/>
    <xf numFmtId="0" fontId="8" fillId="51" borderId="50" applyNumberFormat="0" applyAlignment="0" applyProtection="0"/>
    <xf numFmtId="0" fontId="8" fillId="95" borderId="94" applyNumberFormat="0" applyProtection="0"/>
    <xf numFmtId="0" fontId="46" fillId="0" borderId="0"/>
    <xf numFmtId="0" fontId="11" fillId="54" borderId="53" applyNumberFormat="0" applyFill="0" applyAlignment="0" applyProtection="0"/>
    <xf numFmtId="0" fontId="11" fillId="54" borderId="53" applyNumberFormat="0" applyFill="0" applyProtection="0"/>
    <xf numFmtId="0" fontId="10" fillId="55" borderId="54" applyNumberFormat="0" applyAlignment="0" applyProtection="0"/>
    <xf numFmtId="0" fontId="10" fillId="96" borderId="95" applyNumberFormat="0" applyProtection="0"/>
    <xf numFmtId="0" fontId="47" fillId="97" borderId="96" applyAlignment="0">
      <alignment horizontal="centerContinuous" vertical="center"/>
    </xf>
    <xf numFmtId="0" fontId="47" fillId="98" borderId="97" applyNumberFormat="0" applyAlignment="0">
      <alignment horizontal="centerContinuous" vertical="center"/>
    </xf>
    <xf numFmtId="0" fontId="47" fillId="99" borderId="98" applyNumberFormat="0" applyAlignment="0">
      <alignment horizontal="centerContinuous" vertical="center"/>
    </xf>
    <xf numFmtId="196" fontId="34" fillId="0" borderId="0" applyFont="0" applyFill="0" applyBorder="0" applyAlignment="0" applyProtection="0"/>
    <xf numFmtId="192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3" fontId="90" fillId="0" borderId="0" applyFont="0" applyFill="0" applyBorder="0" applyAlignment="0" applyProtection="0"/>
    <xf numFmtId="0" fontId="2" fillId="56" borderId="55" applyNumberFormat="0" applyBorder="0" applyAlignment="0" applyProtection="0"/>
    <xf numFmtId="0" fontId="2" fillId="100" borderId="99" applyNumberFormat="0" applyBorder="0" applyProtection="0"/>
    <xf numFmtId="0" fontId="2" fillId="57" borderId="56" applyNumberFormat="0" applyBorder="0" applyAlignment="0" applyProtection="0"/>
    <xf numFmtId="0" fontId="2" fillId="36" borderId="35" applyNumberFormat="0" applyBorder="0" applyProtection="0"/>
    <xf numFmtId="0" fontId="2" fillId="58" borderId="57" applyNumberFormat="0" applyBorder="0" applyAlignment="0" applyProtection="0"/>
    <xf numFmtId="0" fontId="2" fillId="101" borderId="100" applyNumberFormat="0" applyBorder="0" applyProtection="0"/>
    <xf numFmtId="0" fontId="2" fillId="27" borderId="26" applyNumberFormat="0" applyBorder="0" applyAlignment="0" applyProtection="0"/>
    <xf numFmtId="0" fontId="2" fillId="23" borderId="22" applyNumberFormat="0" applyBorder="0" applyProtection="0"/>
    <xf numFmtId="0" fontId="2" fillId="28" borderId="27" applyNumberFormat="0" applyBorder="0" applyAlignment="0" applyProtection="0"/>
    <xf numFmtId="0" fontId="2" fillId="24" borderId="23" applyNumberFormat="0" applyBorder="0" applyProtection="0"/>
    <xf numFmtId="0" fontId="2" fillId="59" borderId="58" applyNumberFormat="0" applyBorder="0" applyAlignment="0" applyProtection="0"/>
    <xf numFmtId="0" fontId="2" fillId="86" borderId="85" applyNumberFormat="0" applyBorder="0" applyProtection="0"/>
    <xf numFmtId="0" fontId="4" fillId="10" borderId="9" applyNumberFormat="0" applyBorder="0" applyAlignment="0" applyProtection="0"/>
    <xf numFmtId="0" fontId="4" fillId="4" borderId="3" applyNumberFormat="0" applyBorder="0" applyProtection="0"/>
    <xf numFmtId="197" fontId="34" fillId="0" borderId="0" applyFont="0" applyFill="0" applyBorder="0" applyAlignment="0" applyProtection="0"/>
    <xf numFmtId="190" fontId="45" fillId="0" borderId="0" applyFont="0" applyFill="0" applyBorder="0" applyAlignment="0" applyProtection="0"/>
    <xf numFmtId="195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198" fontId="90" fillId="102" borderId="101" applyFont="0" applyBorder="0"/>
    <xf numFmtId="235" fontId="90" fillId="0" borderId="0" applyFill="0" applyBorder="0" applyAlignment="0"/>
    <xf numFmtId="199" fontId="90" fillId="103" borderId="102">
      <alignment vertical="center"/>
    </xf>
    <xf numFmtId="234" fontId="48" fillId="104" borderId="103" applyNumberFormat="0" applyAlignment="0">
      <alignment horizontal="left"/>
    </xf>
    <xf numFmtId="0" fontId="34" fillId="0" borderId="0"/>
    <xf numFmtId="0" fontId="12" fillId="60" borderId="59" applyNumberFormat="0" applyBorder="0" applyAlignment="0" applyProtection="0"/>
    <xf numFmtId="0" fontId="12" fillId="105" borderId="104" applyNumberFormat="0" applyBorder="0" applyProtection="0"/>
    <xf numFmtId="0" fontId="12" fillId="61" borderId="60" applyNumberFormat="0" applyBorder="0" applyAlignment="0" applyProtection="0"/>
    <xf numFmtId="0" fontId="12" fillId="106" borderId="105" applyNumberFormat="0" applyBorder="0" applyProtection="0"/>
    <xf numFmtId="0" fontId="12" fillId="62" borderId="61" applyNumberFormat="0" applyBorder="0" applyAlignment="0" applyProtection="0"/>
    <xf numFmtId="0" fontId="12" fillId="107" borderId="106" applyNumberFormat="0" applyBorder="0" applyProtection="0"/>
    <xf numFmtId="0" fontId="4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2" fontId="90" fillId="0" borderId="0" applyFill="0" applyBorder="0" applyAlignment="0"/>
    <xf numFmtId="190" fontId="45" fillId="0" borderId="0" applyFill="0" applyBorder="0" applyAlignment="0"/>
    <xf numFmtId="192" fontId="90" fillId="0" borderId="0" applyFill="0" applyBorder="0" applyAlignment="0"/>
    <xf numFmtId="195" fontId="90" fillId="0" borderId="0" applyFill="0" applyBorder="0" applyAlignment="0"/>
    <xf numFmtId="190" fontId="45" fillId="0" borderId="0" applyFill="0" applyBorder="0" applyAlignment="0"/>
    <xf numFmtId="175" fontId="90" fillId="0" borderId="0" applyFont="0" applyFill="0" applyBorder="0" applyAlignment="0" applyProtection="0"/>
    <xf numFmtId="200" fontId="1" fillId="0" borderId="0" applyFill="0" applyBorder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0" fontId="1" fillId="0" borderId="0"/>
    <xf numFmtId="173" fontId="1" fillId="0" borderId="0"/>
    <xf numFmtId="0" fontId="1" fillId="0" borderId="0" applyBorder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Protection="0"/>
    <xf numFmtId="0" fontId="50" fillId="0" borderId="0" applyNumberForma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90" fillId="0" borderId="0" applyFont="0" applyFill="0" applyBorder="0" applyAlignment="0" applyProtection="0"/>
    <xf numFmtId="2" fontId="90" fillId="0" borderId="0" applyFont="0" applyFill="0" applyBorder="0" applyAlignment="0" applyProtection="0"/>
    <xf numFmtId="0" fontId="5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Protection="0"/>
    <xf numFmtId="10" fontId="90" fillId="108" borderId="107" applyNumberFormat="0" applyFont="0" applyBorder="0" applyAlignment="0"/>
    <xf numFmtId="234" fontId="34" fillId="0" borderId="0"/>
    <xf numFmtId="0" fontId="4" fillId="32" borderId="31" applyNumberFormat="0" applyBorder="0" applyAlignment="0" applyProtection="0"/>
    <xf numFmtId="0" fontId="4" fillId="7" borderId="6" applyNumberFormat="0" applyBorder="0" applyProtection="0"/>
    <xf numFmtId="0" fontId="52" fillId="0" borderId="0" applyNumberFormat="0" applyFill="0" applyBorder="0" applyAlignment="0" applyProtection="0"/>
    <xf numFmtId="236" fontId="34" fillId="102" borderId="101" applyNumberFormat="0" applyBorder="0" applyAlignment="0" applyProtection="0"/>
    <xf numFmtId="0" fontId="35" fillId="109" borderId="108" applyNumberFormat="0" applyAlignment="0" applyProtection="0">
      <alignment horizontal="left" vertical="center"/>
    </xf>
    <xf numFmtId="0" fontId="35" fillId="110" borderId="109">
      <alignment horizontal="left" vertical="center"/>
    </xf>
    <xf numFmtId="0" fontId="15" fillId="64" borderId="63" applyNumberFormat="0" applyFill="0" applyAlignment="0" applyProtection="0"/>
    <xf numFmtId="0" fontId="15" fillId="64" borderId="63" applyNumberFormat="0" applyFill="0" applyProtection="0"/>
    <xf numFmtId="0" fontId="16" fillId="65" borderId="64" applyNumberFormat="0" applyFill="0" applyAlignment="0" applyProtection="0"/>
    <xf numFmtId="0" fontId="16" fillId="65" borderId="64" applyNumberFormat="0" applyFill="0" applyProtection="0"/>
    <xf numFmtId="0" fontId="17" fillId="66" borderId="65" applyNumberFormat="0" applyFill="0" applyAlignment="0" applyProtection="0"/>
    <xf numFmtId="0" fontId="17" fillId="66" borderId="65" applyNumberFormat="0" applyFill="0" applyAlignment="0" applyProtection="0"/>
    <xf numFmtId="0" fontId="17" fillId="66" borderId="65" applyNumberFormat="0" applyFill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Protection="0"/>
    <xf numFmtId="0" fontId="3" fillId="9" borderId="8" applyNumberFormat="0" applyBorder="0" applyAlignment="0" applyProtection="0"/>
    <xf numFmtId="0" fontId="3" fillId="76" borderId="75" applyNumberFormat="0" applyBorder="0" applyProtection="0"/>
    <xf numFmtId="0" fontId="40" fillId="0" borderId="0"/>
    <xf numFmtId="10" fontId="34" fillId="111" borderId="110" applyNumberFormat="0" applyBorder="0" applyAlignment="0" applyProtection="0"/>
    <xf numFmtId="0" fontId="13" fillId="67" borderId="66" applyNumberFormat="0" applyAlignment="0" applyProtection="0"/>
    <xf numFmtId="0" fontId="13" fillId="112" borderId="111" applyNumberFormat="0" applyProtection="0"/>
    <xf numFmtId="0" fontId="13" fillId="112" borderId="111" applyNumberFormat="0" applyProtection="0"/>
    <xf numFmtId="201" fontId="53" fillId="113" borderId="112" applyBorder="0"/>
    <xf numFmtId="192" fontId="90" fillId="0" borderId="0" applyFill="0" applyBorder="0" applyAlignment="0"/>
    <xf numFmtId="190" fontId="45" fillId="0" borderId="0" applyFill="0" applyBorder="0" applyAlignment="0"/>
    <xf numFmtId="192" fontId="90" fillId="0" borderId="0" applyFill="0" applyBorder="0" applyAlignment="0"/>
    <xf numFmtId="195" fontId="90" fillId="0" borderId="0" applyFill="0" applyBorder="0" applyAlignment="0"/>
    <xf numFmtId="190" fontId="45" fillId="0" borderId="0" applyFill="0" applyBorder="0" applyAlignment="0"/>
    <xf numFmtId="0" fontId="18" fillId="68" borderId="67" applyNumberFormat="0" applyFill="0" applyAlignment="0" applyProtection="0"/>
    <xf numFmtId="0" fontId="18" fillId="68" borderId="67" applyNumberFormat="0" applyFill="0" applyProtection="0"/>
    <xf numFmtId="196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236" fontId="54" fillId="0" borderId="0" applyFont="0" applyFill="0" applyBorder="0" applyAlignment="0" applyProtection="0"/>
    <xf numFmtId="237" fontId="54" fillId="0" borderId="0" applyFont="0" applyFill="0" applyBorder="0" applyAlignment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203" fontId="1" fillId="0" borderId="0" applyFill="0" applyBorder="0" applyProtection="0"/>
    <xf numFmtId="172" fontId="90" fillId="0" borderId="0" applyFont="0" applyFill="0" applyBorder="0" applyAlignment="0" applyProtection="0"/>
    <xf numFmtId="44" fontId="90" fillId="0" borderId="0" applyFont="0" applyFill="0" applyBorder="0" applyAlignment="0">
      <protection locked="0"/>
    </xf>
    <xf numFmtId="204" fontId="1" fillId="0" borderId="0" applyFill="0" applyBorder="0">
      <protection locked="0"/>
    </xf>
    <xf numFmtId="172" fontId="90" fillId="0" borderId="0" applyFont="0" applyFill="0" applyBorder="0" applyAlignment="0" applyProtection="0"/>
    <xf numFmtId="203" fontId="1" fillId="0" borderId="0" applyFill="0" applyBorder="0" applyProtection="0"/>
    <xf numFmtId="172" fontId="90" fillId="0" borderId="0" applyFont="0" applyFill="0" applyBorder="0" applyAlignment="0" applyProtection="0"/>
    <xf numFmtId="203" fontId="1" fillId="0" borderId="0" applyFill="0" applyBorder="0" applyProtection="0"/>
    <xf numFmtId="174" fontId="90" fillId="0" borderId="0" applyFont="0" applyFill="0" applyBorder="0" applyAlignment="0" applyProtection="0"/>
    <xf numFmtId="205" fontId="1" fillId="0" borderId="0" applyFill="0" applyBorder="0" applyProtection="0"/>
    <xf numFmtId="172" fontId="90" fillId="0" borderId="0" applyFont="0" applyFill="0" applyBorder="0" applyAlignment="0" applyProtection="0"/>
    <xf numFmtId="203" fontId="1" fillId="0" borderId="0" applyFill="0" applyBorder="0" applyProtection="0"/>
    <xf numFmtId="0" fontId="90" fillId="0" borderId="0" applyFont="0" applyFill="0" applyBorder="0" applyAlignment="0" applyProtection="0"/>
    <xf numFmtId="0" fontId="1" fillId="0" borderId="0" applyFill="0" applyBorder="0" applyProtection="0"/>
    <xf numFmtId="44" fontId="90" fillId="0" borderId="0" applyFont="0" applyFill="0" applyBorder="0" applyAlignment="0">
      <protection locked="0"/>
    </xf>
    <xf numFmtId="44" fontId="1" fillId="0" borderId="0" applyFont="0" applyFill="0" applyBorder="0" applyAlignment="0" applyProtection="0"/>
    <xf numFmtId="206" fontId="90" fillId="0" borderId="0" applyFont="0" applyFill="0" applyBorder="0" applyAlignment="0" applyProtection="0"/>
    <xf numFmtId="207" fontId="90" fillId="0" borderId="0" applyFont="0" applyFill="0" applyBorder="0" applyAlignment="0" applyProtection="0"/>
    <xf numFmtId="208" fontId="54" fillId="0" borderId="0" applyFont="0" applyFill="0" applyBorder="0" applyAlignment="0" applyProtection="0"/>
    <xf numFmtId="209" fontId="54" fillId="0" borderId="0" applyFont="0" applyFill="0" applyBorder="0" applyAlignment="0" applyProtection="0"/>
    <xf numFmtId="210" fontId="90" fillId="0" borderId="0" applyFont="0" applyFill="0" applyBorder="0" applyAlignment="0" applyProtection="0"/>
    <xf numFmtId="211" fontId="90" fillId="0" borderId="0" applyFont="0" applyFill="0" applyBorder="0" applyAlignment="0" applyProtection="0"/>
    <xf numFmtId="212" fontId="90" fillId="0" borderId="0" applyFont="0" applyFill="0" applyBorder="0" applyAlignment="0" applyProtection="0"/>
    <xf numFmtId="213" fontId="90" fillId="0" borderId="0" applyFont="0" applyFill="0" applyBorder="0" applyAlignment="0" applyProtection="0"/>
    <xf numFmtId="0" fontId="21" fillId="39" borderId="38" applyNumberFormat="0" applyBorder="0" applyAlignment="0" applyProtection="0"/>
    <xf numFmtId="0" fontId="21" fillId="88" borderId="87" applyNumberFormat="0" applyBorder="0" applyProtection="0"/>
    <xf numFmtId="0" fontId="20" fillId="69" borderId="68" applyNumberFormat="0" applyBorder="0" applyAlignment="0" applyProtection="0"/>
    <xf numFmtId="0" fontId="20" fillId="88" borderId="87" applyNumberFormat="0" applyBorder="0" applyProtection="0"/>
    <xf numFmtId="234" fontId="55" fillId="0" borderId="0"/>
    <xf numFmtId="0" fontId="5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214" fontId="57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173" fontId="1" fillId="0" borderId="0"/>
    <xf numFmtId="0" fontId="90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9" fillId="0" borderId="0"/>
    <xf numFmtId="0" fontId="9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1" fillId="0" borderId="0"/>
    <xf numFmtId="0" fontId="90" fillId="0" borderId="0"/>
    <xf numFmtId="0" fontId="90" fillId="0" borderId="0"/>
    <xf numFmtId="0" fontId="1" fillId="0" borderId="0"/>
    <xf numFmtId="4" fontId="90" fillId="0" borderId="0">
      <alignment horizontal="center" vertical="center" wrapText="1"/>
    </xf>
    <xf numFmtId="4" fontId="90" fillId="0" borderId="0">
      <alignment horizontal="center" vertical="center" wrapText="1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90" fillId="0" borderId="0"/>
    <xf numFmtId="0" fontId="90" fillId="0" borderId="0"/>
    <xf numFmtId="0" fontId="1" fillId="0" borderId="0"/>
    <xf numFmtId="0" fontId="90" fillId="0" borderId="0"/>
    <xf numFmtId="0" fontId="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9" fillId="0" borderId="0"/>
    <xf numFmtId="0" fontId="19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70" borderId="69" applyNumberFormat="0" applyFont="0" applyAlignment="0" applyProtection="0"/>
    <xf numFmtId="0" fontId="1" fillId="70" borderId="69" applyNumberFormat="0" applyProtection="0"/>
    <xf numFmtId="0" fontId="90" fillId="70" borderId="69" applyNumberFormat="0" applyFont="0" applyAlignment="0" applyProtection="0"/>
    <xf numFmtId="0" fontId="1" fillId="70" borderId="69" applyNumberFormat="0" applyProtection="0"/>
    <xf numFmtId="0" fontId="90" fillId="71" borderId="70" applyNumberFormat="0" applyFont="0" applyAlignment="0" applyProtection="0"/>
    <xf numFmtId="0" fontId="1" fillId="70" borderId="69" applyNumberForma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90" fillId="71" borderId="70" applyNumberFormat="0" applyFont="0" applyAlignment="0" applyProtection="0"/>
    <xf numFmtId="0" fontId="47" fillId="114" borderId="113">
      <alignment horizontal="center" vertical="center"/>
      <protection locked="0"/>
    </xf>
    <xf numFmtId="0" fontId="39" fillId="97" borderId="96" applyAlignment="0">
      <alignment horizontal="centerContinuous" vertical="center"/>
    </xf>
    <xf numFmtId="215" fontId="90" fillId="0" borderId="0" applyFont="0" applyFill="0" applyBorder="0" applyAlignment="0" applyProtection="0"/>
    <xf numFmtId="216" fontId="90" fillId="0" borderId="0" applyFont="0" applyFill="0" applyBorder="0" applyAlignment="0" applyProtection="0"/>
    <xf numFmtId="217" fontId="90" fillId="0" borderId="0" applyFont="0" applyFill="0" applyBorder="0" applyAlignment="0" applyProtection="0"/>
    <xf numFmtId="21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0" fontId="22" fillId="72" borderId="71" applyNumberFormat="0" applyAlignment="0" applyProtection="0"/>
    <xf numFmtId="0" fontId="22" fillId="115" borderId="114" applyNumberFormat="0" applyProtection="0"/>
    <xf numFmtId="237" fontId="58" fillId="116" borderId="115">
      <alignment horizontal="right"/>
    </xf>
    <xf numFmtId="0" fontId="59" fillId="116" borderId="115">
      <alignment horizontal="right"/>
    </xf>
    <xf numFmtId="0" fontId="60" fillId="117" borderId="116"/>
    <xf numFmtId="0" fontId="60" fillId="0" borderId="0" applyBorder="0">
      <alignment horizontal="centerContinuous"/>
    </xf>
    <xf numFmtId="0" fontId="61" fillId="0" borderId="0" applyBorder="0">
      <alignment horizontal="centerContinuous"/>
    </xf>
    <xf numFmtId="0" fontId="22" fillId="73" borderId="72" applyNumberFormat="0" applyAlignment="0" applyProtection="0"/>
    <xf numFmtId="219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220" fontId="90" fillId="0" borderId="0" applyFont="0" applyFill="0" applyBorder="0" applyAlignment="0" applyProtection="0"/>
    <xf numFmtId="221" fontId="90" fillId="0" borderId="0" applyFont="0" applyFill="0" applyBorder="0" applyAlignment="0" applyProtection="0"/>
    <xf numFmtId="222" fontId="90" fillId="0" borderId="0" applyFont="0" applyFill="0" applyBorder="0" applyAlignment="0" applyProtection="0"/>
    <xf numFmtId="9" fontId="54" fillId="118" borderId="117" applyNumberFormat="0" applyBorder="0"/>
    <xf numFmtId="9" fontId="40" fillId="0" borderId="0"/>
    <xf numFmtId="9" fontId="19" fillId="0" borderId="0" applyFont="0" applyFill="0" applyBorder="0" applyAlignment="0" applyProtection="0"/>
    <xf numFmtId="9" fontId="1" fillId="0" borderId="0" applyFill="0" applyBorder="0" applyProtection="0"/>
    <xf numFmtId="9" fontId="9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" fillId="0" borderId="0" applyFill="0" applyBorder="0" applyProtection="0"/>
    <xf numFmtId="9" fontId="90" fillId="0" borderId="0" applyFont="0" applyFill="0" applyBorder="0" applyAlignment="0" applyProtection="0"/>
    <xf numFmtId="9" fontId="1" fillId="0" borderId="0" applyFill="0" applyBorder="0" applyProtection="0"/>
    <xf numFmtId="9" fontId="19" fillId="0" borderId="0" applyFont="0" applyFill="0" applyBorder="0" applyAlignment="0" applyProtection="0"/>
    <xf numFmtId="9" fontId="1" fillId="0" borderId="0" applyFill="0" applyBorder="0" applyProtection="0"/>
    <xf numFmtId="9" fontId="19" fillId="0" borderId="0" applyFont="0" applyFill="0" applyBorder="0" applyAlignment="0" applyProtection="0"/>
    <xf numFmtId="9" fontId="1" fillId="0" borderId="0" applyFill="0" applyBorder="0" applyProtection="0"/>
    <xf numFmtId="9" fontId="90" fillId="0" borderId="0" applyFont="0" applyFill="0" applyBorder="0" applyAlignment="0" applyProtection="0"/>
    <xf numFmtId="9" fontId="1" fillId="0" borderId="0" applyFill="0" applyBorder="0" applyProtection="0"/>
    <xf numFmtId="9" fontId="1" fillId="0" borderId="0" applyFont="0" applyFill="0" applyBorder="0" applyAlignment="0" applyProtection="0"/>
    <xf numFmtId="10" fontId="90" fillId="0" borderId="0" applyFont="0" applyFill="0" applyBorder="0" applyAlignment="0" applyProtection="0"/>
    <xf numFmtId="192" fontId="90" fillId="0" borderId="0" applyFill="0" applyBorder="0" applyAlignment="0"/>
    <xf numFmtId="190" fontId="45" fillId="0" borderId="0" applyFill="0" applyBorder="0" applyAlignment="0"/>
    <xf numFmtId="192" fontId="90" fillId="0" borderId="0" applyFill="0" applyBorder="0" applyAlignment="0"/>
    <xf numFmtId="195" fontId="90" fillId="0" borderId="0" applyFill="0" applyBorder="0" applyAlignment="0"/>
    <xf numFmtId="190" fontId="45" fillId="0" borderId="0" applyFill="0" applyBorder="0" applyAlignment="0"/>
    <xf numFmtId="3" fontId="90" fillId="0" borderId="0" applyFont="0" applyFill="0" applyBorder="0" applyAlignment="0" applyProtection="0"/>
    <xf numFmtId="0" fontId="62" fillId="0" borderId="0" applyNumberFormat="0" applyFill="0" applyBorder="0" applyAlignment="0" applyProtection="0"/>
    <xf numFmtId="4" fontId="63" fillId="119" borderId="118" applyBorder="0" applyProtection="0"/>
    <xf numFmtId="191" fontId="44" fillId="0" borderId="0"/>
    <xf numFmtId="236" fontId="54" fillId="0" borderId="0" applyFont="0" applyFill="0" applyBorder="0" applyAlignment="0" applyProtection="0"/>
    <xf numFmtId="223" fontId="1" fillId="0" borderId="0" applyFill="0" applyBorder="0" applyProtection="0"/>
    <xf numFmtId="43" fontId="1" fillId="0" borderId="0" applyFont="0" applyFill="0" applyBorder="0" applyAlignment="0" applyProtection="0"/>
    <xf numFmtId="223" fontId="1" fillId="0" borderId="0" applyFill="0" applyBorder="0" applyProtection="0"/>
    <xf numFmtId="43" fontId="1" fillId="0" borderId="0" applyFont="0" applyFill="0" applyBorder="0" applyAlignment="0" applyProtection="0"/>
    <xf numFmtId="223" fontId="1" fillId="0" borderId="0" applyFill="0" applyBorder="0" applyProtection="0"/>
    <xf numFmtId="43" fontId="1" fillId="0" borderId="0" applyFont="0" applyFill="0" applyBorder="0" applyAlignment="0" applyProtection="0"/>
    <xf numFmtId="223" fontId="1" fillId="0" borderId="0" applyFill="0" applyBorder="0" applyProtection="0"/>
    <xf numFmtId="43" fontId="1" fillId="0" borderId="0" applyFont="0" applyFill="0" applyBorder="0" applyAlignment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0" fontId="19" fillId="0" borderId="0" applyFont="0" applyFill="0" applyBorder="0" applyAlignment="0" applyProtection="0"/>
    <xf numFmtId="0" fontId="1" fillId="0" borderId="0" applyFill="0" applyBorder="0" applyProtection="0"/>
    <xf numFmtId="224" fontId="90" fillId="0" borderId="0" applyFont="0" applyFill="0" applyBorder="0" applyAlignment="0" applyProtection="0"/>
    <xf numFmtId="177" fontId="1" fillId="0" borderId="0" applyFill="0" applyBorder="0" applyProtection="0"/>
    <xf numFmtId="177" fontId="1" fillId="0" borderId="0" applyFill="0" applyBorder="0" applyProtection="0"/>
    <xf numFmtId="177" fontId="1" fillId="0" borderId="0" applyFill="0" applyBorder="0" applyProtection="0"/>
    <xf numFmtId="224" fontId="90" fillId="0" borderId="0" applyFont="0" applyFill="0" applyBorder="0" applyAlignment="0" applyProtection="0"/>
    <xf numFmtId="224" fontId="90" fillId="0" borderId="0" applyFont="0" applyFill="0" applyBorder="0" applyAlignment="0" applyProtection="0"/>
    <xf numFmtId="177" fontId="1" fillId="0" borderId="0" applyFill="0" applyBorder="0" applyProtection="0"/>
    <xf numFmtId="224" fontId="90" fillId="0" borderId="0" applyFont="0" applyFill="0" applyBorder="0" applyAlignment="0" applyProtection="0"/>
    <xf numFmtId="192" fontId="1" fillId="0" borderId="0" applyFill="0" applyBorder="0" applyProtection="0"/>
    <xf numFmtId="192" fontId="1" fillId="0" borderId="0" applyFill="0" applyBorder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1" fillId="0" borderId="0" applyFill="0" applyBorder="0" applyProtection="0"/>
    <xf numFmtId="192" fontId="90" fillId="0" borderId="0" applyFont="0" applyFill="0" applyBorder="0" applyAlignment="0" applyProtection="0"/>
    <xf numFmtId="177" fontId="1" fillId="0" borderId="0" applyFill="0" applyBorder="0" applyProtection="0"/>
    <xf numFmtId="177" fontId="90" fillId="0" borderId="0" applyFont="0" applyFill="0" applyBorder="0" applyAlignment="0" applyProtection="0"/>
    <xf numFmtId="225" fontId="90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225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43" fontId="90" fillId="0" borderId="0" applyFont="0" applyFill="0" applyBorder="0" applyAlignment="0" applyProtection="0"/>
    <xf numFmtId="223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203" fontId="1" fillId="0" borderId="0" applyFill="0" applyBorder="0" applyProtection="0"/>
    <xf numFmtId="172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177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75" fontId="1" fillId="0" borderId="0" applyFont="0" applyFill="0" applyBorder="0" applyAlignment="0" applyProtection="0"/>
    <xf numFmtId="200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225" fontId="1" fillId="0" borderId="0" applyFont="0" applyFill="0" applyBorder="0" applyAlignment="0" applyProtection="0"/>
    <xf numFmtId="225" fontId="1" fillId="0" borderId="0" applyFill="0" applyBorder="0" applyProtection="0"/>
    <xf numFmtId="0" fontId="90" fillId="0" borderId="0" applyFont="0" applyFill="0" applyBorder="0" applyAlignment="0" applyProtection="0"/>
    <xf numFmtId="0" fontId="1" fillId="0" borderId="0" applyFill="0" applyBorder="0" applyProtection="0"/>
    <xf numFmtId="0" fontId="90" fillId="0" borderId="0" applyFont="0" applyFill="0" applyBorder="0" applyAlignment="0" applyProtection="0"/>
    <xf numFmtId="226" fontId="90" fillId="0" borderId="0" applyFont="0" applyFill="0" applyBorder="0" applyAlignment="0" applyProtection="0"/>
    <xf numFmtId="0" fontId="1" fillId="0" borderId="0" applyFill="0" applyBorder="0" applyProtection="0"/>
    <xf numFmtId="189" fontId="90" fillId="0" borderId="0" applyFont="0" applyFill="0" applyBorder="0" applyAlignment="0" applyProtection="0"/>
    <xf numFmtId="225" fontId="1" fillId="0" borderId="0" applyFill="0" applyBorder="0" applyProtection="0"/>
    <xf numFmtId="225" fontId="1" fillId="0" borderId="0" applyFont="0" applyFill="0" applyBorder="0" applyAlignment="0" applyProtection="0"/>
    <xf numFmtId="227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7" fontId="90" fillId="0" borderId="0" applyFont="0" applyFill="0" applyBorder="0" applyAlignment="0" applyProtection="0"/>
    <xf numFmtId="225" fontId="1" fillId="0" borderId="0" applyFill="0" applyBorder="0" applyProtection="0"/>
    <xf numFmtId="225" fontId="1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73" fontId="90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84" fontId="1" fillId="0" borderId="0" applyFont="0" applyFill="0" applyBorder="0" applyAlignment="0" applyProtection="0"/>
    <xf numFmtId="184" fontId="1" fillId="0" borderId="0" applyFill="0" applyBorder="0" applyProtection="0"/>
    <xf numFmtId="192" fontId="1" fillId="0" borderId="0" applyFont="0" applyFill="0" applyBorder="0" applyAlignment="0" applyProtection="0"/>
    <xf numFmtId="192" fontId="1" fillId="0" borderId="0" applyFill="0" applyBorder="0" applyProtection="0"/>
    <xf numFmtId="225" fontId="1" fillId="0" borderId="0" applyFont="0" applyFill="0" applyBorder="0" applyAlignment="0" applyProtection="0"/>
    <xf numFmtId="225" fontId="1" fillId="0" borderId="0" applyFill="0" applyBorder="0" applyProtection="0"/>
    <xf numFmtId="225" fontId="1" fillId="0" borderId="0" applyFont="0" applyFill="0" applyBorder="0" applyAlignment="0" applyProtection="0"/>
    <xf numFmtId="225" fontId="1" fillId="0" borderId="0" applyFill="0" applyBorder="0" applyProtection="0"/>
    <xf numFmtId="223" fontId="1" fillId="0" borderId="0" applyFill="0" applyBorder="0" applyProtection="0"/>
    <xf numFmtId="43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Protection="0"/>
    <xf numFmtId="0" fontId="90" fillId="0" borderId="0"/>
    <xf numFmtId="49" fontId="90" fillId="0" borderId="0" applyFill="0" applyBorder="0" applyAlignment="0"/>
    <xf numFmtId="222" fontId="90" fillId="0" borderId="0" applyFill="0" applyBorder="0" applyAlignment="0"/>
    <xf numFmtId="229" fontId="90" fillId="0" borderId="0" applyFill="0" applyBorder="0" applyAlignment="0"/>
    <xf numFmtId="0" fontId="9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Protection="0"/>
    <xf numFmtId="190" fontId="64" fillId="120" borderId="119"/>
    <xf numFmtId="0" fontId="5" fillId="48" borderId="47" applyNumberFormat="0" applyFill="0" applyAlignment="0" applyProtection="0"/>
    <xf numFmtId="0" fontId="5" fillId="48" borderId="47" applyNumberFormat="0" applyFill="0" applyProtection="0"/>
    <xf numFmtId="0" fontId="65" fillId="0" borderId="0" applyNumberFormat="0" applyFill="0" applyBorder="0" applyAlignment="0" applyProtection="0"/>
    <xf numFmtId="230" fontId="34" fillId="0" borderId="0"/>
    <xf numFmtId="236" fontId="34" fillId="121" borderId="120" applyNumberFormat="0" applyBorder="0" applyAlignment="0" applyProtection="0"/>
    <xf numFmtId="234" fontId="34" fillId="121" borderId="120" applyNumberFormat="0" applyBorder="0" applyAlignment="0" applyProtection="0"/>
    <xf numFmtId="234" fontId="34" fillId="0" borderId="0"/>
    <xf numFmtId="234" fontId="34" fillId="121" borderId="120" applyBorder="0" applyAlignment="0" applyProtection="0"/>
    <xf numFmtId="3" fontId="66" fillId="122" borderId="121" applyProtection="0"/>
    <xf numFmtId="237" fontId="40" fillId="0" borderId="0"/>
    <xf numFmtId="0" fontId="10" fillId="53" borderId="52" applyNumberFormat="0" applyAlignment="0" applyProtection="0"/>
    <xf numFmtId="0" fontId="10" fillId="96" borderId="95" applyNumberFormat="0" applyProtection="0"/>
    <xf numFmtId="173" fontId="19" fillId="0" borderId="0" applyFont="0" applyFill="0" applyBorder="0" applyAlignment="0" applyProtection="0"/>
    <xf numFmtId="202" fontId="1" fillId="0" borderId="0" applyFill="0" applyBorder="0" applyProtection="0"/>
    <xf numFmtId="188" fontId="90" fillId="0" borderId="0" applyFont="0" applyFill="0" applyBorder="0" applyAlignment="0" applyProtection="0"/>
    <xf numFmtId="188" fontId="1" fillId="0" borderId="0" applyFill="0" applyBorder="0" applyProtection="0"/>
    <xf numFmtId="202" fontId="1" fillId="0" borderId="0" applyFill="0" applyBorder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84" fontId="19" fillId="0" borderId="0" applyFont="0" applyFill="0" applyBorder="0" applyAlignment="0" applyProtection="0"/>
    <xf numFmtId="184" fontId="1" fillId="0" borderId="0" applyFill="0" applyBorder="0" applyProtection="0"/>
    <xf numFmtId="172" fontId="19" fillId="0" borderId="0" applyFont="0" applyFill="0" applyBorder="0" applyAlignment="0" applyProtection="0"/>
    <xf numFmtId="203" fontId="1" fillId="0" borderId="0" applyFill="0" applyBorder="0" applyProtection="0"/>
    <xf numFmtId="224" fontId="19" fillId="0" borderId="0" applyFont="0" applyFill="0" applyBorder="0" applyAlignment="0" applyProtection="0"/>
    <xf numFmtId="177" fontId="1" fillId="0" borderId="0" applyFill="0" applyBorder="0" applyProtection="0"/>
    <xf numFmtId="184" fontId="19" fillId="0" borderId="0" applyFont="0" applyFill="0" applyBorder="0" applyAlignment="0" applyProtection="0"/>
    <xf numFmtId="184" fontId="1" fillId="0" borderId="0" applyFill="0" applyBorder="0" applyProtection="0"/>
    <xf numFmtId="184" fontId="19" fillId="0" borderId="0" applyFont="0" applyFill="0" applyBorder="0" applyAlignment="0" applyProtection="0"/>
    <xf numFmtId="184" fontId="1" fillId="0" borderId="0" applyFill="0" applyBorder="0" applyProtection="0"/>
    <xf numFmtId="184" fontId="19" fillId="0" borderId="0" applyFont="0" applyFill="0" applyBorder="0" applyAlignment="0" applyProtection="0"/>
    <xf numFmtId="184" fontId="1" fillId="0" borderId="0" applyFill="0" applyBorder="0" applyProtection="0"/>
    <xf numFmtId="192" fontId="1" fillId="0" borderId="0" applyFill="0" applyBorder="0" applyProtection="0"/>
    <xf numFmtId="192" fontId="19" fillId="0" borderId="0" applyFont="0" applyFill="0" applyBorder="0" applyAlignment="0" applyProtection="0"/>
    <xf numFmtId="192" fontId="1" fillId="0" borderId="0" applyFill="0" applyBorder="0" applyProtection="0"/>
    <xf numFmtId="192" fontId="1" fillId="0" borderId="0" applyFill="0" applyBorder="0" applyProtection="0"/>
    <xf numFmtId="192" fontId="19" fillId="0" borderId="0" applyFont="0" applyFill="0" applyBorder="0" applyAlignment="0" applyProtection="0"/>
    <xf numFmtId="192" fontId="19" fillId="0" borderId="0" applyFont="0" applyFill="0" applyBorder="0" applyAlignment="0" applyProtection="0"/>
    <xf numFmtId="192" fontId="1" fillId="0" borderId="0" applyFill="0" applyBorder="0" applyProtection="0"/>
    <xf numFmtId="192" fontId="19" fillId="0" borderId="0" applyFont="0" applyFill="0" applyBorder="0" applyAlignment="0" applyProtection="0"/>
    <xf numFmtId="192" fontId="19" fillId="0" borderId="0" applyFont="0" applyFill="0" applyBorder="0" applyAlignment="0" applyProtection="0"/>
    <xf numFmtId="192" fontId="1" fillId="0" borderId="0" applyFill="0" applyBorder="0" applyProtection="0"/>
    <xf numFmtId="173" fontId="19" fillId="0" borderId="0" applyFont="0" applyFill="0" applyBorder="0" applyAlignment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173" fontId="1" fillId="0" borderId="0" applyFont="0" applyFill="0" applyBorder="0" applyAlignment="0" applyProtection="0"/>
    <xf numFmtId="173" fontId="90" fillId="0" borderId="0" applyFont="0" applyFill="0" applyBorder="0" applyAlignment="0" applyProtection="0"/>
    <xf numFmtId="202" fontId="1" fillId="0" borderId="0" applyFill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231" fontId="1" fillId="0" borderId="0" applyFill="0" applyBorder="0" applyProtection="0"/>
    <xf numFmtId="231" fontId="1" fillId="0" borderId="0" applyFill="0" applyBorder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Protection="0"/>
    <xf numFmtId="0" fontId="1" fillId="0" borderId="0"/>
    <xf numFmtId="0" fontId="2" fillId="85" borderId="84" applyNumberFormat="0" applyBorder="0" applyProtection="0"/>
    <xf numFmtId="0" fontId="2" fillId="86" borderId="85" applyNumberFormat="0" applyBorder="0" applyProtection="0"/>
    <xf numFmtId="0" fontId="2" fillId="82" borderId="81" applyNumberFormat="0" applyBorder="0" applyProtection="0"/>
    <xf numFmtId="0" fontId="2" fillId="89" borderId="88" applyNumberFormat="0" applyBorder="0" applyProtection="0"/>
    <xf numFmtId="0" fontId="2" fillId="24" borderId="23" applyNumberFormat="0" applyBorder="0" applyProtection="0"/>
    <xf numFmtId="0" fontId="2" fillId="36" borderId="35" applyNumberFormat="0" applyBorder="0" applyProtection="0"/>
    <xf numFmtId="0" fontId="13" fillId="112" borderId="111" applyNumberForma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112" borderId="111" applyNumberForma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36" borderId="35" applyNumberFormat="0" applyBorder="0" applyProtection="0"/>
    <xf numFmtId="0" fontId="2" fillId="24" borderId="23" applyNumberFormat="0" applyBorder="0" applyProtection="0"/>
    <xf numFmtId="225" fontId="1" fillId="0" borderId="0" applyFont="0" applyFill="0" applyBorder="0" applyAlignment="0" applyProtection="0"/>
    <xf numFmtId="0" fontId="2" fillId="89" borderId="88" applyNumberFormat="0" applyBorder="0" applyProtection="0"/>
    <xf numFmtId="225" fontId="1" fillId="0" borderId="0" applyFont="0" applyFill="0" applyBorder="0" applyAlignment="0" applyProtection="0"/>
    <xf numFmtId="0" fontId="2" fillId="82" borderId="81" applyNumberFormat="0" applyBorder="0" applyProtection="0"/>
    <xf numFmtId="225" fontId="1" fillId="0" borderId="0" applyFont="0" applyFill="0" applyBorder="0" applyAlignment="0" applyProtection="0"/>
    <xf numFmtId="0" fontId="2" fillId="86" borderId="85" applyNumberFormat="0" applyBorder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0" fontId="2" fillId="85" borderId="84" applyNumberFormat="0" applyBorder="0" applyProtection="0"/>
    <xf numFmtId="22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3" fontId="1" fillId="0" borderId="0" applyFill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1" fillId="0" borderId="0" applyFill="0" applyBorder="0" applyProtection="0"/>
    <xf numFmtId="0" fontId="1" fillId="0" borderId="0"/>
    <xf numFmtId="231" fontId="1" fillId="0" borderId="0" applyFill="0" applyBorder="0" applyProtection="0"/>
    <xf numFmtId="0" fontId="1" fillId="0" borderId="0"/>
    <xf numFmtId="0" fontId="2" fillId="85" borderId="84" applyNumberFormat="0" applyBorder="0" applyProtection="0"/>
    <xf numFmtId="0" fontId="2" fillId="86" borderId="85" applyNumberFormat="0" applyBorder="0" applyProtection="0"/>
    <xf numFmtId="0" fontId="2" fillId="82" borderId="81" applyNumberFormat="0" applyBorder="0" applyProtection="0"/>
    <xf numFmtId="0" fontId="2" fillId="89" borderId="88" applyNumberFormat="0" applyBorder="0" applyProtection="0"/>
    <xf numFmtId="0" fontId="2" fillId="24" borderId="23" applyNumberFormat="0" applyBorder="0" applyProtection="0"/>
    <xf numFmtId="0" fontId="2" fillId="36" borderId="35" applyNumberFormat="0" applyBorder="0" applyProtection="0"/>
    <xf numFmtId="0" fontId="13" fillId="112" borderId="111" applyNumberForma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1" fillId="0" borderId="0" applyFill="0" applyBorder="0" applyProtection="0"/>
    <xf numFmtId="0" fontId="1" fillId="0" borderId="0"/>
    <xf numFmtId="0" fontId="2" fillId="85" borderId="84" applyNumberFormat="0" applyBorder="0" applyProtection="0"/>
    <xf numFmtId="0" fontId="2" fillId="86" borderId="85" applyNumberFormat="0" applyBorder="0" applyProtection="0"/>
    <xf numFmtId="0" fontId="2" fillId="82" borderId="81" applyNumberFormat="0" applyBorder="0" applyProtection="0"/>
    <xf numFmtId="0" fontId="2" fillId="89" borderId="88" applyNumberFormat="0" applyBorder="0" applyProtection="0"/>
    <xf numFmtId="0" fontId="2" fillId="24" borderId="23" applyNumberFormat="0" applyBorder="0" applyProtection="0"/>
    <xf numFmtId="0" fontId="2" fillId="36" borderId="35" applyNumberFormat="0" applyBorder="0" applyProtection="0"/>
    <xf numFmtId="0" fontId="13" fillId="112" borderId="111" applyNumberForma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1" fillId="0" borderId="0" applyFill="0" applyBorder="0" applyProtection="0"/>
    <xf numFmtId="173" fontId="90" fillId="0" borderId="0" applyFont="0" applyFill="0" applyBorder="0" applyAlignment="0" applyProtection="0"/>
    <xf numFmtId="0" fontId="1" fillId="8" borderId="7" applyNumberFormat="0" applyBorder="0" applyAlignment="0" applyProtection="0"/>
    <xf numFmtId="0" fontId="1" fillId="9" borderId="8" applyNumberFormat="0" applyBorder="0" applyAlignment="0" applyProtection="0"/>
    <xf numFmtId="0" fontId="1" fillId="10" borderId="9" applyNumberFormat="0" applyBorder="0" applyAlignment="0" applyProtection="0"/>
    <xf numFmtId="0" fontId="1" fillId="11" borderId="10" applyNumberFormat="0" applyBorder="0" applyAlignment="0" applyProtection="0"/>
    <xf numFmtId="0" fontId="1" fillId="12" borderId="11" applyNumberFormat="0" applyBorder="0" applyAlignment="0" applyProtection="0"/>
    <xf numFmtId="0" fontId="1" fillId="13" borderId="12" applyNumberFormat="0" applyBorder="0" applyAlignment="0" applyProtection="0"/>
    <xf numFmtId="0" fontId="1" fillId="18" borderId="17" applyNumberFormat="0" applyBorder="0" applyAlignment="0" applyProtection="0"/>
    <xf numFmtId="0" fontId="1" fillId="19" borderId="18" applyNumberFormat="0" applyBorder="0" applyAlignment="0" applyProtection="0"/>
    <xf numFmtId="0" fontId="1" fillId="20" borderId="19" applyNumberFormat="0" applyBorder="0" applyAlignment="0" applyProtection="0"/>
    <xf numFmtId="0" fontId="1" fillId="11" borderId="10" applyNumberFormat="0" applyBorder="0" applyAlignment="0" applyProtection="0"/>
    <xf numFmtId="0" fontId="1" fillId="18" borderId="17" applyNumberFormat="0" applyBorder="0" applyAlignment="0" applyProtection="0"/>
    <xf numFmtId="0" fontId="1" fillId="21" borderId="20" applyNumberFormat="0" applyBorder="0" applyAlignment="0" applyProtection="0"/>
    <xf numFmtId="0" fontId="2" fillId="26" borderId="25" applyNumberFormat="0" applyBorder="0" applyAlignment="0" applyProtection="0"/>
    <xf numFmtId="0" fontId="2" fillId="19" borderId="18" applyNumberFormat="0" applyBorder="0" applyAlignment="0" applyProtection="0"/>
    <xf numFmtId="0" fontId="2" fillId="20" borderId="19" applyNumberFormat="0" applyBorder="0" applyAlignment="0" applyProtection="0"/>
    <xf numFmtId="0" fontId="2" fillId="27" borderId="26" applyNumberFormat="0" applyBorder="0" applyAlignment="0" applyProtection="0"/>
    <xf numFmtId="0" fontId="2" fillId="28" borderId="27" applyNumberFormat="0" applyBorder="0" applyAlignment="0" applyProtection="0"/>
    <xf numFmtId="0" fontId="2" fillId="29" borderId="28" applyNumberFormat="0" applyBorder="0" applyAlignment="0" applyProtection="0"/>
    <xf numFmtId="0" fontId="2" fillId="85" borderId="84" applyNumberFormat="0" applyBorder="0" applyProtection="0"/>
    <xf numFmtId="0" fontId="2" fillId="86" borderId="85" applyNumberFormat="0" applyBorder="0" applyProtection="0"/>
    <xf numFmtId="0" fontId="2" fillId="82" borderId="81" applyNumberFormat="0" applyBorder="0" applyProtection="0"/>
    <xf numFmtId="0" fontId="2" fillId="89" borderId="88" applyNumberFormat="0" applyBorder="0" applyProtection="0"/>
    <xf numFmtId="0" fontId="2" fillId="24" borderId="23" applyNumberFormat="0" applyBorder="0" applyProtection="0"/>
    <xf numFmtId="0" fontId="2" fillId="36" borderId="35" applyNumberFormat="0" applyBorder="0" applyProtection="0"/>
    <xf numFmtId="0" fontId="4" fillId="10" borderId="9" applyNumberFormat="0" applyBorder="0" applyAlignment="0" applyProtection="0"/>
    <xf numFmtId="0" fontId="9" fillId="52" borderId="51" applyNumberFormat="0" applyAlignment="0" applyProtection="0"/>
    <xf numFmtId="0" fontId="10" fillId="53" borderId="52" applyNumberFormat="0" applyAlignment="0" applyProtection="0"/>
    <xf numFmtId="0" fontId="11" fillId="54" borderId="53" applyNumberFormat="0" applyFill="0" applyAlignment="0" applyProtection="0"/>
    <xf numFmtId="41" fontId="34" fillId="0" borderId="0" applyFont="0" applyFill="0" applyBorder="0" applyAlignment="0" applyProtection="0"/>
    <xf numFmtId="0" fontId="2" fillId="56" borderId="55" applyNumberFormat="0" applyBorder="0" applyAlignment="0" applyProtection="0"/>
    <xf numFmtId="0" fontId="2" fillId="57" borderId="56" applyNumberFormat="0" applyBorder="0" applyAlignment="0" applyProtection="0"/>
    <xf numFmtId="0" fontId="2" fillId="58" borderId="57" applyNumberFormat="0" applyBorder="0" applyAlignment="0" applyProtection="0"/>
    <xf numFmtId="0" fontId="2" fillId="27" borderId="26" applyNumberFormat="0" applyBorder="0" applyAlignment="0" applyProtection="0"/>
    <xf numFmtId="0" fontId="2" fillId="28" borderId="27" applyNumberFormat="0" applyBorder="0" applyAlignment="0" applyProtection="0"/>
    <xf numFmtId="0" fontId="2" fillId="59" borderId="58" applyNumberFormat="0" applyBorder="0" applyAlignment="0" applyProtection="0"/>
    <xf numFmtId="0" fontId="13" fillId="63" borderId="62" applyNumberFormat="0" applyAlignment="0" applyProtection="0"/>
    <xf numFmtId="43" fontId="1" fillId="0" borderId="0"/>
    <xf numFmtId="0" fontId="3" fillId="9" borderId="8" applyNumberFormat="0" applyBorder="0" applyAlignment="0" applyProtection="0"/>
    <xf numFmtId="0" fontId="13" fillId="112" borderId="111" applyNumberForma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80" fontId="90" fillId="0" borderId="0" applyFont="0" applyFill="0" applyBorder="0" applyAlignment="0" applyProtection="0"/>
    <xf numFmtId="44" fontId="90" fillId="0" borderId="0" applyFont="0" applyFill="0" applyBorder="0" applyAlignment="0">
      <protection locked="0"/>
    </xf>
    <xf numFmtId="44" fontId="19" fillId="0" borderId="0" applyFont="0" applyFill="0" applyBorder="0" applyAlignment="0" applyProtection="0"/>
    <xf numFmtId="44" fontId="90" fillId="0" borderId="0" applyFont="0" applyFill="0" applyBorder="0" applyAlignment="0" applyProtection="0"/>
    <xf numFmtId="44" fontId="90" fillId="0" borderId="0" applyFont="0" applyFill="0" applyBorder="0" applyAlignment="0" applyProtection="0"/>
    <xf numFmtId="178" fontId="90" fillId="0" borderId="0" applyFont="0" applyFill="0" applyBorder="0" applyAlignment="0" applyProtection="0"/>
    <xf numFmtId="178" fontId="90" fillId="0" borderId="0" applyFont="0" applyFill="0" applyBorder="0" applyAlignment="0" applyProtection="0"/>
    <xf numFmtId="178" fontId="9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69" borderId="68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19" fillId="0" borderId="0"/>
    <xf numFmtId="4" fontId="90" fillId="0" borderId="0">
      <alignment horizontal="center" vertical="center" wrapText="1"/>
    </xf>
    <xf numFmtId="0" fontId="1" fillId="0" borderId="0"/>
    <xf numFmtId="0" fontId="1" fillId="0" borderId="0"/>
    <xf numFmtId="183" fontId="28" fillId="0" borderId="0">
      <protection locked="0"/>
    </xf>
    <xf numFmtId="9" fontId="26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0" fillId="0" borderId="0" applyFont="0" applyFill="0" applyBorder="0" applyAlignment="0" applyProtection="0"/>
    <xf numFmtId="0" fontId="22" fillId="73" borderId="7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5" fontId="9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90" fillId="0" borderId="0" applyFont="0" applyFill="0" applyBorder="0" applyAlignment="0" applyProtection="0"/>
    <xf numFmtId="43" fontId="90" fillId="0" borderId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85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49" borderId="48" applyNumberFormat="0" applyFill="0" applyAlignment="0" applyProtection="0"/>
    <xf numFmtId="0" fontId="7" fillId="50" borderId="49" applyNumberFormat="0" applyFill="0" applyAlignment="0" applyProtection="0"/>
    <xf numFmtId="0" fontId="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2" fillId="74" borderId="73" applyNumberFormat="0" applyFill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3" fontId="1" fillId="0" borderId="0" applyFill="0" applyBorder="0" applyProtection="0"/>
    <xf numFmtId="231" fontId="1" fillId="0" borderId="0" applyFill="0" applyBorder="0" applyProtection="0"/>
    <xf numFmtId="0" fontId="1" fillId="0" borderId="0"/>
    <xf numFmtId="0" fontId="1" fillId="0" borderId="0"/>
    <xf numFmtId="0" fontId="1" fillId="0" borderId="0"/>
    <xf numFmtId="173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0" fillId="0" borderId="0"/>
    <xf numFmtId="0" fontId="90" fillId="0" borderId="0"/>
    <xf numFmtId="43" fontId="1" fillId="0" borderId="0" applyFont="0" applyFill="0" applyBorder="0" applyAlignment="0" applyProtection="0"/>
    <xf numFmtId="204" fontId="1" fillId="0" borderId="0" applyFill="0" applyBorder="0" applyProtection="0"/>
    <xf numFmtId="0" fontId="1" fillId="0" borderId="0"/>
    <xf numFmtId="0" fontId="1" fillId="0" borderId="0"/>
    <xf numFmtId="0" fontId="1" fillId="0" borderId="0"/>
    <xf numFmtId="202" fontId="90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90" fillId="0" borderId="0" applyFont="0" applyFill="0" applyBorder="0" applyAlignment="0" applyProtection="0"/>
    <xf numFmtId="0" fontId="1" fillId="0" borderId="0"/>
  </cellStyleXfs>
  <cellXfs count="587">
    <xf numFmtId="0" fontId="0" fillId="0" borderId="0" xfId="0"/>
    <xf numFmtId="0" fontId="81" fillId="0" borderId="135" xfId="259" applyFont="1" applyBorder="1" applyAlignment="1">
      <alignment horizontal="center" vertical="center" wrapText="1"/>
    </xf>
    <xf numFmtId="0" fontId="90" fillId="0" borderId="0" xfId="663"/>
    <xf numFmtId="0" fontId="90" fillId="0" borderId="0" xfId="1419"/>
    <xf numFmtId="0" fontId="1" fillId="0" borderId="0" xfId="259" applyFont="1" applyAlignment="1">
      <alignment horizontal="justify" vertical="center" wrapText="1"/>
    </xf>
    <xf numFmtId="1" fontId="1" fillId="123" borderId="122" xfId="0" applyNumberFormat="1" applyFont="1" applyFill="1" applyBorder="1" applyAlignment="1">
      <alignment horizontal="center" vertical="center" wrapText="1"/>
    </xf>
    <xf numFmtId="1" fontId="12" fillId="0" borderId="123" xfId="0" applyNumberFormat="1" applyFont="1" applyBorder="1" applyAlignment="1">
      <alignment horizontal="center" vertical="center" wrapText="1"/>
    </xf>
    <xf numFmtId="1" fontId="12" fillId="0" borderId="124" xfId="0" applyNumberFormat="1" applyFont="1" applyBorder="1" applyAlignment="1">
      <alignment horizontal="center" vertical="center" wrapText="1"/>
    </xf>
    <xf numFmtId="1" fontId="12" fillId="0" borderId="125" xfId="0" applyNumberFormat="1" applyFont="1" applyBorder="1" applyAlignment="1">
      <alignment horizontal="left" vertical="center" wrapText="1"/>
    </xf>
    <xf numFmtId="1" fontId="12" fillId="0" borderId="125" xfId="0" applyNumberFormat="1" applyFont="1" applyBorder="1" applyAlignment="1">
      <alignment horizontal="center" vertical="center" wrapText="1"/>
    </xf>
    <xf numFmtId="1" fontId="1" fillId="0" borderId="123" xfId="0" applyNumberFormat="1" applyFont="1" applyBorder="1" applyAlignment="1">
      <alignment horizontal="center" vertical="center" wrapText="1"/>
    </xf>
    <xf numFmtId="1" fontId="1" fillId="0" borderId="125" xfId="0" applyNumberFormat="1" applyFont="1" applyBorder="1" applyAlignment="1">
      <alignment horizontal="left" vertical="center" wrapText="1"/>
    </xf>
    <xf numFmtId="1" fontId="1" fillId="0" borderId="125" xfId="0" applyNumberFormat="1" applyFont="1" applyBorder="1" applyAlignment="1">
      <alignment horizontal="center" vertical="center" wrapText="1"/>
    </xf>
    <xf numFmtId="1" fontId="12" fillId="124" borderId="126" xfId="0" applyNumberFormat="1" applyFont="1" applyFill="1" applyBorder="1" applyAlignment="1">
      <alignment horizontal="center" vertical="center" wrapText="1"/>
    </xf>
    <xf numFmtId="1" fontId="12" fillId="123" borderId="122" xfId="0" applyNumberFormat="1" applyFont="1" applyFill="1" applyBorder="1" applyAlignment="1">
      <alignment horizontal="left" vertical="center" wrapText="1"/>
    </xf>
    <xf numFmtId="1" fontId="12" fillId="123" borderId="122" xfId="0" applyNumberFormat="1" applyFont="1" applyFill="1" applyBorder="1" applyAlignment="1">
      <alignment horizontal="center" vertical="center" wrapText="1"/>
    </xf>
    <xf numFmtId="1" fontId="1" fillId="124" borderId="126" xfId="0" applyNumberFormat="1" applyFont="1" applyFill="1" applyBorder="1" applyAlignment="1">
      <alignment horizontal="center" vertical="center" wrapText="1"/>
    </xf>
    <xf numFmtId="1" fontId="1" fillId="123" borderId="122" xfId="0" applyNumberFormat="1" applyFont="1" applyFill="1" applyBorder="1" applyAlignment="1">
      <alignment horizontal="left" vertical="center" wrapText="1"/>
    </xf>
    <xf numFmtId="1" fontId="1" fillId="125" borderId="127" xfId="0" applyNumberFormat="1" applyFont="1" applyFill="1" applyBorder="1" applyAlignment="1">
      <alignment horizontal="center" vertical="center" wrapText="1"/>
    </xf>
    <xf numFmtId="1" fontId="1" fillId="126" borderId="128" xfId="0" applyNumberFormat="1" applyFont="1" applyFill="1" applyBorder="1" applyAlignment="1">
      <alignment horizontal="left" vertical="center" wrapText="1"/>
    </xf>
    <xf numFmtId="1" fontId="1" fillId="126" borderId="128" xfId="0" applyNumberFormat="1" applyFont="1" applyFill="1" applyBorder="1" applyAlignment="1">
      <alignment horizontal="center" vertical="center" wrapText="1"/>
    </xf>
    <xf numFmtId="1" fontId="1" fillId="0" borderId="124" xfId="0" applyNumberFormat="1" applyFont="1" applyBorder="1" applyAlignment="1">
      <alignment horizontal="center" vertical="center" wrapText="1"/>
    </xf>
    <xf numFmtId="0" fontId="12" fillId="127" borderId="129" xfId="0" applyFont="1" applyFill="1" applyBorder="1" applyAlignment="1">
      <alignment horizontal="center" vertical="center" wrapText="1"/>
    </xf>
    <xf numFmtId="0" fontId="12" fillId="128" borderId="130" xfId="0" applyFont="1" applyFill="1" applyBorder="1" applyAlignment="1">
      <alignment horizontal="center" vertical="center" wrapText="1"/>
    </xf>
    <xf numFmtId="0" fontId="12" fillId="129" borderId="131" xfId="0" applyFont="1" applyFill="1" applyBorder="1" applyAlignment="1">
      <alignment horizontal="center" vertical="center" wrapText="1"/>
    </xf>
    <xf numFmtId="0" fontId="12" fillId="0" borderId="123" xfId="0" applyFont="1" applyBorder="1" applyAlignment="1">
      <alignment horizontal="center" vertical="center" wrapText="1"/>
    </xf>
    <xf numFmtId="0" fontId="12" fillId="0" borderId="124" xfId="0" applyFont="1" applyBorder="1" applyAlignment="1">
      <alignment horizontal="center" vertical="center" wrapText="1"/>
    </xf>
    <xf numFmtId="0" fontId="12" fillId="0" borderId="125" xfId="0" applyFont="1" applyBorder="1" applyAlignment="1">
      <alignment horizontal="left" vertical="center" wrapText="1"/>
    </xf>
    <xf numFmtId="0" fontId="12" fillId="0" borderId="125" xfId="0" applyFont="1" applyBorder="1" applyAlignment="1">
      <alignment horizontal="center" vertical="center" wrapText="1"/>
    </xf>
    <xf numFmtId="1" fontId="12" fillId="130" borderId="132" xfId="0" applyNumberFormat="1" applyFont="1" applyFill="1" applyBorder="1" applyAlignment="1">
      <alignment horizontal="center" vertical="center" wrapText="1"/>
    </xf>
    <xf numFmtId="1" fontId="1" fillId="131" borderId="133" xfId="0" applyNumberFormat="1" applyFont="1" applyFill="1" applyBorder="1" applyAlignment="1">
      <alignment horizontal="center" vertical="center" wrapText="1"/>
    </xf>
    <xf numFmtId="1" fontId="12" fillId="125" borderId="127" xfId="0" applyNumberFormat="1" applyFont="1" applyFill="1" applyBorder="1" applyAlignment="1">
      <alignment horizontal="center" vertical="center" wrapText="1"/>
    </xf>
    <xf numFmtId="1" fontId="12" fillId="131" borderId="133" xfId="0" applyNumberFormat="1" applyFont="1" applyFill="1" applyBorder="1" applyAlignment="1">
      <alignment horizontal="center" vertical="center" wrapText="1"/>
    </xf>
    <xf numFmtId="1" fontId="12" fillId="126" borderId="128" xfId="0" applyNumberFormat="1" applyFont="1" applyFill="1" applyBorder="1" applyAlignment="1">
      <alignment horizontal="left" vertical="center" wrapText="1"/>
    </xf>
    <xf numFmtId="1" fontId="12" fillId="126" borderId="128" xfId="0" applyNumberFormat="1" applyFont="1" applyFill="1" applyBorder="1" applyAlignment="1">
      <alignment horizontal="center" vertical="center" wrapText="1"/>
    </xf>
    <xf numFmtId="0" fontId="1" fillId="0" borderId="123" xfId="0" applyFont="1" applyBorder="1" applyAlignment="1">
      <alignment horizontal="center" vertical="center" wrapText="1"/>
    </xf>
    <xf numFmtId="0" fontId="1" fillId="0" borderId="124" xfId="0" applyFont="1" applyBorder="1" applyAlignment="1">
      <alignment horizontal="center" vertical="center" wrapText="1"/>
    </xf>
    <xf numFmtId="0" fontId="1" fillId="0" borderId="125" xfId="0" applyFont="1" applyBorder="1" applyAlignment="1">
      <alignment horizontal="left" vertical="center" wrapText="1"/>
    </xf>
    <xf numFmtId="0" fontId="12" fillId="124" borderId="126" xfId="0" applyFont="1" applyFill="1" applyBorder="1" applyAlignment="1">
      <alignment horizontal="center" vertical="center"/>
    </xf>
    <xf numFmtId="0" fontId="1" fillId="124" borderId="126" xfId="0" applyFont="1" applyFill="1" applyBorder="1" applyAlignment="1">
      <alignment horizontal="center" vertical="center"/>
    </xf>
    <xf numFmtId="0" fontId="1" fillId="125" borderId="127" xfId="0" applyFont="1" applyFill="1" applyBorder="1" applyAlignment="1">
      <alignment horizontal="center" vertical="center"/>
    </xf>
    <xf numFmtId="0" fontId="12" fillId="125" borderId="127" xfId="0" applyFont="1" applyFill="1" applyBorder="1" applyAlignment="1">
      <alignment horizontal="center" vertical="center"/>
    </xf>
    <xf numFmtId="0" fontId="12" fillId="131" borderId="133" xfId="0" applyFont="1" applyFill="1" applyBorder="1" applyAlignment="1">
      <alignment horizontal="center" vertical="center"/>
    </xf>
    <xf numFmtId="0" fontId="12" fillId="130" borderId="132" xfId="0" applyFont="1" applyFill="1" applyBorder="1" applyAlignment="1">
      <alignment horizontal="center" vertical="center"/>
    </xf>
    <xf numFmtId="0" fontId="12" fillId="123" borderId="122" xfId="0" applyFont="1" applyFill="1" applyBorder="1" applyAlignment="1">
      <alignment horizontal="center" vertical="center"/>
    </xf>
    <xf numFmtId="0" fontId="1" fillId="126" borderId="128" xfId="0" applyFont="1" applyFill="1" applyBorder="1" applyAlignment="1">
      <alignment horizontal="center" vertical="center"/>
    </xf>
    <xf numFmtId="0" fontId="12" fillId="0" borderId="125" xfId="0" applyFont="1" applyBorder="1" applyAlignment="1">
      <alignment horizontal="center" vertical="center"/>
    </xf>
    <xf numFmtId="0" fontId="1" fillId="0" borderId="125" xfId="0" applyFont="1" applyBorder="1" applyAlignment="1">
      <alignment horizontal="center" vertical="center"/>
    </xf>
    <xf numFmtId="0" fontId="12" fillId="126" borderId="128" xfId="0" applyFont="1" applyFill="1" applyBorder="1" applyAlignment="1">
      <alignment horizontal="center" vertical="center"/>
    </xf>
    <xf numFmtId="1" fontId="1" fillId="0" borderId="125" xfId="817" applyNumberFormat="1" applyBorder="1" applyAlignment="1">
      <alignment horizontal="center" vertical="center" wrapText="1"/>
    </xf>
    <xf numFmtId="0" fontId="1" fillId="125" borderId="127" xfId="0" applyFont="1" applyFill="1" applyBorder="1" applyAlignment="1">
      <alignment horizontal="center" vertical="center" wrapText="1"/>
    </xf>
    <xf numFmtId="49" fontId="12" fillId="123" borderId="122" xfId="246" applyNumberFormat="1" applyFont="1" applyFill="1" applyBorder="1" applyAlignment="1">
      <alignment horizontal="left" vertical="center" wrapText="1"/>
    </xf>
    <xf numFmtId="49" fontId="1" fillId="123" borderId="122" xfId="246" applyNumberFormat="1" applyFont="1" applyFill="1" applyBorder="1" applyAlignment="1">
      <alignment horizontal="left" vertical="center" wrapText="1"/>
    </xf>
    <xf numFmtId="49" fontId="1" fillId="126" borderId="128" xfId="246" applyNumberFormat="1" applyFont="1" applyFill="1" applyBorder="1" applyAlignment="1">
      <alignment horizontal="left" vertical="center" wrapText="1"/>
    </xf>
    <xf numFmtId="49" fontId="12" fillId="123" borderId="122" xfId="246" applyNumberFormat="1" applyFont="1" applyFill="1" applyBorder="1" applyAlignment="1">
      <alignment horizontal="center" vertical="center" wrapText="1"/>
    </xf>
    <xf numFmtId="49" fontId="1" fillId="123" borderId="122" xfId="246" applyNumberFormat="1" applyFont="1" applyFill="1" applyBorder="1" applyAlignment="1">
      <alignment horizontal="center" vertical="center" wrapText="1"/>
    </xf>
    <xf numFmtId="49" fontId="12" fillId="126" borderId="128" xfId="246" applyNumberFormat="1" applyFont="1" applyFill="1" applyBorder="1" applyAlignment="1">
      <alignment horizontal="left" vertical="center" wrapText="1"/>
    </xf>
    <xf numFmtId="49" fontId="12" fillId="126" borderId="128" xfId="246" applyNumberFormat="1" applyFont="1" applyFill="1" applyBorder="1" applyAlignment="1">
      <alignment horizontal="center" vertical="center" wrapText="1"/>
    </xf>
    <xf numFmtId="49" fontId="1" fillId="126" borderId="128" xfId="246" applyNumberFormat="1" applyFont="1" applyFill="1" applyBorder="1" applyAlignment="1">
      <alignment horizontal="center" vertical="center" wrapText="1"/>
    </xf>
    <xf numFmtId="1" fontId="12" fillId="123" borderId="122" xfId="262" applyNumberFormat="1" applyFont="1" applyFill="1" applyBorder="1" applyAlignment="1" applyProtection="1">
      <alignment horizontal="left" vertical="center" wrapText="1"/>
      <protection locked="0"/>
    </xf>
    <xf numFmtId="1" fontId="1" fillId="123" borderId="122" xfId="262" applyNumberFormat="1" applyFont="1" applyFill="1" applyBorder="1" applyAlignment="1" applyProtection="1">
      <alignment horizontal="left" vertical="center" wrapText="1"/>
      <protection locked="0"/>
    </xf>
    <xf numFmtId="49" fontId="12" fillId="0" borderId="125" xfId="246" applyNumberFormat="1" applyFont="1" applyBorder="1" applyAlignment="1">
      <alignment horizontal="left" vertical="center" wrapText="1"/>
    </xf>
    <xf numFmtId="49" fontId="1" fillId="0" borderId="125" xfId="246" applyNumberFormat="1" applyFont="1" applyBorder="1" applyAlignment="1">
      <alignment horizontal="left" vertical="center" wrapText="1"/>
    </xf>
    <xf numFmtId="49" fontId="72" fillId="0" borderId="0" xfId="1418" applyNumberFormat="1" applyFont="1" applyAlignment="1">
      <alignment horizontal="left" vertical="center" wrapText="1"/>
    </xf>
    <xf numFmtId="49" fontId="72" fillId="0" borderId="0" xfId="1418" applyNumberFormat="1" applyFont="1" applyAlignment="1">
      <alignment vertical="center" wrapText="1"/>
    </xf>
    <xf numFmtId="2" fontId="72" fillId="0" borderId="0" xfId="1418" applyNumberFormat="1" applyFont="1" applyAlignment="1">
      <alignment vertical="center" wrapText="1"/>
    </xf>
    <xf numFmtId="49" fontId="73" fillId="0" borderId="0" xfId="1418" applyNumberFormat="1" applyFont="1" applyAlignment="1">
      <alignment vertical="center"/>
    </xf>
    <xf numFmtId="0" fontId="90" fillId="0" borderId="0" xfId="1419" applyAlignment="1">
      <alignment wrapText="1"/>
    </xf>
    <xf numFmtId="0" fontId="90" fillId="0" borderId="134" xfId="1419" applyBorder="1"/>
    <xf numFmtId="0" fontId="90" fillId="0" borderId="135" xfId="1419" applyBorder="1"/>
    <xf numFmtId="0" fontId="49" fillId="0" borderId="117" xfId="1419" applyFont="1" applyBorder="1" applyAlignment="1">
      <alignment vertical="center" wrapText="1"/>
    </xf>
    <xf numFmtId="0" fontId="49" fillId="0" borderId="136" xfId="1419" applyFont="1" applyBorder="1" applyAlignment="1">
      <alignment vertical="center" wrapText="1"/>
    </xf>
    <xf numFmtId="0" fontId="49" fillId="0" borderId="0" xfId="1419" applyFont="1" applyAlignment="1">
      <alignment vertical="center" wrapText="1"/>
    </xf>
    <xf numFmtId="0" fontId="90" fillId="0" borderId="136" xfId="1419" applyBorder="1"/>
    <xf numFmtId="0" fontId="90" fillId="0" borderId="137" xfId="1419" applyBorder="1" applyAlignment="1">
      <alignment vertical="top" wrapText="1"/>
    </xf>
    <xf numFmtId="0" fontId="90" fillId="0" borderId="138" xfId="1419" applyBorder="1" applyAlignment="1">
      <alignment vertical="top" wrapText="1"/>
    </xf>
    <xf numFmtId="0" fontId="35" fillId="0" borderId="139" xfId="1419" applyFont="1" applyBorder="1" applyAlignment="1">
      <alignment horizontal="left" vertical="center"/>
    </xf>
    <xf numFmtId="0" fontId="35" fillId="0" borderId="136" xfId="1419" applyFont="1" applyBorder="1"/>
    <xf numFmtId="0" fontId="35" fillId="132" borderId="140" xfId="1419" applyFont="1" applyFill="1" applyBorder="1" applyAlignment="1">
      <alignment horizontal="center" vertical="center"/>
    </xf>
    <xf numFmtId="0" fontId="35" fillId="133" borderId="141" xfId="1419" applyFont="1" applyFill="1" applyBorder="1" applyAlignment="1">
      <alignment horizontal="center" vertical="center" wrapText="1"/>
    </xf>
    <xf numFmtId="43" fontId="35" fillId="133" borderId="141" xfId="1420" applyFont="1" applyFill="1" applyBorder="1" applyAlignment="1">
      <alignment horizontal="center" vertical="center"/>
    </xf>
    <xf numFmtId="43" fontId="35" fillId="134" borderId="142" xfId="1420" applyFont="1" applyFill="1" applyBorder="1" applyAlignment="1">
      <alignment horizontal="center" vertical="center"/>
    </xf>
    <xf numFmtId="0" fontId="35" fillId="133" borderId="141" xfId="1419" applyFont="1" applyFill="1" applyBorder="1" applyAlignment="1">
      <alignment horizontal="center" vertical="center"/>
    </xf>
    <xf numFmtId="0" fontId="35" fillId="135" borderId="143" xfId="1419" applyFont="1" applyFill="1" applyBorder="1" applyAlignment="1">
      <alignment horizontal="center" vertical="center"/>
    </xf>
    <xf numFmtId="0" fontId="35" fillId="0" borderId="0" xfId="1419" applyFont="1"/>
    <xf numFmtId="0" fontId="67" fillId="0" borderId="136" xfId="1419" applyFont="1" applyBorder="1"/>
    <xf numFmtId="0" fontId="67" fillId="0" borderId="144" xfId="1419" applyFont="1" applyBorder="1"/>
    <xf numFmtId="0" fontId="67" fillId="0" borderId="145" xfId="1419" applyFont="1" applyBorder="1"/>
    <xf numFmtId="0" fontId="67" fillId="0" borderId="146" xfId="1419" applyFont="1" applyBorder="1"/>
    <xf numFmtId="0" fontId="67" fillId="0" borderId="147" xfId="1419" applyFont="1" applyBorder="1"/>
    <xf numFmtId="0" fontId="67" fillId="0" borderId="0" xfId="1419" applyFont="1"/>
    <xf numFmtId="0" fontId="36" fillId="0" borderId="136" xfId="1419" applyFont="1" applyBorder="1"/>
    <xf numFmtId="10" fontId="68" fillId="0" borderId="148" xfId="1419" applyNumberFormat="1" applyFont="1" applyBorder="1" applyAlignment="1">
      <alignment vertical="top" wrapText="1"/>
    </xf>
    <xf numFmtId="4" fontId="36" fillId="0" borderId="0" xfId="1419" applyNumberFormat="1" applyFont="1"/>
    <xf numFmtId="43" fontId="68" fillId="0" borderId="0" xfId="1419" applyNumberFormat="1" applyFont="1"/>
    <xf numFmtId="0" fontId="68" fillId="0" borderId="0" xfId="1419" applyFont="1"/>
    <xf numFmtId="1" fontId="36" fillId="0" borderId="136" xfId="1419" applyNumberFormat="1" applyFont="1" applyBorder="1"/>
    <xf numFmtId="4" fontId="36" fillId="0" borderId="149" xfId="1419" applyNumberFormat="1" applyFont="1" applyBorder="1" applyAlignment="1">
      <alignment vertical="top" wrapText="1"/>
    </xf>
    <xf numFmtId="4" fontId="36" fillId="0" borderId="146" xfId="1419" applyNumberFormat="1" applyFont="1" applyBorder="1" applyAlignment="1">
      <alignment vertical="top" wrapText="1"/>
    </xf>
    <xf numFmtId="173" fontId="36" fillId="0" borderId="0" xfId="1419" applyNumberFormat="1" applyFont="1"/>
    <xf numFmtId="0" fontId="36" fillId="0" borderId="0" xfId="1419" applyFont="1"/>
    <xf numFmtId="0" fontId="68" fillId="0" borderId="123" xfId="1419" applyFont="1" applyBorder="1" applyAlignment="1">
      <alignment horizontal="center" vertical="top" wrapText="1"/>
    </xf>
    <xf numFmtId="0" fontId="68" fillId="0" borderId="125" xfId="1419" applyFont="1" applyBorder="1" applyAlignment="1">
      <alignment vertical="top" wrapText="1"/>
    </xf>
    <xf numFmtId="43" fontId="68" fillId="0" borderId="125" xfId="1420" applyFont="1" applyBorder="1" applyAlignment="1">
      <alignment vertical="top" wrapText="1"/>
    </xf>
    <xf numFmtId="10" fontId="68" fillId="0" borderId="150" xfId="1420" applyNumberFormat="1" applyFont="1" applyBorder="1" applyAlignment="1">
      <alignment vertical="top" wrapText="1"/>
    </xf>
    <xf numFmtId="10" fontId="36" fillId="0" borderId="125" xfId="1419" applyNumberFormat="1" applyFont="1" applyBorder="1" applyAlignment="1">
      <alignment vertical="top" wrapText="1"/>
    </xf>
    <xf numFmtId="0" fontId="68" fillId="0" borderId="146" xfId="1419" applyFont="1" applyBorder="1" applyAlignment="1">
      <alignment vertical="top" wrapText="1"/>
    </xf>
    <xf numFmtId="232" fontId="68" fillId="0" borderId="149" xfId="1419" applyNumberFormat="1" applyFont="1" applyBorder="1" applyAlignment="1">
      <alignment vertical="top" wrapText="1"/>
    </xf>
    <xf numFmtId="4" fontId="36" fillId="0" borderId="125" xfId="1419" applyNumberFormat="1" applyFont="1" applyBorder="1" applyAlignment="1">
      <alignment vertical="top" wrapText="1"/>
    </xf>
    <xf numFmtId="0" fontId="68" fillId="0" borderId="136" xfId="1419" applyFont="1" applyBorder="1"/>
    <xf numFmtId="0" fontId="36" fillId="136" borderId="151" xfId="1419" applyFont="1" applyFill="1" applyBorder="1" applyAlignment="1">
      <alignment horizontal="center" vertical="top" wrapText="1"/>
    </xf>
    <xf numFmtId="0" fontId="68" fillId="137" borderId="152" xfId="1419" applyFont="1" applyFill="1" applyBorder="1" applyAlignment="1">
      <alignment horizontal="center" vertical="top" wrapText="1"/>
    </xf>
    <xf numFmtId="233" fontId="68" fillId="137" borderId="152" xfId="1419" applyNumberFormat="1" applyFont="1" applyFill="1" applyBorder="1" applyAlignment="1">
      <alignment vertical="top" wrapText="1"/>
    </xf>
    <xf numFmtId="10" fontId="68" fillId="137" borderId="152" xfId="1419" applyNumberFormat="1" applyFont="1" applyFill="1" applyBorder="1" applyAlignment="1">
      <alignment vertical="top" wrapText="1"/>
    </xf>
    <xf numFmtId="10" fontId="36" fillId="138" borderId="153" xfId="1419" applyNumberFormat="1" applyFont="1" applyFill="1" applyBorder="1" applyAlignment="1">
      <alignment vertical="top" wrapText="1"/>
    </xf>
    <xf numFmtId="10" fontId="36" fillId="137" borderId="152" xfId="1419" applyNumberFormat="1" applyFont="1" applyFill="1" applyBorder="1" applyAlignment="1">
      <alignment vertical="top" wrapText="1"/>
    </xf>
    <xf numFmtId="43" fontId="68" fillId="0" borderId="146" xfId="1420" applyFont="1" applyBorder="1" applyAlignment="1">
      <alignment vertical="top" wrapText="1"/>
    </xf>
    <xf numFmtId="10" fontId="68" fillId="0" borderId="154" xfId="1420" applyNumberFormat="1" applyFont="1" applyBorder="1" applyAlignment="1">
      <alignment vertical="top" wrapText="1"/>
    </xf>
    <xf numFmtId="10" fontId="36" fillId="0" borderId="146" xfId="1419" applyNumberFormat="1" applyFont="1" applyBorder="1" applyAlignment="1">
      <alignment vertical="top" wrapText="1"/>
    </xf>
    <xf numFmtId="10" fontId="36" fillId="0" borderId="155" xfId="1419" applyNumberFormat="1" applyFont="1" applyBorder="1" applyAlignment="1">
      <alignment vertical="top" wrapText="1"/>
    </xf>
    <xf numFmtId="10" fontId="36" fillId="0" borderId="156" xfId="1419" applyNumberFormat="1" applyFont="1" applyBorder="1" applyAlignment="1">
      <alignment vertical="top" wrapText="1"/>
    </xf>
    <xf numFmtId="1" fontId="36" fillId="0" borderId="157" xfId="1419" applyNumberFormat="1" applyFont="1" applyBorder="1" applyAlignment="1">
      <alignment vertical="top" wrapText="1"/>
    </xf>
    <xf numFmtId="0" fontId="68" fillId="0" borderId="158" xfId="1419" applyFont="1" applyBorder="1"/>
    <xf numFmtId="10" fontId="36" fillId="0" borderId="93" xfId="1419" applyNumberFormat="1" applyFont="1" applyBorder="1"/>
    <xf numFmtId="10" fontId="36" fillId="0" borderId="0" xfId="1419" applyNumberFormat="1" applyFont="1"/>
    <xf numFmtId="43" fontId="36" fillId="0" borderId="93" xfId="1420" applyFont="1" applyBorder="1"/>
    <xf numFmtId="4" fontId="36" fillId="0" borderId="93" xfId="1419" applyNumberFormat="1" applyFont="1" applyBorder="1"/>
    <xf numFmtId="233" fontId="36" fillId="0" borderId="0" xfId="1419" applyNumberFormat="1" applyFont="1"/>
    <xf numFmtId="1" fontId="36" fillId="0" borderId="159" xfId="1419" applyNumberFormat="1" applyFont="1" applyBorder="1" applyAlignment="1">
      <alignment vertical="top" wrapText="1"/>
    </xf>
    <xf numFmtId="0" fontId="68" fillId="0" borderId="160" xfId="1419" applyFont="1" applyBorder="1"/>
    <xf numFmtId="173" fontId="36" fillId="0" borderId="161" xfId="1419" applyNumberFormat="1" applyFont="1" applyBorder="1"/>
    <xf numFmtId="4" fontId="36" fillId="0" borderId="161" xfId="1419" applyNumberFormat="1" applyFont="1" applyBorder="1" applyAlignment="1">
      <alignment horizontal="right"/>
    </xf>
    <xf numFmtId="4" fontId="36" fillId="0" borderId="119" xfId="1419" applyNumberFormat="1" applyFont="1" applyBorder="1" applyAlignment="1">
      <alignment horizontal="right"/>
    </xf>
    <xf numFmtId="0" fontId="35" fillId="0" borderId="162" xfId="1419" applyFont="1" applyBorder="1" applyAlignment="1">
      <alignment vertical="top" wrapText="1"/>
    </xf>
    <xf numFmtId="0" fontId="35" fillId="0" borderId="108" xfId="1419" applyFont="1" applyBorder="1" applyAlignment="1">
      <alignment vertical="top" wrapText="1"/>
    </xf>
    <xf numFmtId="0" fontId="35" fillId="0" borderId="163" xfId="1419" applyFont="1" applyBorder="1" applyAlignment="1">
      <alignment vertical="top" wrapText="1"/>
    </xf>
    <xf numFmtId="0" fontId="35" fillId="0" borderId="164" xfId="1419" applyFont="1" applyBorder="1" applyAlignment="1">
      <alignment vertical="top" wrapText="1"/>
    </xf>
    <xf numFmtId="0" fontId="35" fillId="0" borderId="165" xfId="1419" applyFont="1" applyBorder="1" applyAlignment="1">
      <alignment vertical="top" wrapText="1"/>
    </xf>
    <xf numFmtId="0" fontId="35" fillId="0" borderId="117" xfId="1419" applyFont="1" applyBorder="1" applyAlignment="1">
      <alignment vertical="top" wrapText="1"/>
    </xf>
    <xf numFmtId="0" fontId="35" fillId="0" borderId="0" xfId="1419" applyFont="1" applyAlignment="1">
      <alignment vertical="top" wrapText="1"/>
    </xf>
    <xf numFmtId="4" fontId="90" fillId="0" borderId="0" xfId="1419" applyNumberFormat="1"/>
    <xf numFmtId="0" fontId="26" fillId="0" borderId="0" xfId="1419" applyFont="1"/>
    <xf numFmtId="10" fontId="33" fillId="0" borderId="166" xfId="259" applyNumberFormat="1" applyFont="1" applyBorder="1" applyAlignment="1">
      <alignment horizontal="center" vertical="center" wrapText="1"/>
    </xf>
    <xf numFmtId="10" fontId="1" fillId="139" borderId="167" xfId="0" applyNumberFormat="1" applyFont="1" applyFill="1" applyBorder="1" applyAlignment="1">
      <alignment horizontal="center" vertical="center" wrapText="1"/>
    </xf>
    <xf numFmtId="10" fontId="12" fillId="0" borderId="166" xfId="0" applyNumberFormat="1" applyFont="1" applyBorder="1" applyAlignment="1">
      <alignment horizontal="center" vertical="center" wrapText="1"/>
    </xf>
    <xf numFmtId="10" fontId="1" fillId="0" borderId="166" xfId="0" applyNumberFormat="1" applyFont="1" applyBorder="1" applyAlignment="1">
      <alignment horizontal="center" vertical="center" wrapText="1"/>
    </xf>
    <xf numFmtId="10" fontId="12" fillId="140" borderId="168" xfId="0" applyNumberFormat="1" applyFont="1" applyFill="1" applyBorder="1" applyAlignment="1">
      <alignment horizontal="center" vertical="center" wrapText="1"/>
    </xf>
    <xf numFmtId="49" fontId="73" fillId="0" borderId="0" xfId="1418" applyNumberFormat="1" applyFont="1" applyAlignment="1">
      <alignment horizontal="left" vertical="center" wrapText="1"/>
    </xf>
    <xf numFmtId="49" fontId="72" fillId="0" borderId="0" xfId="637" applyNumberFormat="1" applyFont="1" applyAlignment="1">
      <alignment horizontal="left" vertical="center" wrapText="1"/>
    </xf>
    <xf numFmtId="49" fontId="73" fillId="0" borderId="0" xfId="637" applyNumberFormat="1" applyFont="1" applyAlignment="1">
      <alignment horizontal="left" vertical="center" wrapText="1"/>
    </xf>
    <xf numFmtId="49" fontId="1" fillId="0" borderId="125" xfId="0" applyNumberFormat="1" applyFont="1" applyBorder="1" applyAlignment="1">
      <alignment horizontal="center" vertical="center" wrapText="1"/>
    </xf>
    <xf numFmtId="49" fontId="12" fillId="123" borderId="122" xfId="0" applyNumberFormat="1" applyFont="1" applyFill="1" applyBorder="1" applyAlignment="1">
      <alignment horizontal="left" vertical="center" wrapText="1"/>
    </xf>
    <xf numFmtId="49" fontId="12" fillId="0" borderId="125" xfId="0" applyNumberFormat="1" applyFont="1" applyBorder="1" applyAlignment="1">
      <alignment horizontal="left" vertical="center" wrapText="1"/>
    </xf>
    <xf numFmtId="1" fontId="90" fillId="0" borderId="0" xfId="663" applyNumberFormat="1"/>
    <xf numFmtId="1" fontId="90" fillId="0" borderId="0" xfId="663" applyNumberFormat="1" applyAlignment="1">
      <alignment horizontal="center"/>
    </xf>
    <xf numFmtId="2" fontId="90" fillId="0" borderId="0" xfId="663" applyNumberFormat="1" applyAlignment="1">
      <alignment horizontal="right"/>
    </xf>
    <xf numFmtId="4" fontId="90" fillId="0" borderId="0" xfId="663" applyNumberFormat="1"/>
    <xf numFmtId="0" fontId="36" fillId="0" borderId="0" xfId="649" applyFont="1"/>
    <xf numFmtId="0" fontId="34" fillId="0" borderId="0" xfId="663" applyFont="1"/>
    <xf numFmtId="4" fontId="34" fillId="0" borderId="0" xfId="663" applyNumberFormat="1" applyFont="1"/>
    <xf numFmtId="0" fontId="90" fillId="0" borderId="0" xfId="663" applyAlignment="1">
      <alignment vertical="center"/>
    </xf>
    <xf numFmtId="4" fontId="90" fillId="0" borderId="0" xfId="663" applyNumberFormat="1" applyAlignment="1">
      <alignment vertical="center"/>
    </xf>
    <xf numFmtId="1" fontId="90" fillId="0" borderId="123" xfId="663" applyNumberFormat="1" applyBorder="1" applyAlignment="1">
      <alignment horizontal="center" vertical="center" wrapText="1"/>
    </xf>
    <xf numFmtId="1" fontId="90" fillId="0" borderId="125" xfId="663" applyNumberFormat="1" applyBorder="1" applyAlignment="1">
      <alignment horizontal="center" vertical="center" wrapText="1"/>
    </xf>
    <xf numFmtId="49" fontId="0" fillId="0" borderId="125" xfId="649" applyNumberFormat="1" applyFont="1" applyBorder="1" applyAlignment="1">
      <alignment horizontal="center" vertical="center" wrapText="1"/>
    </xf>
    <xf numFmtId="0" fontId="90" fillId="0" borderId="0" xfId="663" applyAlignment="1">
      <alignment vertical="center" wrapText="1"/>
    </xf>
    <xf numFmtId="4" fontId="90" fillId="0" borderId="0" xfId="663" applyNumberFormat="1" applyAlignment="1">
      <alignment vertical="center" wrapText="1"/>
    </xf>
    <xf numFmtId="1" fontId="90" fillId="0" borderId="169" xfId="663" applyNumberFormat="1" applyBorder="1" applyAlignment="1">
      <alignment horizontal="center" vertical="center" wrapText="1"/>
    </xf>
    <xf numFmtId="1" fontId="90" fillId="0" borderId="148" xfId="663" applyNumberFormat="1" applyBorder="1" applyAlignment="1">
      <alignment horizontal="center" vertical="center" wrapText="1"/>
    </xf>
    <xf numFmtId="0" fontId="68" fillId="141" borderId="170" xfId="663" applyFont="1" applyFill="1" applyBorder="1" applyAlignment="1">
      <alignment vertical="center"/>
    </xf>
    <xf numFmtId="1" fontId="68" fillId="142" borderId="171" xfId="663" applyNumberFormat="1" applyFont="1" applyFill="1" applyBorder="1" applyAlignment="1">
      <alignment horizontal="center" vertical="center"/>
    </xf>
    <xf numFmtId="1" fontId="68" fillId="143" borderId="172" xfId="663" applyNumberFormat="1" applyFont="1" applyFill="1" applyBorder="1" applyAlignment="1">
      <alignment horizontal="center" vertical="center"/>
    </xf>
    <xf numFmtId="4" fontId="68" fillId="144" borderId="173" xfId="663" applyNumberFormat="1" applyFont="1" applyFill="1" applyBorder="1" applyAlignment="1">
      <alignment horizontal="right" vertical="center"/>
    </xf>
    <xf numFmtId="4" fontId="68" fillId="145" borderId="174" xfId="663" applyNumberFormat="1" applyFont="1" applyFill="1" applyBorder="1" applyAlignment="1">
      <alignment horizontal="right" vertical="center"/>
    </xf>
    <xf numFmtId="4" fontId="68" fillId="141" borderId="170" xfId="663" applyNumberFormat="1" applyFont="1" applyFill="1" applyBorder="1" applyAlignment="1">
      <alignment vertical="center"/>
    </xf>
    <xf numFmtId="1" fontId="90" fillId="0" borderId="0" xfId="663" applyNumberFormat="1" applyAlignment="1">
      <alignment vertical="top" wrapText="1"/>
    </xf>
    <xf numFmtId="1" fontId="90" fillId="0" borderId="0" xfId="663" applyNumberFormat="1" applyAlignment="1">
      <alignment horizontal="center" vertical="top" wrapText="1"/>
    </xf>
    <xf numFmtId="4" fontId="90" fillId="0" borderId="0" xfId="663" applyNumberFormat="1" applyAlignment="1">
      <alignment horizontal="right" vertical="top" wrapText="1"/>
    </xf>
    <xf numFmtId="0" fontId="90" fillId="0" borderId="0" xfId="663" applyAlignment="1">
      <alignment horizontal="center" vertical="center"/>
    </xf>
    <xf numFmtId="0" fontId="73" fillId="0" borderId="0" xfId="1418" applyFont="1" applyAlignment="1">
      <alignment horizontal="left" vertical="top" wrapText="1"/>
    </xf>
    <xf numFmtId="0" fontId="73" fillId="0" borderId="0" xfId="637" applyFont="1" applyAlignment="1">
      <alignment horizontal="left" vertical="top" wrapText="1"/>
    </xf>
    <xf numFmtId="0" fontId="1" fillId="0" borderId="0" xfId="259" applyFont="1" applyAlignment="1">
      <alignment vertical="center" wrapText="1"/>
    </xf>
    <xf numFmtId="0" fontId="0" fillId="146" borderId="175" xfId="0" applyFill="1" applyBorder="1"/>
    <xf numFmtId="0" fontId="69" fillId="147" borderId="176" xfId="0" applyFont="1" applyFill="1" applyBorder="1" applyAlignment="1">
      <alignment vertical="center"/>
    </xf>
    <xf numFmtId="10" fontId="0" fillId="148" borderId="177" xfId="0" applyNumberFormat="1" applyFill="1" applyBorder="1"/>
    <xf numFmtId="0" fontId="26" fillId="0" borderId="0" xfId="1422" applyFont="1" applyAlignment="1">
      <alignment vertical="center"/>
    </xf>
    <xf numFmtId="49" fontId="12" fillId="0" borderId="0" xfId="246" applyNumberFormat="1" applyFont="1" applyAlignment="1">
      <alignment horizontal="left" vertical="center" wrapText="1"/>
    </xf>
    <xf numFmtId="1" fontId="12" fillId="0" borderId="136" xfId="0" applyNumberFormat="1" applyFont="1" applyBorder="1" applyAlignment="1">
      <alignment horizontal="center" vertical="center" wrapText="1"/>
    </xf>
    <xf numFmtId="49" fontId="1" fillId="123" borderId="122" xfId="0" applyNumberFormat="1" applyFont="1" applyFill="1" applyBorder="1" applyAlignment="1">
      <alignment horizontal="center" vertical="center" wrapText="1"/>
    </xf>
    <xf numFmtId="0" fontId="12" fillId="149" borderId="178" xfId="0" applyFont="1" applyFill="1" applyBorder="1" applyAlignment="1">
      <alignment horizontal="center" vertical="center" wrapText="1"/>
    </xf>
    <xf numFmtId="0" fontId="12" fillId="150" borderId="179" xfId="0" applyFont="1" applyFill="1" applyBorder="1" applyAlignment="1">
      <alignment horizontal="center" vertical="center" wrapText="1"/>
    </xf>
    <xf numFmtId="0" fontId="90" fillId="116" borderId="115" xfId="259" applyFill="1" applyBorder="1" applyAlignment="1">
      <alignment vertical="center" wrapText="1"/>
    </xf>
    <xf numFmtId="0" fontId="77" fillId="0" borderId="136" xfId="259" applyFont="1" applyBorder="1" applyAlignment="1">
      <alignment horizontal="center" vertical="center" wrapText="1"/>
    </xf>
    <xf numFmtId="49" fontId="26" fillId="0" borderId="136" xfId="1422" applyNumberFormat="1" applyFont="1" applyBorder="1" applyAlignment="1">
      <alignment horizontal="left" vertical="center"/>
    </xf>
    <xf numFmtId="0" fontId="32" fillId="0" borderId="146" xfId="259" applyFont="1" applyBorder="1" applyAlignment="1">
      <alignment vertical="center"/>
    </xf>
    <xf numFmtId="1" fontId="33" fillId="0" borderId="146" xfId="259" applyNumberFormat="1" applyFont="1" applyBorder="1" applyAlignment="1">
      <alignment horizontal="center" vertical="center" wrapText="1"/>
    </xf>
    <xf numFmtId="223" fontId="1" fillId="0" borderId="125" xfId="975" applyNumberFormat="1" applyBorder="1" applyAlignment="1">
      <alignment horizontal="center" vertical="center" wrapText="1"/>
    </xf>
    <xf numFmtId="1" fontId="1" fillId="0" borderId="125" xfId="975" applyNumberFormat="1" applyBorder="1" applyAlignment="1">
      <alignment horizontal="center" vertical="center" wrapText="1"/>
    </xf>
    <xf numFmtId="223" fontId="12" fillId="0" borderId="125" xfId="975" applyNumberFormat="1" applyFont="1" applyBorder="1" applyAlignment="1">
      <alignment horizontal="center" vertical="center" wrapText="1"/>
    </xf>
    <xf numFmtId="1" fontId="12" fillId="0" borderId="125" xfId="975" applyNumberFormat="1" applyFont="1" applyBorder="1" applyAlignment="1">
      <alignment horizontal="center" vertical="center" wrapText="1"/>
    </xf>
    <xf numFmtId="49" fontId="1" fillId="0" borderId="125" xfId="975" applyNumberFormat="1" applyBorder="1" applyAlignment="1">
      <alignment horizontal="center" vertical="center" wrapText="1"/>
    </xf>
    <xf numFmtId="223" fontId="12" fillId="123" borderId="122" xfId="975" applyNumberFormat="1" applyFont="1" applyFill="1" applyBorder="1" applyAlignment="1">
      <alignment horizontal="center" vertical="center" wrapText="1"/>
    </xf>
    <xf numFmtId="1" fontId="12" fillId="123" borderId="122" xfId="975" applyNumberFormat="1" applyFont="1" applyFill="1" applyBorder="1" applyAlignment="1">
      <alignment horizontal="center" vertical="center" wrapText="1"/>
    </xf>
    <xf numFmtId="223" fontId="1" fillId="126" borderId="128" xfId="975" applyNumberFormat="1" applyFill="1" applyBorder="1" applyAlignment="1">
      <alignment horizontal="center" vertical="center" wrapText="1"/>
    </xf>
    <xf numFmtId="1" fontId="1" fillId="126" borderId="128" xfId="975" applyNumberFormat="1" applyFill="1" applyBorder="1" applyAlignment="1">
      <alignment horizontal="center" vertical="center" wrapText="1"/>
    </xf>
    <xf numFmtId="223" fontId="1" fillId="123" borderId="122" xfId="975" applyNumberFormat="1" applyFill="1" applyBorder="1" applyAlignment="1">
      <alignment horizontal="center" vertical="center" wrapText="1"/>
    </xf>
    <xf numFmtId="1" fontId="1" fillId="123" borderId="122" xfId="975" applyNumberFormat="1" applyFill="1" applyBorder="1" applyAlignment="1">
      <alignment horizontal="center" vertical="center" wrapText="1"/>
    </xf>
    <xf numFmtId="49" fontId="1" fillId="126" borderId="128" xfId="975" applyNumberFormat="1" applyFill="1" applyBorder="1" applyAlignment="1">
      <alignment horizontal="center" vertical="center" wrapText="1"/>
    </xf>
    <xf numFmtId="49" fontId="1" fillId="123" borderId="122" xfId="663" applyNumberFormat="1" applyFont="1" applyFill="1" applyBorder="1" applyAlignment="1">
      <alignment horizontal="center" vertical="center" wrapText="1"/>
    </xf>
    <xf numFmtId="1" fontId="1" fillId="123" borderId="122" xfId="663" applyNumberFormat="1" applyFont="1" applyFill="1" applyBorder="1" applyAlignment="1">
      <alignment horizontal="center" vertical="center" wrapText="1"/>
    </xf>
    <xf numFmtId="49" fontId="1" fillId="126" borderId="128" xfId="663" applyNumberFormat="1" applyFont="1" applyFill="1" applyBorder="1" applyAlignment="1">
      <alignment horizontal="center" vertical="center" wrapText="1"/>
    </xf>
    <xf numFmtId="1" fontId="1" fillId="126" borderId="128" xfId="663" applyNumberFormat="1" applyFont="1" applyFill="1" applyBorder="1" applyAlignment="1">
      <alignment horizontal="center" vertical="center" wrapText="1"/>
    </xf>
    <xf numFmtId="1" fontId="1" fillId="126" borderId="128" xfId="0" applyNumberFormat="1" applyFont="1" applyFill="1" applyBorder="1" applyAlignment="1">
      <alignment horizontal="center" vertical="center"/>
    </xf>
    <xf numFmtId="0" fontId="1" fillId="0" borderId="124" xfId="816" applyBorder="1" applyAlignment="1">
      <alignment horizontal="center" vertical="center"/>
    </xf>
    <xf numFmtId="49" fontId="1" fillId="0" borderId="125" xfId="748" applyNumberFormat="1" applyFont="1" applyBorder="1" applyAlignment="1">
      <alignment horizontal="left" vertical="center" wrapText="1"/>
    </xf>
    <xf numFmtId="0" fontId="1" fillId="0" borderId="125" xfId="817" applyBorder="1" applyAlignment="1">
      <alignment horizontal="center" vertical="center"/>
    </xf>
    <xf numFmtId="49" fontId="1" fillId="0" borderId="125" xfId="816" applyNumberFormat="1" applyBorder="1" applyAlignment="1">
      <alignment horizontal="left" vertical="center" wrapText="1"/>
    </xf>
    <xf numFmtId="1" fontId="1" fillId="151" borderId="180" xfId="816" applyNumberFormat="1" applyFill="1" applyBorder="1" applyAlignment="1">
      <alignment horizontal="left" vertical="center" wrapText="1"/>
    </xf>
    <xf numFmtId="1" fontId="1" fillId="123" borderId="122" xfId="817" applyNumberFormat="1" applyFill="1" applyBorder="1" applyAlignment="1">
      <alignment horizontal="center" vertical="center" wrapText="1"/>
    </xf>
    <xf numFmtId="1" fontId="1" fillId="123" borderId="122" xfId="816" applyNumberFormat="1" applyFill="1" applyBorder="1" applyAlignment="1">
      <alignment horizontal="left" vertical="center" wrapText="1"/>
    </xf>
    <xf numFmtId="1" fontId="1" fillId="0" borderId="181" xfId="816" applyNumberFormat="1" applyBorder="1" applyAlignment="1">
      <alignment horizontal="left" vertical="center" wrapText="1"/>
    </xf>
    <xf numFmtId="1" fontId="12" fillId="0" borderId="123" xfId="816" applyNumberFormat="1" applyFont="1" applyBorder="1" applyAlignment="1">
      <alignment horizontal="center" vertical="center" wrapText="1"/>
    </xf>
    <xf numFmtId="1" fontId="12" fillId="0" borderId="124" xfId="816" applyNumberFormat="1" applyFont="1" applyBorder="1" applyAlignment="1">
      <alignment horizontal="center" vertical="center" wrapText="1"/>
    </xf>
    <xf numFmtId="1" fontId="12" fillId="0" borderId="125" xfId="816" applyNumberFormat="1" applyFont="1" applyBorder="1" applyAlignment="1">
      <alignment horizontal="left" vertical="center" wrapText="1"/>
    </xf>
    <xf numFmtId="1" fontId="12" fillId="0" borderId="125" xfId="817" applyNumberFormat="1" applyFont="1" applyBorder="1" applyAlignment="1">
      <alignment horizontal="center" vertical="center" wrapText="1"/>
    </xf>
    <xf numFmtId="1" fontId="1" fillId="0" borderId="123" xfId="816" applyNumberFormat="1" applyBorder="1" applyAlignment="1">
      <alignment horizontal="center" vertical="center" wrapText="1"/>
    </xf>
    <xf numFmtId="1" fontId="1" fillId="0" borderId="125" xfId="816" applyNumberFormat="1" applyBorder="1" applyAlignment="1">
      <alignment horizontal="left" vertical="center" wrapText="1"/>
    </xf>
    <xf numFmtId="1" fontId="12" fillId="0" borderId="181" xfId="817" applyNumberFormat="1" applyFont="1" applyBorder="1" applyAlignment="1">
      <alignment horizontal="center" vertical="center" wrapText="1"/>
    </xf>
    <xf numFmtId="1" fontId="1" fillId="0" borderId="181" xfId="817" applyNumberFormat="1" applyBorder="1" applyAlignment="1">
      <alignment horizontal="center" vertical="center" wrapText="1"/>
    </xf>
    <xf numFmtId="49" fontId="1" fillId="0" borderId="125" xfId="663" applyNumberFormat="1" applyFont="1" applyBorder="1" applyAlignment="1">
      <alignment horizontal="center" vertical="center" wrapText="1"/>
    </xf>
    <xf numFmtId="1" fontId="12" fillId="0" borderId="123" xfId="816" applyNumberFormat="1" applyFont="1" applyBorder="1" applyAlignment="1">
      <alignment horizontal="center" vertical="center"/>
    </xf>
    <xf numFmtId="49" fontId="12" fillId="0" borderId="125" xfId="663" applyNumberFormat="1" applyFont="1" applyBorder="1" applyAlignment="1">
      <alignment horizontal="center" vertical="center" wrapText="1"/>
    </xf>
    <xf numFmtId="1" fontId="12" fillId="0" borderId="125" xfId="663" applyNumberFormat="1" applyFont="1" applyBorder="1" applyAlignment="1">
      <alignment horizontal="center" vertical="center" wrapText="1"/>
    </xf>
    <xf numFmtId="49" fontId="12" fillId="0" borderId="125" xfId="748" applyNumberFormat="1" applyFont="1" applyBorder="1" applyAlignment="1">
      <alignment horizontal="left" vertical="center" wrapText="1"/>
    </xf>
    <xf numFmtId="0" fontId="12" fillId="0" borderId="125" xfId="817" applyFont="1" applyBorder="1" applyAlignment="1">
      <alignment horizontal="center" vertical="center"/>
    </xf>
    <xf numFmtId="1" fontId="1" fillId="0" borderId="123" xfId="816" applyNumberFormat="1" applyBorder="1" applyAlignment="1">
      <alignment horizontal="center" vertical="center"/>
    </xf>
    <xf numFmtId="0" fontId="12" fillId="0" borderId="123" xfId="816" applyFont="1" applyBorder="1" applyAlignment="1">
      <alignment horizontal="center" vertical="center" wrapText="1"/>
    </xf>
    <xf numFmtId="0" fontId="1" fillId="0" borderId="123" xfId="816" applyBorder="1" applyAlignment="1">
      <alignment horizontal="center" vertical="center" wrapText="1"/>
    </xf>
    <xf numFmtId="1" fontId="12" fillId="123" borderId="122" xfId="817" applyNumberFormat="1" applyFont="1" applyFill="1" applyBorder="1" applyAlignment="1">
      <alignment horizontal="center" vertical="center" wrapText="1"/>
    </xf>
    <xf numFmtId="1" fontId="1" fillId="124" borderId="126" xfId="816" applyNumberFormat="1" applyFill="1" applyBorder="1" applyAlignment="1">
      <alignment horizontal="center" vertical="center" wrapText="1"/>
    </xf>
    <xf numFmtId="0" fontId="12" fillId="152" borderId="182" xfId="0" applyFont="1" applyFill="1" applyBorder="1" applyAlignment="1">
      <alignment horizontal="center" vertical="center" wrapText="1"/>
    </xf>
    <xf numFmtId="0" fontId="77" fillId="153" borderId="183" xfId="0" applyFont="1" applyFill="1" applyBorder="1" applyAlignment="1">
      <alignment horizontal="center" vertical="center" wrapText="1"/>
    </xf>
    <xf numFmtId="0" fontId="77" fillId="154" borderId="184" xfId="0" applyFont="1" applyFill="1" applyBorder="1" applyAlignment="1">
      <alignment horizontal="center" vertical="center" wrapText="1"/>
    </xf>
    <xf numFmtId="0" fontId="77" fillId="155" borderId="185" xfId="0" applyFont="1" applyFill="1" applyBorder="1" applyAlignment="1">
      <alignment horizontal="center" vertical="center" wrapText="1"/>
    </xf>
    <xf numFmtId="0" fontId="90" fillId="0" borderId="0" xfId="259" applyAlignment="1">
      <alignment vertical="center"/>
    </xf>
    <xf numFmtId="10" fontId="90" fillId="0" borderId="0" xfId="259" applyNumberFormat="1" applyAlignment="1">
      <alignment vertical="center"/>
    </xf>
    <xf numFmtId="10" fontId="90" fillId="0" borderId="186" xfId="259" applyNumberFormat="1" applyBorder="1" applyAlignment="1">
      <alignment vertical="center"/>
    </xf>
    <xf numFmtId="0" fontId="32" fillId="0" borderId="187" xfId="259" applyFont="1" applyBorder="1" applyAlignment="1">
      <alignment vertical="center"/>
    </xf>
    <xf numFmtId="0" fontId="32" fillId="0" borderId="149" xfId="259" applyFont="1" applyBorder="1" applyAlignment="1">
      <alignment vertical="center"/>
    </xf>
    <xf numFmtId="0" fontId="90" fillId="116" borderId="115" xfId="259" applyFill="1" applyBorder="1" applyAlignment="1">
      <alignment vertical="center"/>
    </xf>
    <xf numFmtId="0" fontId="26" fillId="0" borderId="0" xfId="259" applyFont="1" applyAlignment="1">
      <alignment vertical="center"/>
    </xf>
    <xf numFmtId="0" fontId="90" fillId="148" borderId="177" xfId="259" applyFill="1" applyBorder="1" applyAlignment="1">
      <alignment vertical="center"/>
    </xf>
    <xf numFmtId="1" fontId="1" fillId="123" borderId="122" xfId="262" applyNumberFormat="1" applyFont="1" applyFill="1" applyBorder="1" applyAlignment="1" applyProtection="1">
      <alignment horizontal="center" vertical="center"/>
      <protection locked="0"/>
    </xf>
    <xf numFmtId="0" fontId="26" fillId="116" borderId="115" xfId="259" applyFont="1" applyFill="1" applyBorder="1" applyAlignment="1">
      <alignment vertical="center"/>
    </xf>
    <xf numFmtId="0" fontId="76" fillId="148" borderId="177" xfId="259" applyFont="1" applyFill="1" applyBorder="1" applyAlignment="1">
      <alignment vertical="center"/>
    </xf>
    <xf numFmtId="0" fontId="71" fillId="0" borderId="0" xfId="0" applyFont="1" applyAlignment="1">
      <alignment horizontal="left" vertical="center"/>
    </xf>
    <xf numFmtId="4" fontId="1" fillId="0" borderId="117" xfId="0" applyNumberFormat="1" applyFont="1" applyBorder="1" applyAlignment="1">
      <alignment vertical="center" wrapText="1"/>
    </xf>
    <xf numFmtId="0" fontId="82" fillId="116" borderId="115" xfId="259" applyFont="1" applyFill="1" applyBorder="1" applyAlignment="1">
      <alignment vertical="center" wrapText="1"/>
    </xf>
    <xf numFmtId="0" fontId="83" fillId="116" borderId="115" xfId="259" applyFont="1" applyFill="1" applyBorder="1" applyAlignment="1">
      <alignment vertical="center" wrapText="1"/>
    </xf>
    <xf numFmtId="0" fontId="84" fillId="116" borderId="115" xfId="259" applyFont="1" applyFill="1" applyBorder="1" applyAlignment="1">
      <alignment vertical="center" wrapText="1"/>
    </xf>
    <xf numFmtId="4" fontId="90" fillId="0" borderId="181" xfId="798" applyBorder="1">
      <alignment horizontal="center" vertical="center" wrapText="1"/>
    </xf>
    <xf numFmtId="4" fontId="90" fillId="0" borderId="188" xfId="798" applyBorder="1">
      <alignment horizontal="center" vertical="center" wrapText="1"/>
    </xf>
    <xf numFmtId="1" fontId="68" fillId="156" borderId="189" xfId="663" applyNumberFormat="1" applyFont="1" applyFill="1" applyBorder="1" applyAlignment="1">
      <alignment horizontal="center" vertical="center"/>
    </xf>
    <xf numFmtId="4" fontId="90" fillId="0" borderId="190" xfId="798" applyBorder="1">
      <alignment horizontal="center" vertical="center" wrapText="1"/>
    </xf>
    <xf numFmtId="1" fontId="68" fillId="157" borderId="191" xfId="663" applyNumberFormat="1" applyFont="1" applyFill="1" applyBorder="1" applyAlignment="1">
      <alignment horizontal="center" vertical="center"/>
    </xf>
    <xf numFmtId="1" fontId="26" fillId="0" borderId="187" xfId="663" applyNumberFormat="1" applyFont="1" applyBorder="1" applyAlignment="1">
      <alignment horizontal="center" vertical="center" wrapText="1"/>
    </xf>
    <xf numFmtId="1" fontId="26" fillId="0" borderId="146" xfId="663" applyNumberFormat="1" applyFont="1" applyBorder="1" applyAlignment="1">
      <alignment horizontal="center" vertical="center" wrapText="1"/>
    </xf>
    <xf numFmtId="4" fontId="90" fillId="0" borderId="125" xfId="798" applyBorder="1" applyAlignment="1">
      <alignment horizontal="left" vertical="center" wrapText="1"/>
    </xf>
    <xf numFmtId="4" fontId="90" fillId="0" borderId="166" xfId="798" applyBorder="1" applyAlignment="1">
      <alignment horizontal="right" vertical="center" wrapText="1"/>
    </xf>
    <xf numFmtId="4" fontId="26" fillId="0" borderId="192" xfId="798" applyFont="1" applyBorder="1" applyAlignment="1">
      <alignment horizontal="left" vertical="center" wrapText="1"/>
    </xf>
    <xf numFmtId="1" fontId="90" fillId="0" borderId="193" xfId="663" applyNumberFormat="1" applyBorder="1" applyAlignment="1">
      <alignment horizontal="center" vertical="center" wrapText="1"/>
    </xf>
    <xf numFmtId="1" fontId="90" fillId="0" borderId="194" xfId="663" applyNumberFormat="1" applyBorder="1" applyAlignment="1">
      <alignment horizontal="center" vertical="center" wrapText="1"/>
    </xf>
    <xf numFmtId="4" fontId="90" fillId="0" borderId="195" xfId="663" applyNumberFormat="1" applyBorder="1" applyAlignment="1">
      <alignment horizontal="right" vertical="center" wrapText="1"/>
    </xf>
    <xf numFmtId="4" fontId="90" fillId="0" borderId="196" xfId="663" applyNumberFormat="1" applyBorder="1" applyAlignment="1">
      <alignment horizontal="right" vertical="center" wrapText="1"/>
    </xf>
    <xf numFmtId="4" fontId="90" fillId="0" borderId="197" xfId="798" applyBorder="1">
      <alignment horizontal="center" vertical="center" wrapText="1"/>
    </xf>
    <xf numFmtId="4" fontId="90" fillId="0" borderId="148" xfId="798" applyBorder="1" applyAlignment="1">
      <alignment horizontal="left" vertical="center" wrapText="1"/>
    </xf>
    <xf numFmtId="4" fontId="90" fillId="0" borderId="198" xfId="798" applyBorder="1" applyAlignment="1">
      <alignment horizontal="right" vertical="center" wrapText="1"/>
    </xf>
    <xf numFmtId="10" fontId="33" fillId="0" borderId="199" xfId="259" applyNumberFormat="1" applyFont="1" applyBorder="1" applyAlignment="1">
      <alignment horizontal="center" vertical="center" wrapText="1"/>
    </xf>
    <xf numFmtId="0" fontId="90" fillId="0" borderId="0" xfId="259" applyAlignment="1">
      <alignment horizontal="right" vertical="center"/>
    </xf>
    <xf numFmtId="0" fontId="62" fillId="0" borderId="0" xfId="259" applyFont="1" applyAlignment="1">
      <alignment horizontal="right" vertical="center"/>
    </xf>
    <xf numFmtId="10" fontId="26" fillId="0" borderId="0" xfId="259" applyNumberFormat="1" applyFont="1" applyAlignment="1">
      <alignment horizontal="right" vertical="center"/>
    </xf>
    <xf numFmtId="0" fontId="90" fillId="0" borderId="200" xfId="259" applyBorder="1" applyAlignment="1">
      <alignment horizontal="right" vertical="center"/>
    </xf>
    <xf numFmtId="0" fontId="62" fillId="0" borderId="200" xfId="259" applyFont="1" applyBorder="1" applyAlignment="1">
      <alignment horizontal="right" vertical="center"/>
    </xf>
    <xf numFmtId="1" fontId="12" fillId="0" borderId="197" xfId="0" applyNumberFormat="1" applyFont="1" applyBorder="1" applyAlignment="1">
      <alignment horizontal="right" vertical="center" wrapText="1"/>
    </xf>
    <xf numFmtId="4" fontId="1" fillId="0" borderId="197" xfId="0" applyNumberFormat="1" applyFont="1" applyBorder="1" applyAlignment="1">
      <alignment horizontal="right" vertical="center" wrapText="1"/>
    </xf>
    <xf numFmtId="4" fontId="12" fillId="158" borderId="201" xfId="0" applyNumberFormat="1" applyFont="1" applyFill="1" applyBorder="1" applyAlignment="1">
      <alignment horizontal="right" vertical="center" wrapText="1"/>
    </xf>
    <xf numFmtId="4" fontId="12" fillId="0" borderId="197" xfId="0" applyNumberFormat="1" applyFont="1" applyBorder="1" applyAlignment="1">
      <alignment horizontal="right" vertical="center" wrapText="1"/>
    </xf>
    <xf numFmtId="4" fontId="1" fillId="159" borderId="202" xfId="0" applyNumberFormat="1" applyFont="1" applyFill="1" applyBorder="1" applyAlignment="1">
      <alignment horizontal="right" vertical="center" wrapText="1"/>
    </xf>
    <xf numFmtId="4" fontId="12" fillId="159" borderId="202" xfId="0" applyNumberFormat="1" applyFont="1" applyFill="1" applyBorder="1" applyAlignment="1">
      <alignment horizontal="right" vertical="center" wrapText="1"/>
    </xf>
    <xf numFmtId="4" fontId="12" fillId="160" borderId="203" xfId="0" applyNumberFormat="1" applyFont="1" applyFill="1" applyBorder="1" applyAlignment="1">
      <alignment horizontal="right" vertical="center" wrapText="1"/>
    </xf>
    <xf numFmtId="4" fontId="77" fillId="161" borderId="204" xfId="0" applyNumberFormat="1" applyFont="1" applyFill="1" applyBorder="1" applyAlignment="1">
      <alignment horizontal="right" vertical="center" wrapText="1"/>
    </xf>
    <xf numFmtId="4" fontId="1" fillId="0" borderId="117" xfId="0" applyNumberFormat="1" applyFont="1" applyBorder="1" applyAlignment="1">
      <alignment horizontal="right" vertical="center" wrapText="1"/>
    </xf>
    <xf numFmtId="4" fontId="18" fillId="0" borderId="117" xfId="0" applyNumberFormat="1" applyFont="1" applyBorder="1" applyAlignment="1">
      <alignment horizontal="right" vertical="center" wrapText="1"/>
    </xf>
    <xf numFmtId="0" fontId="85" fillId="116" borderId="115" xfId="259" applyFont="1" applyFill="1" applyBorder="1" applyAlignment="1">
      <alignment vertical="center" wrapText="1"/>
    </xf>
    <xf numFmtId="49" fontId="33" fillId="124" borderId="126" xfId="0" applyNumberFormat="1" applyFont="1" applyFill="1" applyBorder="1" applyAlignment="1">
      <alignment horizontal="center" vertical="center" wrapText="1"/>
    </xf>
    <xf numFmtId="1" fontId="33" fillId="130" borderId="132" xfId="0" applyNumberFormat="1" applyFont="1" applyFill="1" applyBorder="1" applyAlignment="1">
      <alignment horizontal="center" vertical="center" wrapText="1"/>
    </xf>
    <xf numFmtId="1" fontId="33" fillId="123" borderId="122" xfId="0" applyNumberFormat="1" applyFont="1" applyFill="1" applyBorder="1" applyAlignment="1">
      <alignment horizontal="left" vertical="center" wrapText="1"/>
    </xf>
    <xf numFmtId="1" fontId="32" fillId="123" borderId="122" xfId="0" applyNumberFormat="1" applyFont="1" applyFill="1" applyBorder="1" applyAlignment="1">
      <alignment horizontal="center" vertical="center" wrapText="1"/>
    </xf>
    <xf numFmtId="1" fontId="32" fillId="162" borderId="205" xfId="0" applyNumberFormat="1" applyFont="1" applyFill="1" applyBorder="1" applyAlignment="1">
      <alignment horizontal="right" vertical="center" wrapText="1"/>
    </xf>
    <xf numFmtId="1" fontId="32" fillId="159" borderId="202" xfId="0" applyNumberFormat="1" applyFont="1" applyFill="1" applyBorder="1" applyAlignment="1">
      <alignment horizontal="right" vertical="center" wrapText="1"/>
    </xf>
    <xf numFmtId="10" fontId="32" fillId="139" borderId="167" xfId="0" applyNumberFormat="1" applyFont="1" applyFill="1" applyBorder="1" applyAlignment="1">
      <alignment horizontal="center" vertical="center" wrapText="1"/>
    </xf>
    <xf numFmtId="0" fontId="67" fillId="116" borderId="115" xfId="259" applyFont="1" applyFill="1" applyBorder="1" applyAlignment="1">
      <alignment vertical="center"/>
    </xf>
    <xf numFmtId="4" fontId="32" fillId="0" borderId="197" xfId="0" applyNumberFormat="1" applyFont="1" applyBorder="1" applyAlignment="1">
      <alignment horizontal="right" vertical="center" wrapText="1"/>
    </xf>
    <xf numFmtId="10" fontId="32" fillId="0" borderId="166" xfId="0" applyNumberFormat="1" applyFont="1" applyBorder="1" applyAlignment="1">
      <alignment horizontal="center" vertical="center" wrapText="1"/>
    </xf>
    <xf numFmtId="0" fontId="67" fillId="0" borderId="0" xfId="259" applyFont="1" applyAlignment="1">
      <alignment vertical="center" wrapText="1"/>
    </xf>
    <xf numFmtId="49" fontId="33" fillId="0" borderId="123" xfId="0" applyNumberFormat="1" applyFont="1" applyBorder="1" applyAlignment="1">
      <alignment horizontal="center" vertical="center" wrapText="1"/>
    </xf>
    <xf numFmtId="1" fontId="33" fillId="0" borderId="124" xfId="0" applyNumberFormat="1" applyFont="1" applyBorder="1" applyAlignment="1">
      <alignment horizontal="center" vertical="center" wrapText="1"/>
    </xf>
    <xf numFmtId="1" fontId="33" fillId="0" borderId="125" xfId="0" applyNumberFormat="1" applyFont="1" applyBorder="1" applyAlignment="1">
      <alignment horizontal="left" vertical="center" wrapText="1"/>
    </xf>
    <xf numFmtId="1" fontId="32" fillId="0" borderId="125" xfId="0" applyNumberFormat="1" applyFont="1" applyBorder="1" applyAlignment="1">
      <alignment horizontal="center" vertical="center" wrapText="1"/>
    </xf>
    <xf numFmtId="0" fontId="67" fillId="0" borderId="0" xfId="259" applyFont="1" applyAlignment="1">
      <alignment vertical="center"/>
    </xf>
    <xf numFmtId="0" fontId="26" fillId="0" borderId="0" xfId="259" applyFont="1" applyAlignment="1">
      <alignment vertical="center" wrapText="1"/>
    </xf>
    <xf numFmtId="0" fontId="90" fillId="0" borderId="0" xfId="259" applyAlignment="1">
      <alignment vertical="center" wrapText="1"/>
    </xf>
    <xf numFmtId="1" fontId="1" fillId="126" borderId="128" xfId="827" applyNumberFormat="1" applyFont="1" applyFill="1" applyBorder="1" applyAlignment="1" applyProtection="1">
      <alignment horizontal="center" vertical="center"/>
      <protection locked="0"/>
    </xf>
    <xf numFmtId="1" fontId="1" fillId="126" borderId="128" xfId="262" applyNumberFormat="1" applyFont="1" applyFill="1" applyBorder="1" applyAlignment="1" applyProtection="1">
      <alignment horizontal="left" vertical="center" wrapText="1"/>
      <protection locked="0"/>
    </xf>
    <xf numFmtId="10" fontId="90" fillId="0" borderId="134" xfId="259" applyNumberFormat="1" applyBorder="1" applyAlignment="1">
      <alignment vertical="center"/>
    </xf>
    <xf numFmtId="0" fontId="90" fillId="0" borderId="206" xfId="259" applyBorder="1" applyAlignment="1">
      <alignment vertical="center"/>
    </xf>
    <xf numFmtId="0" fontId="90" fillId="0" borderId="200" xfId="259" applyBorder="1" applyAlignment="1">
      <alignment vertical="center"/>
    </xf>
    <xf numFmtId="4" fontId="33" fillId="0" borderId="207" xfId="259" applyNumberFormat="1" applyFont="1" applyBorder="1" applyAlignment="1">
      <alignment horizontal="center" vertical="center" wrapText="1"/>
    </xf>
    <xf numFmtId="4" fontId="32" fillId="163" borderId="208" xfId="0" applyNumberFormat="1" applyFont="1" applyFill="1" applyBorder="1" applyAlignment="1">
      <alignment horizontal="center" vertical="center" wrapText="1"/>
    </xf>
    <xf numFmtId="4" fontId="12" fillId="0" borderId="209" xfId="0" applyNumberFormat="1" applyFont="1" applyBorder="1" applyAlignment="1">
      <alignment horizontal="center" vertical="center" wrapText="1"/>
    </xf>
    <xf numFmtId="4" fontId="1" fillId="0" borderId="209" xfId="0" applyNumberFormat="1" applyFont="1" applyBorder="1" applyAlignment="1">
      <alignment horizontal="center" vertical="center" wrapText="1"/>
    </xf>
    <xf numFmtId="4" fontId="1" fillId="163" borderId="208" xfId="0" applyNumberFormat="1" applyFont="1" applyFill="1" applyBorder="1" applyAlignment="1">
      <alignment horizontal="center" vertical="center" wrapText="1"/>
    </xf>
    <xf numFmtId="4" fontId="1" fillId="164" borderId="210" xfId="0" applyNumberFormat="1" applyFont="1" applyFill="1" applyBorder="1" applyAlignment="1">
      <alignment horizontal="center" vertical="center" wrapText="1"/>
    </xf>
    <xf numFmtId="4" fontId="12" fillId="163" borderId="208" xfId="0" applyNumberFormat="1" applyFont="1" applyFill="1" applyBorder="1" applyAlignment="1">
      <alignment horizontal="center" vertical="center" wrapText="1"/>
    </xf>
    <xf numFmtId="4" fontId="32" fillId="0" borderId="209" xfId="0" applyNumberFormat="1" applyFont="1" applyBorder="1" applyAlignment="1">
      <alignment horizontal="center" vertical="center" wrapText="1"/>
    </xf>
    <xf numFmtId="4" fontId="1" fillId="165" borderId="211" xfId="0" applyNumberFormat="1" applyFont="1" applyFill="1" applyBorder="1" applyAlignment="1">
      <alignment horizontal="center" vertical="center" wrapText="1"/>
    </xf>
    <xf numFmtId="4" fontId="78" fillId="166" borderId="212" xfId="0" applyNumberFormat="1" applyFont="1" applyFill="1" applyBorder="1" applyAlignment="1">
      <alignment horizontal="center" vertical="center" wrapText="1"/>
    </xf>
    <xf numFmtId="0" fontId="82" fillId="116" borderId="115" xfId="259" applyFont="1" applyFill="1" applyBorder="1" applyAlignment="1">
      <alignment horizontal="center" vertical="center" wrapText="1"/>
    </xf>
    <xf numFmtId="0" fontId="90" fillId="0" borderId="0" xfId="259" applyAlignment="1">
      <alignment horizontal="center" vertical="center"/>
    </xf>
    <xf numFmtId="4" fontId="90" fillId="0" borderId="0" xfId="259" applyNumberFormat="1" applyAlignment="1">
      <alignment horizontal="center" vertical="center"/>
    </xf>
    <xf numFmtId="10" fontId="90" fillId="0" borderId="0" xfId="259" applyNumberFormat="1" applyAlignment="1">
      <alignment horizontal="center" vertical="center"/>
    </xf>
    <xf numFmtId="1" fontId="33" fillId="0" borderId="213" xfId="259" applyNumberFormat="1" applyFont="1" applyBorder="1" applyAlignment="1">
      <alignment horizontal="right" vertical="center" wrapText="1"/>
    </xf>
    <xf numFmtId="4" fontId="12" fillId="0" borderId="214" xfId="0" applyNumberFormat="1" applyFont="1" applyBorder="1" applyAlignment="1">
      <alignment horizontal="right" vertical="center" wrapText="1"/>
    </xf>
    <xf numFmtId="4" fontId="1" fillId="0" borderId="214" xfId="0" applyNumberFormat="1" applyFont="1" applyBorder="1" applyAlignment="1">
      <alignment horizontal="right" vertical="center" wrapText="1"/>
    </xf>
    <xf numFmtId="4" fontId="12" fillId="167" borderId="215" xfId="0" applyNumberFormat="1" applyFont="1" applyFill="1" applyBorder="1" applyAlignment="1">
      <alignment horizontal="right" vertical="center" wrapText="1"/>
    </xf>
    <xf numFmtId="4" fontId="12" fillId="168" borderId="216" xfId="0" applyNumberFormat="1" applyFont="1" applyFill="1" applyBorder="1" applyAlignment="1">
      <alignment horizontal="right" vertical="center" wrapText="1"/>
    </xf>
    <xf numFmtId="10" fontId="12" fillId="169" borderId="217" xfId="0" applyNumberFormat="1" applyFont="1" applyFill="1" applyBorder="1" applyAlignment="1">
      <alignment horizontal="center" vertical="center" wrapText="1"/>
    </xf>
    <xf numFmtId="4" fontId="77" fillId="170" borderId="218" xfId="0" applyNumberFormat="1" applyFont="1" applyFill="1" applyBorder="1" applyAlignment="1">
      <alignment horizontal="right" vertical="center" wrapText="1"/>
    </xf>
    <xf numFmtId="0" fontId="82" fillId="148" borderId="177" xfId="259" applyFont="1" applyFill="1" applyBorder="1" applyAlignment="1">
      <alignment vertical="center" wrapText="1"/>
    </xf>
    <xf numFmtId="0" fontId="26" fillId="116" borderId="115" xfId="259" applyFont="1" applyFill="1" applyBorder="1" applyAlignment="1">
      <alignment vertical="center" wrapText="1"/>
    </xf>
    <xf numFmtId="0" fontId="71" fillId="0" borderId="0" xfId="0" applyFont="1" applyAlignment="1">
      <alignment horizontal="left" vertical="center" wrapText="1"/>
    </xf>
    <xf numFmtId="10" fontId="90" fillId="0" borderId="0" xfId="259" applyNumberFormat="1" applyAlignment="1">
      <alignment horizontal="right" vertical="center"/>
    </xf>
    <xf numFmtId="4" fontId="90" fillId="0" borderId="0" xfId="259" applyNumberFormat="1" applyAlignment="1">
      <alignment horizontal="right" vertical="center"/>
    </xf>
    <xf numFmtId="180" fontId="12" fillId="171" borderId="219" xfId="975" applyNumberFormat="1" applyFont="1" applyFill="1" applyBorder="1" applyAlignment="1">
      <alignment horizontal="center" vertical="center" wrapText="1"/>
    </xf>
    <xf numFmtId="0" fontId="68" fillId="0" borderId="220" xfId="1419" applyFont="1" applyBorder="1" applyAlignment="1">
      <alignment horizontal="center" vertical="top" wrapText="1"/>
    </xf>
    <xf numFmtId="0" fontId="1" fillId="0" borderId="123" xfId="816" applyBorder="1" applyAlignment="1">
      <alignment horizontal="center" vertical="center"/>
    </xf>
    <xf numFmtId="49" fontId="1" fillId="123" borderId="122" xfId="975" applyNumberFormat="1" applyFill="1" applyBorder="1" applyAlignment="1">
      <alignment horizontal="center" vertical="center" wrapText="1"/>
    </xf>
    <xf numFmtId="1" fontId="1" fillId="130" borderId="132" xfId="816" applyNumberFormat="1" applyFill="1" applyBorder="1" applyAlignment="1">
      <alignment horizontal="center" vertical="center" wrapText="1"/>
    </xf>
    <xf numFmtId="0" fontId="79" fillId="0" borderId="0" xfId="1419" applyFont="1" applyAlignment="1">
      <alignment vertical="center" wrapText="1"/>
    </xf>
    <xf numFmtId="0" fontId="74" fillId="0" borderId="221" xfId="1419" applyFont="1" applyBorder="1" applyAlignment="1">
      <alignment horizontal="center" vertical="center" wrapText="1"/>
    </xf>
    <xf numFmtId="0" fontId="75" fillId="0" borderId="134" xfId="1419" applyFont="1" applyBorder="1" applyAlignment="1">
      <alignment horizontal="center" vertical="center" wrapText="1"/>
    </xf>
    <xf numFmtId="10" fontId="36" fillId="172" borderId="222" xfId="1419" applyNumberFormat="1" applyFont="1" applyFill="1" applyBorder="1"/>
    <xf numFmtId="10" fontId="68" fillId="0" borderId="223" xfId="1419" applyNumberFormat="1" applyFont="1" applyBorder="1" applyAlignment="1">
      <alignment vertical="top" wrapText="1"/>
    </xf>
    <xf numFmtId="4" fontId="36" fillId="0" borderId="224" xfId="1419" applyNumberFormat="1" applyFont="1" applyBorder="1" applyAlignment="1">
      <alignment vertical="top" wrapText="1"/>
    </xf>
    <xf numFmtId="10" fontId="36" fillId="0" borderId="225" xfId="1419" applyNumberFormat="1" applyFont="1" applyBorder="1" applyAlignment="1">
      <alignment vertical="top" wrapText="1"/>
    </xf>
    <xf numFmtId="10" fontId="36" fillId="173" borderId="226" xfId="1419" applyNumberFormat="1" applyFont="1" applyFill="1" applyBorder="1" applyAlignment="1">
      <alignment vertical="top" wrapText="1"/>
    </xf>
    <xf numFmtId="10" fontId="36" fillId="0" borderId="224" xfId="1419" applyNumberFormat="1" applyFont="1" applyBorder="1" applyAlignment="1">
      <alignment vertical="top" wrapText="1"/>
    </xf>
    <xf numFmtId="10" fontId="68" fillId="0" borderId="227" xfId="1419" applyNumberFormat="1" applyFont="1" applyBorder="1"/>
    <xf numFmtId="0" fontId="36" fillId="0" borderId="227" xfId="1419" applyFont="1" applyBorder="1" applyAlignment="1">
      <alignment horizontal="center"/>
    </xf>
    <xf numFmtId="4" fontId="68" fillId="0" borderId="227" xfId="1420" applyNumberFormat="1" applyFont="1" applyBorder="1" applyAlignment="1">
      <alignment horizontal="right"/>
    </xf>
    <xf numFmtId="4" fontId="36" fillId="0" borderId="228" xfId="1419" applyNumberFormat="1" applyFont="1" applyBorder="1" applyAlignment="1">
      <alignment horizontal="center"/>
    </xf>
    <xf numFmtId="4" fontId="36" fillId="0" borderId="229" xfId="1419" applyNumberFormat="1" applyFont="1" applyBorder="1" applyAlignment="1">
      <alignment horizontal="right"/>
    </xf>
    <xf numFmtId="4" fontId="90" fillId="0" borderId="0" xfId="663" applyNumberFormat="1" applyAlignment="1">
      <alignment horizontal="center" vertical="center"/>
    </xf>
    <xf numFmtId="4" fontId="36" fillId="0" borderId="0" xfId="649" applyNumberFormat="1" applyFont="1" applyAlignment="1">
      <alignment horizontal="center" vertical="center"/>
    </xf>
    <xf numFmtId="4" fontId="68" fillId="141" borderId="170" xfId="663" applyNumberFormat="1" applyFont="1" applyFill="1" applyBorder="1" applyAlignment="1">
      <alignment horizontal="center" vertical="center"/>
    </xf>
    <xf numFmtId="4" fontId="90" fillId="0" borderId="0" xfId="663" applyNumberFormat="1" applyAlignment="1">
      <alignment horizontal="center" vertical="center" wrapText="1"/>
    </xf>
    <xf numFmtId="188" fontId="36" fillId="0" borderId="0" xfId="649" applyNumberFormat="1" applyFont="1" applyAlignment="1">
      <alignment horizontal="center" vertical="center"/>
    </xf>
    <xf numFmtId="10" fontId="0" fillId="0" borderId="0" xfId="0" applyNumberFormat="1"/>
    <xf numFmtId="0" fontId="80" fillId="0" borderId="0" xfId="1422" applyFont="1" applyAlignment="1">
      <alignment horizontal="right" vertical="center"/>
    </xf>
    <xf numFmtId="0" fontId="62" fillId="0" borderId="0" xfId="259" applyFont="1" applyAlignment="1">
      <alignment horizontal="center" vertical="center"/>
    </xf>
    <xf numFmtId="49" fontId="86" fillId="0" borderId="136" xfId="1422" applyNumberFormat="1" applyFont="1" applyBorder="1" applyAlignment="1">
      <alignment horizontal="left" vertical="center"/>
    </xf>
    <xf numFmtId="0" fontId="26" fillId="172" borderId="222" xfId="1422" applyFont="1" applyFill="1" applyBorder="1" applyAlignment="1">
      <alignment vertical="center"/>
    </xf>
    <xf numFmtId="10" fontId="26" fillId="0" borderId="93" xfId="259" applyNumberFormat="1" applyFont="1" applyBorder="1" applyAlignment="1">
      <alignment horizontal="right" vertical="center"/>
    </xf>
    <xf numFmtId="4" fontId="12" fillId="0" borderId="213" xfId="259" applyNumberFormat="1" applyFont="1" applyBorder="1" applyAlignment="1">
      <alignment horizontal="center" vertical="center" wrapText="1"/>
    </xf>
    <xf numFmtId="180" fontId="12" fillId="0" borderId="230" xfId="259" applyNumberFormat="1" applyFont="1" applyBorder="1" applyAlignment="1">
      <alignment horizontal="center" vertical="center" wrapText="1"/>
    </xf>
    <xf numFmtId="0" fontId="68" fillId="0" borderId="136" xfId="663" applyFont="1" applyBorder="1" applyAlignment="1">
      <alignment horizontal="center" vertical="center" wrapText="1"/>
    </xf>
    <xf numFmtId="4" fontId="1" fillId="162" borderId="205" xfId="0" applyNumberFormat="1" applyFont="1" applyFill="1" applyBorder="1" applyAlignment="1">
      <alignment horizontal="right" vertical="center" wrapText="1"/>
    </xf>
    <xf numFmtId="1" fontId="12" fillId="0" borderId="181" xfId="816" applyNumberFormat="1" applyFont="1" applyBorder="1" applyAlignment="1">
      <alignment horizontal="left" vertical="center" wrapText="1"/>
    </xf>
    <xf numFmtId="0" fontId="69" fillId="174" borderId="231" xfId="0" applyFont="1" applyFill="1" applyBorder="1" applyAlignment="1">
      <alignment horizontal="left" vertical="center"/>
    </xf>
    <xf numFmtId="10" fontId="69" fillId="174" borderId="231" xfId="0" applyNumberFormat="1" applyFont="1" applyFill="1" applyBorder="1" applyAlignment="1">
      <alignment vertical="center"/>
    </xf>
    <xf numFmtId="0" fontId="69" fillId="175" borderId="232" xfId="0" applyFont="1" applyFill="1" applyBorder="1" applyAlignment="1">
      <alignment horizontal="center" vertical="center"/>
    </xf>
    <xf numFmtId="10" fontId="69" fillId="176" borderId="233" xfId="875" applyNumberFormat="1" applyFont="1" applyFill="1" applyBorder="1" applyAlignment="1" applyProtection="1">
      <alignment vertical="center"/>
      <protection locked="0"/>
    </xf>
    <xf numFmtId="0" fontId="69" fillId="151" borderId="180" xfId="0" applyFont="1" applyFill="1" applyBorder="1" applyAlignment="1">
      <alignment horizontal="left" vertical="center"/>
    </xf>
    <xf numFmtId="10" fontId="69" fillId="151" borderId="180" xfId="0" applyNumberFormat="1" applyFont="1" applyFill="1" applyBorder="1" applyAlignment="1">
      <alignment vertical="center"/>
    </xf>
    <xf numFmtId="0" fontId="69" fillId="177" borderId="234" xfId="0" applyFont="1" applyFill="1" applyBorder="1" applyAlignment="1">
      <alignment horizontal="center" vertical="center"/>
    </xf>
    <xf numFmtId="0" fontId="69" fillId="177" borderId="234" xfId="0" applyFont="1" applyFill="1" applyBorder="1" applyAlignment="1">
      <alignment vertical="center"/>
    </xf>
    <xf numFmtId="10" fontId="77" fillId="178" borderId="235" xfId="0" applyNumberFormat="1" applyFont="1" applyFill="1" applyBorder="1" applyAlignment="1">
      <alignment horizontal="center" vertical="center" wrapText="1"/>
    </xf>
    <xf numFmtId="10" fontId="68" fillId="0" borderId="125" xfId="1419" applyNumberFormat="1" applyFont="1" applyBorder="1" applyAlignment="1">
      <alignment vertical="top" wrapText="1"/>
    </xf>
    <xf numFmtId="0" fontId="35" fillId="179" borderId="236" xfId="1419" applyFont="1" applyFill="1" applyBorder="1" applyAlignment="1">
      <alignment horizontal="center" vertical="center"/>
    </xf>
    <xf numFmtId="0" fontId="90" fillId="0" borderId="187" xfId="1419" applyBorder="1"/>
    <xf numFmtId="0" fontId="90" fillId="0" borderId="146" xfId="1419" applyBorder="1"/>
    <xf numFmtId="0" fontId="90" fillId="0" borderId="199" xfId="1419" applyBorder="1"/>
    <xf numFmtId="0" fontId="90" fillId="0" borderId="123" xfId="1419" applyBorder="1"/>
    <xf numFmtId="0" fontId="90" fillId="0" borderId="125" xfId="1419" applyBorder="1"/>
    <xf numFmtId="0" fontId="90" fillId="0" borderId="166" xfId="1419" applyBorder="1"/>
    <xf numFmtId="0" fontId="90" fillId="0" borderId="237" xfId="1419" applyBorder="1"/>
    <xf numFmtId="0" fontId="90" fillId="0" borderId="238" xfId="1419" applyBorder="1"/>
    <xf numFmtId="0" fontId="90" fillId="0" borderId="239" xfId="1419" applyBorder="1"/>
    <xf numFmtId="0" fontId="0" fillId="180" borderId="240" xfId="0" applyFill="1" applyBorder="1" applyAlignment="1">
      <alignment vertical="center" wrapText="1"/>
    </xf>
    <xf numFmtId="0" fontId="0" fillId="180" borderId="240" xfId="0" applyFill="1" applyBorder="1" applyAlignment="1">
      <alignment horizontal="center" vertical="center" wrapText="1"/>
    </xf>
    <xf numFmtId="0" fontId="0" fillId="181" borderId="241" xfId="0" applyFill="1" applyBorder="1" applyAlignment="1">
      <alignment horizontal="center" vertical="center" wrapText="1"/>
    </xf>
    <xf numFmtId="0" fontId="0" fillId="182" borderId="242" xfId="0" applyFill="1" applyBorder="1" applyAlignment="1">
      <alignment horizontal="center" vertical="center" wrapText="1"/>
    </xf>
    <xf numFmtId="0" fontId="70" fillId="183" borderId="243" xfId="0" applyFont="1" applyFill="1" applyBorder="1" applyAlignment="1">
      <alignment vertical="center"/>
    </xf>
    <xf numFmtId="10" fontId="69" fillId="123" borderId="122" xfId="875" applyNumberFormat="1" applyFont="1" applyFill="1" applyBorder="1" applyAlignment="1" applyProtection="1">
      <alignment vertical="center"/>
      <protection locked="0"/>
    </xf>
    <xf numFmtId="0" fontId="69" fillId="123" borderId="122" xfId="0" applyFont="1" applyFill="1" applyBorder="1" applyAlignment="1">
      <alignment vertical="center"/>
    </xf>
    <xf numFmtId="0" fontId="0" fillId="184" borderId="244" xfId="0" applyFill="1" applyBorder="1"/>
    <xf numFmtId="10" fontId="69" fillId="184" borderId="244" xfId="0" applyNumberFormat="1" applyFont="1" applyFill="1" applyBorder="1" applyAlignment="1">
      <alignment vertical="center"/>
    </xf>
    <xf numFmtId="10" fontId="69" fillId="185" borderId="245" xfId="0" applyNumberFormat="1" applyFont="1" applyFill="1" applyBorder="1" applyAlignment="1">
      <alignment vertical="center"/>
    </xf>
    <xf numFmtId="10" fontId="69" fillId="186" borderId="246" xfId="875" applyNumberFormat="1" applyFont="1" applyFill="1" applyBorder="1" applyAlignment="1" applyProtection="1">
      <alignment vertical="center"/>
      <protection locked="0"/>
    </xf>
    <xf numFmtId="0" fontId="69" fillId="184" borderId="244" xfId="0" applyFont="1" applyFill="1" applyBorder="1" applyAlignment="1">
      <alignment horizontal="left" vertical="center"/>
    </xf>
    <xf numFmtId="0" fontId="69" fillId="187" borderId="247" xfId="0" applyFont="1" applyFill="1" applyBorder="1" applyAlignment="1">
      <alignment horizontal="left" vertical="center"/>
    </xf>
    <xf numFmtId="10" fontId="26" fillId="187" borderId="247" xfId="875" applyNumberFormat="1" applyFont="1" applyFill="1" applyBorder="1"/>
    <xf numFmtId="0" fontId="0" fillId="0" borderId="248" xfId="0" applyBorder="1"/>
    <xf numFmtId="0" fontId="0" fillId="0" borderId="154" xfId="0" applyBorder="1"/>
    <xf numFmtId="0" fontId="26" fillId="0" borderId="248" xfId="0" applyFont="1" applyBorder="1"/>
    <xf numFmtId="0" fontId="0" fillId="0" borderId="249" xfId="0" applyBorder="1"/>
    <xf numFmtId="0" fontId="0" fillId="0" borderId="250" xfId="0" applyBorder="1"/>
    <xf numFmtId="0" fontId="0" fillId="0" borderId="251" xfId="0" applyBorder="1"/>
    <xf numFmtId="4" fontId="68" fillId="0" borderId="0" xfId="1419" applyNumberFormat="1" applyFont="1"/>
    <xf numFmtId="2" fontId="90" fillId="0" borderId="0" xfId="663" applyNumberFormat="1" applyAlignment="1">
      <alignment horizontal="center" vertical="top" wrapText="1"/>
    </xf>
    <xf numFmtId="49" fontId="73" fillId="0" borderId="0" xfId="1418" applyNumberFormat="1" applyFont="1" applyAlignment="1">
      <alignment vertical="center" wrapText="1"/>
    </xf>
    <xf numFmtId="2" fontId="73" fillId="0" borderId="0" xfId="1418" applyNumberFormat="1" applyFont="1" applyAlignment="1">
      <alignment vertical="center"/>
    </xf>
    <xf numFmtId="0" fontId="68" fillId="0" borderId="0" xfId="663" applyFont="1" applyAlignment="1">
      <alignment horizontal="center" vertical="center" wrapText="1"/>
    </xf>
    <xf numFmtId="0" fontId="68" fillId="0" borderId="134" xfId="663" applyFont="1" applyBorder="1" applyAlignment="1">
      <alignment horizontal="center" vertical="center" wrapText="1"/>
    </xf>
    <xf numFmtId="4" fontId="12" fillId="188" borderId="252" xfId="975" applyNumberFormat="1" applyFont="1" applyFill="1" applyBorder="1" applyAlignment="1">
      <alignment horizontal="center" vertical="center" wrapText="1"/>
    </xf>
    <xf numFmtId="1" fontId="12" fillId="0" borderId="214" xfId="0" applyNumberFormat="1" applyFont="1" applyBorder="1" applyAlignment="1">
      <alignment horizontal="right" vertical="center" wrapText="1"/>
    </xf>
    <xf numFmtId="4" fontId="1" fillId="0" borderId="253" xfId="0" applyNumberFormat="1" applyFont="1" applyBorder="1" applyAlignment="1">
      <alignment horizontal="right" vertical="center" wrapText="1"/>
    </xf>
    <xf numFmtId="4" fontId="1" fillId="189" borderId="254" xfId="0" applyNumberFormat="1" applyFont="1" applyFill="1" applyBorder="1" applyAlignment="1">
      <alignment horizontal="right" vertical="center" wrapText="1"/>
    </xf>
    <xf numFmtId="4" fontId="1" fillId="190" borderId="255" xfId="0" applyNumberFormat="1" applyFont="1" applyFill="1" applyBorder="1" applyAlignment="1">
      <alignment horizontal="right" vertical="center" wrapText="1"/>
    </xf>
    <xf numFmtId="4" fontId="12" fillId="189" borderId="254" xfId="246" applyNumberFormat="1" applyFont="1" applyFill="1" applyBorder="1" applyAlignment="1">
      <alignment horizontal="right" vertical="center" wrapText="1"/>
    </xf>
    <xf numFmtId="4" fontId="1" fillId="189" borderId="254" xfId="246" applyNumberFormat="1" applyFont="1" applyFill="1" applyBorder="1" applyAlignment="1">
      <alignment horizontal="right" vertical="center" wrapText="1"/>
    </xf>
    <xf numFmtId="4" fontId="1" fillId="190" borderId="255" xfId="246" applyNumberFormat="1" applyFont="1" applyFill="1" applyBorder="1" applyAlignment="1">
      <alignment horizontal="right" vertical="center" wrapText="1"/>
    </xf>
    <xf numFmtId="4" fontId="1" fillId="189" borderId="254" xfId="262" applyNumberFormat="1" applyFont="1" applyFill="1" applyBorder="1" applyAlignment="1" applyProtection="1">
      <alignment horizontal="right" vertical="center"/>
      <protection locked="0"/>
    </xf>
    <xf numFmtId="4" fontId="1" fillId="190" borderId="255" xfId="0" applyNumberFormat="1" applyFont="1" applyFill="1" applyBorder="1" applyAlignment="1">
      <alignment horizontal="right" vertical="center"/>
    </xf>
    <xf numFmtId="4" fontId="1" fillId="189" borderId="254" xfId="0" applyNumberFormat="1" applyFont="1" applyFill="1" applyBorder="1" applyAlignment="1">
      <alignment horizontal="right" vertical="center"/>
    </xf>
    <xf numFmtId="4" fontId="1" fillId="0" borderId="253" xfId="817" applyNumberFormat="1" applyBorder="1" applyAlignment="1">
      <alignment horizontal="right" vertical="center"/>
    </xf>
    <xf numFmtId="4" fontId="1" fillId="189" borderId="254" xfId="817" applyNumberFormat="1" applyFill="1" applyBorder="1" applyAlignment="1">
      <alignment horizontal="right" vertical="center"/>
    </xf>
    <xf numFmtId="4" fontId="1" fillId="189" borderId="254" xfId="817" applyNumberFormat="1" applyFill="1" applyBorder="1" applyAlignment="1">
      <alignment horizontal="right" vertical="center" wrapText="1"/>
    </xf>
    <xf numFmtId="4" fontId="1" fillId="0" borderId="253" xfId="817" applyNumberFormat="1" applyBorder="1" applyAlignment="1">
      <alignment horizontal="right" vertical="center" wrapText="1"/>
    </xf>
    <xf numFmtId="4" fontId="90" fillId="130" borderId="132" xfId="798" applyFill="1" applyBorder="1" applyAlignment="1">
      <alignment horizontal="right" vertical="center" wrapText="1"/>
    </xf>
    <xf numFmtId="4" fontId="90" fillId="191" borderId="256" xfId="798" applyFill="1" applyBorder="1" applyAlignment="1">
      <alignment horizontal="right" vertical="center" wrapText="1"/>
    </xf>
    <xf numFmtId="4" fontId="18" fillId="0" borderId="253" xfId="0" applyNumberFormat="1" applyFont="1" applyBorder="1" applyAlignment="1">
      <alignment horizontal="right" vertical="center" wrapText="1"/>
    </xf>
    <xf numFmtId="4" fontId="8" fillId="0" borderId="253" xfId="0" applyNumberFormat="1" applyFont="1" applyBorder="1" applyAlignment="1">
      <alignment horizontal="right" vertical="center" wrapText="1"/>
    </xf>
    <xf numFmtId="4" fontId="8" fillId="189" borderId="254" xfId="0" applyNumberFormat="1" applyFont="1" applyFill="1" applyBorder="1" applyAlignment="1">
      <alignment horizontal="right" vertical="center" wrapText="1"/>
    </xf>
    <xf numFmtId="4" fontId="18" fillId="190" borderId="255" xfId="0" applyNumberFormat="1" applyFont="1" applyFill="1" applyBorder="1" applyAlignment="1">
      <alignment horizontal="right" vertical="center" wrapText="1"/>
    </xf>
    <xf numFmtId="4" fontId="8" fillId="192" borderId="257" xfId="0" applyNumberFormat="1" applyFont="1" applyFill="1" applyBorder="1" applyAlignment="1">
      <alignment horizontal="right" vertical="center" wrapText="1"/>
    </xf>
    <xf numFmtId="4" fontId="87" fillId="189" borderId="254" xfId="0" applyNumberFormat="1" applyFont="1" applyFill="1" applyBorder="1" applyAlignment="1">
      <alignment horizontal="right" vertical="center" wrapText="1"/>
    </xf>
    <xf numFmtId="4" fontId="8" fillId="190" borderId="255" xfId="0" applyNumberFormat="1" applyFont="1" applyFill="1" applyBorder="1" applyAlignment="1">
      <alignment horizontal="right" vertical="center" wrapText="1"/>
    </xf>
    <xf numFmtId="4" fontId="8" fillId="189" borderId="254" xfId="246" applyNumberFormat="1" applyFont="1" applyFill="1" applyBorder="1" applyAlignment="1">
      <alignment horizontal="right" vertical="center" wrapText="1"/>
    </xf>
    <xf numFmtId="4" fontId="8" fillId="190" borderId="255" xfId="246" applyNumberFormat="1" applyFont="1" applyFill="1" applyBorder="1" applyAlignment="1">
      <alignment horizontal="right" vertical="center" wrapText="1"/>
    </xf>
    <xf numFmtId="4" fontId="8" fillId="189" borderId="254" xfId="0" applyNumberFormat="1" applyFont="1" applyFill="1" applyBorder="1" applyAlignment="1">
      <alignment horizontal="right" vertical="center"/>
    </xf>
    <xf numFmtId="4" fontId="18" fillId="189" borderId="254" xfId="0" applyNumberFormat="1" applyFont="1" applyFill="1" applyBorder="1" applyAlignment="1">
      <alignment horizontal="right" vertical="center"/>
    </xf>
    <xf numFmtId="4" fontId="8" fillId="0" borderId="253" xfId="817" applyNumberFormat="1" applyFont="1" applyBorder="1" applyAlignment="1">
      <alignment horizontal="right" vertical="center"/>
    </xf>
    <xf numFmtId="4" fontId="8" fillId="0" borderId="253" xfId="0" applyNumberFormat="1" applyFont="1" applyBorder="1" applyAlignment="1">
      <alignment horizontal="right" vertical="center"/>
    </xf>
    <xf numFmtId="4" fontId="18" fillId="0" borderId="253" xfId="0" applyNumberFormat="1" applyFont="1" applyBorder="1" applyAlignment="1">
      <alignment horizontal="right" vertical="center"/>
    </xf>
    <xf numFmtId="4" fontId="8" fillId="189" borderId="254" xfId="817" applyNumberFormat="1" applyFont="1" applyFill="1" applyBorder="1" applyAlignment="1">
      <alignment horizontal="right" vertical="center" wrapText="1"/>
    </xf>
    <xf numFmtId="4" fontId="8" fillId="0" borderId="253" xfId="817" applyNumberFormat="1" applyFont="1" applyBorder="1" applyAlignment="1">
      <alignment horizontal="right" vertical="center" wrapText="1"/>
    </xf>
    <xf numFmtId="4" fontId="87" fillId="0" borderId="253" xfId="0" applyNumberFormat="1" applyFont="1" applyBorder="1" applyAlignment="1">
      <alignment horizontal="right" vertical="center" wrapText="1"/>
    </xf>
    <xf numFmtId="4" fontId="8" fillId="193" borderId="258" xfId="0" applyNumberFormat="1" applyFont="1" applyFill="1" applyBorder="1" applyAlignment="1">
      <alignment horizontal="right" vertical="center" wrapText="1"/>
    </xf>
    <xf numFmtId="4" fontId="88" fillId="194" borderId="259" xfId="0" applyNumberFormat="1" applyFont="1" applyFill="1" applyBorder="1" applyAlignment="1">
      <alignment horizontal="right" vertical="center" wrapText="1"/>
    </xf>
    <xf numFmtId="235" fontId="90" fillId="0" borderId="0" xfId="259" applyNumberFormat="1" applyAlignment="1">
      <alignment vertical="center"/>
    </xf>
    <xf numFmtId="0" fontId="26" fillId="0" borderId="206" xfId="663" applyFont="1" applyBorder="1" applyAlignment="1">
      <alignment vertical="center" wrapText="1"/>
    </xf>
    <xf numFmtId="0" fontId="26" fillId="0" borderId="200" xfId="663" applyFont="1" applyBorder="1" applyAlignment="1">
      <alignment vertical="center" wrapText="1"/>
    </xf>
    <xf numFmtId="0" fontId="68" fillId="0" borderId="200" xfId="663" applyFont="1" applyBorder="1" applyAlignment="1">
      <alignment vertical="center" wrapText="1"/>
    </xf>
    <xf numFmtId="4" fontId="80" fillId="0" borderId="200" xfId="663" applyNumberFormat="1" applyFont="1" applyBorder="1" applyAlignment="1">
      <alignment vertical="center" wrapText="1"/>
    </xf>
    <xf numFmtId="4" fontId="80" fillId="0" borderId="186" xfId="663" applyNumberFormat="1" applyFont="1" applyBorder="1" applyAlignment="1">
      <alignment vertical="center" wrapText="1"/>
    </xf>
    <xf numFmtId="4" fontId="89" fillId="190" borderId="255" xfId="0" applyNumberFormat="1" applyFont="1" applyFill="1" applyBorder="1" applyAlignment="1">
      <alignment horizontal="right" vertical="center" wrapText="1"/>
    </xf>
    <xf numFmtId="0" fontId="1" fillId="0" borderId="125" xfId="975" applyNumberFormat="1" applyBorder="1" applyAlignment="1">
      <alignment horizontal="center" vertical="center" wrapText="1"/>
    </xf>
    <xf numFmtId="0" fontId="1" fillId="0" borderId="200" xfId="259" applyFont="1" applyBorder="1" applyAlignment="1">
      <alignment horizontal="left" vertical="center"/>
    </xf>
    <xf numFmtId="0" fontId="0" fillId="0" borderId="0" xfId="1422" applyFont="1" applyAlignment="1">
      <alignment vertical="center"/>
    </xf>
    <xf numFmtId="49" fontId="77" fillId="0" borderId="0" xfId="259" applyNumberFormat="1" applyFont="1" applyAlignment="1">
      <alignment horizontal="center" vertical="center" wrapText="1"/>
    </xf>
    <xf numFmtId="0" fontId="12" fillId="0" borderId="200" xfId="259" applyFont="1" applyBorder="1" applyAlignment="1">
      <alignment horizontal="left" vertical="center"/>
    </xf>
    <xf numFmtId="0" fontId="81" fillId="0" borderId="117" xfId="259" applyFont="1" applyBorder="1" applyAlignment="1">
      <alignment horizontal="center" vertical="center" wrapText="1"/>
    </xf>
    <xf numFmtId="0" fontId="81" fillId="0" borderId="221" xfId="259" applyFont="1" applyBorder="1" applyAlignment="1">
      <alignment horizontal="center" vertical="center" wrapText="1"/>
    </xf>
    <xf numFmtId="49" fontId="77" fillId="0" borderId="0" xfId="259" applyNumberFormat="1" applyFont="1" applyAlignment="1">
      <alignment horizontal="center" vertical="center" wrapText="1"/>
    </xf>
    <xf numFmtId="49" fontId="77" fillId="0" borderId="134" xfId="259" applyNumberFormat="1" applyFont="1" applyBorder="1" applyAlignment="1">
      <alignment horizontal="center" vertical="center" wrapText="1"/>
    </xf>
    <xf numFmtId="0" fontId="0" fillId="0" borderId="0" xfId="1422" applyFont="1" applyAlignment="1">
      <alignment horizontal="left" vertical="center"/>
    </xf>
    <xf numFmtId="0" fontId="0" fillId="0" borderId="0" xfId="1422" applyFont="1" applyAlignment="1">
      <alignment vertical="center"/>
    </xf>
    <xf numFmtId="1" fontId="33" fillId="205" borderId="270" xfId="259" applyNumberFormat="1" applyFont="1" applyFill="1" applyBorder="1" applyAlignment="1">
      <alignment horizontal="center" vertical="center" wrapText="1"/>
    </xf>
    <xf numFmtId="1" fontId="33" fillId="206" borderId="271" xfId="259" applyNumberFormat="1" applyFont="1" applyFill="1" applyBorder="1" applyAlignment="1">
      <alignment horizontal="center" vertical="center" wrapText="1"/>
    </xf>
    <xf numFmtId="1" fontId="33" fillId="209" borderId="274" xfId="259" applyNumberFormat="1" applyFont="1" applyFill="1" applyBorder="1" applyAlignment="1">
      <alignment horizontal="center" vertical="center" wrapText="1"/>
    </xf>
    <xf numFmtId="1" fontId="33" fillId="210" borderId="275" xfId="259" applyNumberFormat="1" applyFont="1" applyFill="1" applyBorder="1" applyAlignment="1">
      <alignment horizontal="center" vertical="center" wrapText="1"/>
    </xf>
    <xf numFmtId="1" fontId="33" fillId="207" borderId="272" xfId="259" applyNumberFormat="1" applyFont="1" applyFill="1" applyBorder="1" applyAlignment="1">
      <alignment horizontal="center" vertical="center" wrapText="1"/>
    </xf>
    <xf numFmtId="1" fontId="33" fillId="208" borderId="273" xfId="259" applyNumberFormat="1" applyFont="1" applyFill="1" applyBorder="1" applyAlignment="1">
      <alignment horizontal="center" vertical="center" wrapText="1"/>
    </xf>
    <xf numFmtId="4" fontId="33" fillId="197" borderId="262" xfId="259" applyNumberFormat="1" applyFont="1" applyFill="1" applyBorder="1" applyAlignment="1">
      <alignment horizontal="center" vertical="center" wrapText="1"/>
    </xf>
    <xf numFmtId="4" fontId="33" fillId="198" borderId="263" xfId="259" applyNumberFormat="1" applyFont="1" applyFill="1" applyBorder="1" applyAlignment="1">
      <alignment horizontal="center" vertical="center" wrapText="1"/>
    </xf>
    <xf numFmtId="4" fontId="33" fillId="199" borderId="264" xfId="1241" applyNumberFormat="1" applyFont="1" applyFill="1" applyBorder="1" applyAlignment="1">
      <alignment horizontal="center" vertical="center" wrapText="1"/>
    </xf>
    <xf numFmtId="4" fontId="33" fillId="200" borderId="265" xfId="1241" applyNumberFormat="1" applyFont="1" applyFill="1" applyBorder="1" applyAlignment="1">
      <alignment horizontal="center" vertical="center" wrapText="1"/>
    </xf>
    <xf numFmtId="4" fontId="33" fillId="201" borderId="266" xfId="1241" applyNumberFormat="1" applyFont="1" applyFill="1" applyBorder="1" applyAlignment="1">
      <alignment horizontal="center" vertical="center" wrapText="1"/>
    </xf>
    <xf numFmtId="4" fontId="33" fillId="202" borderId="267" xfId="1241" applyNumberFormat="1" applyFont="1" applyFill="1" applyBorder="1" applyAlignment="1">
      <alignment horizontal="center" vertical="center" wrapText="1"/>
    </xf>
    <xf numFmtId="4" fontId="33" fillId="195" borderId="260" xfId="1241" applyNumberFormat="1" applyFont="1" applyFill="1" applyBorder="1" applyAlignment="1">
      <alignment horizontal="center" vertical="center" wrapText="1"/>
    </xf>
    <xf numFmtId="4" fontId="33" fillId="196" borderId="261" xfId="1241" applyNumberFormat="1" applyFont="1" applyFill="1" applyBorder="1" applyAlignment="1">
      <alignment horizontal="center" vertical="center" wrapText="1"/>
    </xf>
    <xf numFmtId="10" fontId="33" fillId="203" borderId="268" xfId="1241" applyNumberFormat="1" applyFont="1" applyFill="1" applyBorder="1" applyAlignment="1">
      <alignment horizontal="center" vertical="center" wrapText="1"/>
    </xf>
    <xf numFmtId="10" fontId="33" fillId="204" borderId="269" xfId="1241" applyNumberFormat="1" applyFont="1" applyFill="1" applyBorder="1" applyAlignment="1">
      <alignment horizontal="center" vertical="center" wrapText="1"/>
    </xf>
    <xf numFmtId="0" fontId="79" fillId="0" borderId="135" xfId="663" applyFont="1" applyBorder="1" applyAlignment="1">
      <alignment horizontal="center" vertical="center" wrapText="1"/>
    </xf>
    <xf numFmtId="0" fontId="79" fillId="0" borderId="117" xfId="663" applyFont="1" applyBorder="1" applyAlignment="1">
      <alignment horizontal="center" vertical="center" wrapText="1"/>
    </xf>
    <xf numFmtId="0" fontId="79" fillId="0" borderId="221" xfId="663" applyFont="1" applyBorder="1" applyAlignment="1">
      <alignment horizontal="center" vertical="center" wrapText="1"/>
    </xf>
    <xf numFmtId="0" fontId="68" fillId="0" borderId="0" xfId="663" applyFont="1" applyAlignment="1">
      <alignment horizontal="center" vertical="center" wrapText="1"/>
    </xf>
    <xf numFmtId="0" fontId="68" fillId="0" borderId="134" xfId="663" applyFont="1" applyBorder="1" applyAlignment="1">
      <alignment horizontal="center" vertical="center" wrapText="1"/>
    </xf>
    <xf numFmtId="0" fontId="36" fillId="0" borderId="0" xfId="649" applyFont="1" applyAlignment="1">
      <alignment horizontal="center"/>
    </xf>
    <xf numFmtId="0" fontId="26" fillId="0" borderId="276" xfId="663" applyFont="1" applyBorder="1" applyAlignment="1">
      <alignment horizontal="center" vertical="center"/>
    </xf>
    <xf numFmtId="0" fontId="26" fillId="0" borderId="277" xfId="663" applyFont="1" applyBorder="1" applyAlignment="1">
      <alignment horizontal="center" vertical="center"/>
    </xf>
    <xf numFmtId="0" fontId="26" fillId="0" borderId="278" xfId="663" applyFont="1" applyBorder="1" applyAlignment="1">
      <alignment horizontal="center" vertical="center"/>
    </xf>
    <xf numFmtId="0" fontId="26" fillId="0" borderId="279" xfId="663" applyFont="1" applyBorder="1" applyAlignment="1">
      <alignment horizontal="center" vertical="center"/>
    </xf>
    <xf numFmtId="0" fontId="26" fillId="0" borderId="280" xfId="663" applyFont="1" applyBorder="1" applyAlignment="1">
      <alignment horizontal="center" vertical="center"/>
    </xf>
    <xf numFmtId="0" fontId="26" fillId="0" borderId="281" xfId="663" applyFont="1" applyBorder="1" applyAlignment="1">
      <alignment horizontal="center" vertical="center"/>
    </xf>
    <xf numFmtId="0" fontId="26" fillId="0" borderId="282" xfId="663" applyFont="1" applyBorder="1" applyAlignment="1">
      <alignment horizontal="center" vertical="center"/>
    </xf>
    <xf numFmtId="0" fontId="26" fillId="0" borderId="164" xfId="663" applyFont="1" applyBorder="1" applyAlignment="1">
      <alignment horizontal="center" vertical="center"/>
    </xf>
    <xf numFmtId="0" fontId="26" fillId="0" borderId="283" xfId="663" applyFont="1" applyBorder="1" applyAlignment="1">
      <alignment horizontal="center" vertical="center"/>
    </xf>
    <xf numFmtId="0" fontId="26" fillId="0" borderId="284" xfId="663" applyFont="1" applyBorder="1" applyAlignment="1">
      <alignment horizontal="center" vertical="center" wrapText="1"/>
    </xf>
    <xf numFmtId="0" fontId="26" fillId="0" borderId="285" xfId="663" applyFont="1" applyBorder="1" applyAlignment="1">
      <alignment horizontal="center" vertical="center" wrapText="1"/>
    </xf>
    <xf numFmtId="0" fontId="26" fillId="0" borderId="286" xfId="663" applyFont="1" applyBorder="1" applyAlignment="1">
      <alignment horizontal="center" vertical="center" wrapText="1"/>
    </xf>
    <xf numFmtId="0" fontId="26" fillId="0" borderId="287" xfId="827" applyFont="1" applyBorder="1" applyAlignment="1">
      <alignment horizontal="center" vertical="center" wrapText="1"/>
    </xf>
    <xf numFmtId="0" fontId="26" fillId="0" borderId="154" xfId="827" applyFont="1" applyBorder="1" applyAlignment="1">
      <alignment horizontal="center" vertical="center" wrapText="1"/>
    </xf>
    <xf numFmtId="0" fontId="26" fillId="0" borderId="288" xfId="827" applyFont="1" applyBorder="1" applyAlignment="1">
      <alignment horizontal="center" vertical="center" wrapText="1"/>
    </xf>
    <xf numFmtId="0" fontId="26" fillId="0" borderId="289" xfId="827" applyFont="1" applyBorder="1" applyAlignment="1">
      <alignment horizontal="center" vertical="center" wrapText="1"/>
    </xf>
    <xf numFmtId="0" fontId="26" fillId="0" borderId="134" xfId="827" applyFont="1" applyBorder="1" applyAlignment="1">
      <alignment horizontal="center" vertical="center" wrapText="1"/>
    </xf>
    <xf numFmtId="0" fontId="26" fillId="0" borderId="186" xfId="827" applyFont="1" applyBorder="1" applyAlignment="1">
      <alignment horizontal="center" vertical="center" wrapText="1"/>
    </xf>
    <xf numFmtId="49" fontId="72" fillId="0" borderId="0" xfId="637" applyNumberFormat="1" applyFont="1" applyAlignment="1">
      <alignment horizontal="left" vertical="center" wrapText="1"/>
    </xf>
    <xf numFmtId="49" fontId="73" fillId="0" borderId="0" xfId="637" applyNumberFormat="1" applyFont="1" applyAlignment="1">
      <alignment horizontal="left" vertical="center" wrapText="1"/>
    </xf>
    <xf numFmtId="0" fontId="26" fillId="183" borderId="243" xfId="0" applyFont="1" applyFill="1" applyBorder="1" applyAlignment="1">
      <alignment horizontal="center" vertical="center" wrapText="1"/>
    </xf>
    <xf numFmtId="0" fontId="26" fillId="211" borderId="290" xfId="0" applyFont="1" applyFill="1" applyBorder="1" applyAlignment="1">
      <alignment horizontal="center" vertical="center"/>
    </xf>
    <xf numFmtId="0" fontId="26" fillId="212" borderId="291" xfId="0" applyFont="1" applyFill="1" applyBorder="1" applyAlignment="1">
      <alignment horizontal="center" vertical="center"/>
    </xf>
    <xf numFmtId="0" fontId="26" fillId="180" borderId="240" xfId="0" applyFont="1" applyFill="1" applyBorder="1" applyAlignment="1">
      <alignment horizontal="center" vertical="center"/>
    </xf>
    <xf numFmtId="0" fontId="26" fillId="181" borderId="241" xfId="0" applyFont="1" applyFill="1" applyBorder="1" applyAlignment="1">
      <alignment horizontal="center" vertical="center"/>
    </xf>
    <xf numFmtId="0" fontId="26" fillId="182" borderId="242" xfId="0" applyFont="1" applyFill="1" applyBorder="1" applyAlignment="1">
      <alignment horizontal="center" vertical="center"/>
    </xf>
    <xf numFmtId="49" fontId="0" fillId="180" borderId="240" xfId="0" applyNumberFormat="1" applyFill="1" applyBorder="1" applyAlignment="1">
      <alignment horizontal="center" vertical="center" wrapText="1"/>
    </xf>
    <xf numFmtId="0" fontId="0" fillId="181" borderId="241" xfId="0" applyFill="1" applyBorder="1" applyAlignment="1">
      <alignment horizontal="center" vertical="center" wrapText="1"/>
    </xf>
    <xf numFmtId="0" fontId="0" fillId="182" borderId="242" xfId="0" applyFill="1" applyBorder="1" applyAlignment="1">
      <alignment horizontal="center" vertical="center" wrapText="1"/>
    </xf>
    <xf numFmtId="0" fontId="0" fillId="180" borderId="240" xfId="0" applyFill="1" applyBorder="1" applyAlignment="1">
      <alignment horizontal="center"/>
    </xf>
    <xf numFmtId="0" fontId="0" fillId="181" borderId="241" xfId="0" applyFill="1" applyBorder="1" applyAlignment="1">
      <alignment horizontal="center"/>
    </xf>
    <xf numFmtId="0" fontId="0" fillId="182" borderId="242" xfId="0" applyFill="1" applyBorder="1" applyAlignment="1">
      <alignment horizontal="center"/>
    </xf>
    <xf numFmtId="0" fontId="70" fillId="183" borderId="243" xfId="0" applyFont="1" applyFill="1" applyBorder="1" applyAlignment="1">
      <alignment horizontal="center" vertical="center" wrapText="1"/>
    </xf>
    <xf numFmtId="0" fontId="70" fillId="211" borderId="290" xfId="0" applyFont="1" applyFill="1" applyBorder="1" applyAlignment="1">
      <alignment horizontal="center" vertical="center" wrapText="1"/>
    </xf>
    <xf numFmtId="0" fontId="70" fillId="212" borderId="291" xfId="0" applyFont="1" applyFill="1" applyBorder="1" applyAlignment="1">
      <alignment horizontal="center" vertical="center" wrapText="1"/>
    </xf>
    <xf numFmtId="0" fontId="70" fillId="147" borderId="176" xfId="0" applyFont="1" applyFill="1" applyBorder="1" applyAlignment="1">
      <alignment horizontal="center" vertical="center" wrapText="1"/>
    </xf>
    <xf numFmtId="0" fontId="70" fillId="213" borderId="292" xfId="0" applyFont="1" applyFill="1" applyBorder="1" applyAlignment="1">
      <alignment horizontal="center" vertical="center" wrapText="1"/>
    </xf>
    <xf numFmtId="0" fontId="70" fillId="214" borderId="293" xfId="0" applyFont="1" applyFill="1" applyBorder="1" applyAlignment="1">
      <alignment horizontal="center" vertical="center" wrapText="1"/>
    </xf>
    <xf numFmtId="0" fontId="70" fillId="183" borderId="243" xfId="0" applyFont="1" applyFill="1" applyBorder="1" applyAlignment="1">
      <alignment horizontal="center" vertical="center"/>
    </xf>
    <xf numFmtId="0" fontId="70" fillId="212" borderId="291" xfId="0" applyFont="1" applyFill="1" applyBorder="1" applyAlignment="1">
      <alignment horizontal="center" vertical="center"/>
    </xf>
    <xf numFmtId="0" fontId="70" fillId="147" borderId="176" xfId="0" applyFont="1" applyFill="1" applyBorder="1" applyAlignment="1">
      <alignment horizontal="center" vertical="center"/>
    </xf>
    <xf numFmtId="0" fontId="70" fillId="214" borderId="293" xfId="0" applyFont="1" applyFill="1" applyBorder="1" applyAlignment="1">
      <alignment horizontal="center" vertical="center"/>
    </xf>
    <xf numFmtId="10" fontId="69" fillId="175" borderId="232" xfId="0" applyNumberFormat="1" applyFont="1" applyFill="1" applyBorder="1" applyAlignment="1">
      <alignment horizontal="center" vertical="center"/>
    </xf>
    <xf numFmtId="10" fontId="69" fillId="215" borderId="294" xfId="0" applyNumberFormat="1" applyFont="1" applyFill="1" applyBorder="1" applyAlignment="1">
      <alignment horizontal="center" vertical="center"/>
    </xf>
    <xf numFmtId="10" fontId="69" fillId="177" borderId="234" xfId="0" applyNumberFormat="1" applyFont="1" applyFill="1" applyBorder="1" applyAlignment="1">
      <alignment horizontal="center" vertical="center"/>
    </xf>
    <xf numFmtId="10" fontId="69" fillId="130" borderId="132" xfId="0" applyNumberFormat="1" applyFont="1" applyFill="1" applyBorder="1" applyAlignment="1">
      <alignment horizontal="center" vertical="center"/>
    </xf>
    <xf numFmtId="10" fontId="69" fillId="185" borderId="245" xfId="0" applyNumberFormat="1" applyFont="1" applyFill="1" applyBorder="1" applyAlignment="1">
      <alignment horizontal="center" vertical="center"/>
    </xf>
    <xf numFmtId="10" fontId="69" fillId="217" borderId="296" xfId="0" applyNumberFormat="1" applyFont="1" applyFill="1" applyBorder="1" applyAlignment="1">
      <alignment horizontal="center" vertical="center"/>
    </xf>
    <xf numFmtId="10" fontId="69" fillId="180" borderId="240" xfId="0" applyNumberFormat="1" applyFont="1" applyFill="1" applyBorder="1" applyAlignment="1">
      <alignment horizontal="center" vertical="center"/>
    </xf>
    <xf numFmtId="10" fontId="69" fillId="181" borderId="241" xfId="0" applyNumberFormat="1" applyFont="1" applyFill="1" applyBorder="1" applyAlignment="1">
      <alignment horizontal="center" vertical="center"/>
    </xf>
    <xf numFmtId="10" fontId="69" fillId="182" borderId="242" xfId="0" applyNumberFormat="1" applyFont="1" applyFill="1" applyBorder="1" applyAlignment="1">
      <alignment horizontal="center" vertical="center"/>
    </xf>
    <xf numFmtId="0" fontId="0" fillId="216" borderId="295" xfId="0" applyFill="1" applyBorder="1" applyAlignment="1">
      <alignment horizontal="center"/>
    </xf>
    <xf numFmtId="0" fontId="0" fillId="175" borderId="232" xfId="0" applyFill="1" applyBorder="1" applyAlignment="1">
      <alignment horizontal="center"/>
    </xf>
    <xf numFmtId="0" fontId="0" fillId="215" borderId="294" xfId="0" applyFill="1" applyBorder="1" applyAlignment="1">
      <alignment horizontal="center"/>
    </xf>
    <xf numFmtId="0" fontId="0" fillId="221" borderId="300" xfId="0" applyFill="1" applyBorder="1" applyAlignment="1">
      <alignment horizontal="center"/>
    </xf>
    <xf numFmtId="0" fontId="0" fillId="177" borderId="234" xfId="0" applyFill="1" applyBorder="1" applyAlignment="1">
      <alignment horizontal="center"/>
    </xf>
    <xf numFmtId="0" fontId="0" fillId="130" borderId="132" xfId="0" applyFill="1" applyBorder="1" applyAlignment="1">
      <alignment horizontal="center"/>
    </xf>
    <xf numFmtId="0" fontId="0" fillId="222" borderId="301" xfId="0" applyFill="1" applyBorder="1" applyAlignment="1">
      <alignment horizontal="center"/>
    </xf>
    <xf numFmtId="0" fontId="0" fillId="185" borderId="245" xfId="0" applyFill="1" applyBorder="1" applyAlignment="1">
      <alignment horizontal="center"/>
    </xf>
    <xf numFmtId="0" fontId="0" fillId="217" borderId="296" xfId="0" applyFill="1" applyBorder="1" applyAlignment="1">
      <alignment horizontal="center"/>
    </xf>
    <xf numFmtId="0" fontId="0" fillId="218" borderId="297" xfId="0" applyFill="1" applyBorder="1" applyAlignment="1">
      <alignment horizontal="center"/>
    </xf>
    <xf numFmtId="0" fontId="0" fillId="219" borderId="298" xfId="0" applyFill="1" applyBorder="1" applyAlignment="1">
      <alignment horizontal="center"/>
    </xf>
    <xf numFmtId="0" fontId="0" fillId="220" borderId="299" xfId="0" applyFill="1" applyBorder="1" applyAlignment="1">
      <alignment horizontal="center"/>
    </xf>
    <xf numFmtId="10" fontId="26" fillId="0" borderId="0" xfId="1430" applyNumberFormat="1" applyFont="1" applyAlignment="1">
      <alignment horizontal="center"/>
    </xf>
    <xf numFmtId="10" fontId="0" fillId="0" borderId="0" xfId="143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54" xfId="0" applyBorder="1" applyAlignment="1">
      <alignment horizontal="center"/>
    </xf>
    <xf numFmtId="0" fontId="69" fillId="0" borderId="0" xfId="0" applyFont="1" applyAlignment="1">
      <alignment horizontal="center"/>
    </xf>
    <xf numFmtId="0" fontId="69" fillId="0" borderId="154" xfId="0" applyFont="1" applyBorder="1" applyAlignment="1">
      <alignment horizontal="center"/>
    </xf>
    <xf numFmtId="0" fontId="74" fillId="0" borderId="117" xfId="1419" applyFont="1" applyBorder="1" applyAlignment="1">
      <alignment horizontal="center" vertical="center" wrapText="1"/>
    </xf>
    <xf numFmtId="49" fontId="75" fillId="0" borderId="0" xfId="1419" applyNumberFormat="1" applyFont="1" applyAlignment="1">
      <alignment horizontal="center" vertical="center" wrapText="1"/>
    </xf>
    <xf numFmtId="0" fontId="75" fillId="0" borderId="0" xfId="1419" applyFont="1" applyAlignment="1">
      <alignment horizontal="center" vertical="center" wrapText="1"/>
    </xf>
    <xf numFmtId="0" fontId="49" fillId="0" borderId="138" xfId="1419" applyFont="1" applyBorder="1" applyAlignment="1">
      <alignment horizontal="center" vertical="top" wrapText="1"/>
    </xf>
    <xf numFmtId="0" fontId="68" fillId="0" borderId="302" xfId="1419" applyFont="1" applyBorder="1" applyAlignment="1">
      <alignment horizontal="center" vertical="center" wrapText="1"/>
    </xf>
    <xf numFmtId="0" fontId="68" fillId="0" borderId="187" xfId="1419" applyFont="1" applyBorder="1" applyAlignment="1">
      <alignment horizontal="center" vertical="center" wrapText="1"/>
    </xf>
    <xf numFmtId="1" fontId="68" fillId="0" borderId="303" xfId="1419" applyNumberFormat="1" applyFont="1" applyBorder="1" applyAlignment="1">
      <alignment horizontal="left" vertical="center" wrapText="1"/>
    </xf>
    <xf numFmtId="1" fontId="68" fillId="0" borderId="146" xfId="1419" applyNumberFormat="1" applyFont="1" applyBorder="1" applyAlignment="1">
      <alignment horizontal="left" vertical="center" wrapText="1"/>
    </xf>
    <xf numFmtId="43" fontId="68" fillId="0" borderId="303" xfId="1420" applyFont="1" applyBorder="1" applyAlignment="1">
      <alignment horizontal="right" vertical="center" wrapText="1"/>
    </xf>
    <xf numFmtId="43" fontId="68" fillId="0" borderId="146" xfId="1420" applyFont="1" applyBorder="1" applyAlignment="1">
      <alignment horizontal="right" vertical="center" wrapText="1"/>
    </xf>
    <xf numFmtId="10" fontId="68" fillId="0" borderId="303" xfId="873" applyNumberFormat="1" applyFont="1" applyBorder="1" applyAlignment="1">
      <alignment horizontal="right" vertical="center" wrapText="1"/>
    </xf>
    <xf numFmtId="10" fontId="68" fillId="0" borderId="146" xfId="873" applyNumberFormat="1" applyFont="1" applyBorder="1" applyAlignment="1">
      <alignment horizontal="right" vertical="center" wrapText="1"/>
    </xf>
    <xf numFmtId="49" fontId="68" fillId="0" borderId="302" xfId="1419" applyNumberFormat="1" applyFont="1" applyBorder="1" applyAlignment="1">
      <alignment horizontal="center" vertical="center" wrapText="1"/>
    </xf>
    <xf numFmtId="1" fontId="68" fillId="0" borderId="0" xfId="1419" applyNumberFormat="1" applyFont="1" applyAlignment="1">
      <alignment horizontal="center"/>
    </xf>
    <xf numFmtId="0" fontId="75" fillId="0" borderId="0" xfId="1419" applyFont="1" applyAlignment="1">
      <alignment vertical="top" wrapText="1"/>
    </xf>
    <xf numFmtId="0" fontId="26" fillId="0" borderId="162" xfId="1419" applyFont="1" applyBorder="1" applyAlignment="1">
      <alignment horizontal="center" vertical="center"/>
    </xf>
    <xf numFmtId="0" fontId="26" fillId="0" borderId="108" xfId="1419" applyFont="1" applyBorder="1" applyAlignment="1">
      <alignment horizontal="center" vertical="center"/>
    </xf>
    <xf numFmtId="0" fontId="26" fillId="0" borderId="165" xfId="1419" applyFont="1" applyBorder="1" applyAlignment="1">
      <alignment horizontal="center" vertical="center"/>
    </xf>
  </cellXfs>
  <cellStyles count="1432">
    <cellStyle name="_x000a_386grabber=M" xfId="314" xr:uid="{00000000-0005-0000-0000-00003A010000}"/>
    <cellStyle name="20% - Accent1" xfId="1" xr:uid="{00000000-0005-0000-0000-000001000000}"/>
    <cellStyle name="20% - Accent1 2" xfId="315" xr:uid="{00000000-0005-0000-0000-00003B010000}"/>
    <cellStyle name="20% - Accent1 3" xfId="316" xr:uid="{00000000-0005-0000-0000-00003C010000}"/>
    <cellStyle name="20% - Accent2" xfId="2" xr:uid="{00000000-0005-0000-0000-000002000000}"/>
    <cellStyle name="20% - Accent2 2" xfId="317" xr:uid="{00000000-0005-0000-0000-00003D010000}"/>
    <cellStyle name="20% - Accent2 3" xfId="318" xr:uid="{00000000-0005-0000-0000-00003E010000}"/>
    <cellStyle name="20% - Accent3" xfId="3" xr:uid="{00000000-0005-0000-0000-000003000000}"/>
    <cellStyle name="20% - Accent3 2" xfId="319" xr:uid="{00000000-0005-0000-0000-00003F010000}"/>
    <cellStyle name="20% - Accent3 3" xfId="320" xr:uid="{00000000-0005-0000-0000-000040010000}"/>
    <cellStyle name="20% - Accent4" xfId="4" xr:uid="{00000000-0005-0000-0000-000004000000}"/>
    <cellStyle name="20% - Accent4 2" xfId="321" xr:uid="{00000000-0005-0000-0000-000041010000}"/>
    <cellStyle name="20% - Accent4 3" xfId="322" xr:uid="{00000000-0005-0000-0000-000042010000}"/>
    <cellStyle name="20% - Accent5" xfId="5" xr:uid="{00000000-0005-0000-0000-000005000000}"/>
    <cellStyle name="20% - Accent5 2" xfId="323" xr:uid="{00000000-0005-0000-0000-000043010000}"/>
    <cellStyle name="20% - Accent5 3" xfId="324" xr:uid="{00000000-0005-0000-0000-000044010000}"/>
    <cellStyle name="20% - Accent6" xfId="6" xr:uid="{00000000-0005-0000-0000-000006000000}"/>
    <cellStyle name="20% - Accent6 2" xfId="325" xr:uid="{00000000-0005-0000-0000-000045010000}"/>
    <cellStyle name="20% - Accent6 3" xfId="326" xr:uid="{00000000-0005-0000-0000-000046010000}"/>
    <cellStyle name="20% - Cor1" xfId="7" xr:uid="{00000000-0005-0000-0000-000007000000}"/>
    <cellStyle name="20% - Cor1 2" xfId="327" xr:uid="{00000000-0005-0000-0000-000047010000}"/>
    <cellStyle name="20% - Cor1 3" xfId="328" xr:uid="{00000000-0005-0000-0000-000048010000}"/>
    <cellStyle name="20% - Cor2" xfId="8" xr:uid="{00000000-0005-0000-0000-000008000000}"/>
    <cellStyle name="20% - Cor2 2" xfId="329" xr:uid="{00000000-0005-0000-0000-000049010000}"/>
    <cellStyle name="20% - Cor2 3" xfId="330" xr:uid="{00000000-0005-0000-0000-00004A010000}"/>
    <cellStyle name="20% - Cor3" xfId="9" xr:uid="{00000000-0005-0000-0000-000009000000}"/>
    <cellStyle name="20% - Cor3 2" xfId="331" xr:uid="{00000000-0005-0000-0000-00004B010000}"/>
    <cellStyle name="20% - Cor3 3" xfId="332" xr:uid="{00000000-0005-0000-0000-00004C010000}"/>
    <cellStyle name="20% - Cor4" xfId="10" xr:uid="{00000000-0005-0000-0000-00000A000000}"/>
    <cellStyle name="20% - Cor4 2" xfId="333" xr:uid="{00000000-0005-0000-0000-00004D010000}"/>
    <cellStyle name="20% - Cor4 3" xfId="334" xr:uid="{00000000-0005-0000-0000-00004E010000}"/>
    <cellStyle name="20% - Cor5" xfId="11" xr:uid="{00000000-0005-0000-0000-00000B000000}"/>
    <cellStyle name="20% - Cor5 2" xfId="335" xr:uid="{00000000-0005-0000-0000-00004F010000}"/>
    <cellStyle name="20% - Cor5 3" xfId="336" xr:uid="{00000000-0005-0000-0000-000050010000}"/>
    <cellStyle name="20% - Cor6" xfId="12" xr:uid="{00000000-0005-0000-0000-00000C000000}"/>
    <cellStyle name="20% - Cor6 2" xfId="337" xr:uid="{00000000-0005-0000-0000-000051010000}"/>
    <cellStyle name="20% - Cor6 3" xfId="338" xr:uid="{00000000-0005-0000-0000-000052010000}"/>
    <cellStyle name="20% - Ênfase1" xfId="13" builtinId="30" customBuiltin="1"/>
    <cellStyle name="20% - Ênfase1 2" xfId="1242" xr:uid="{00000000-0005-0000-0000-0000DA040000}"/>
    <cellStyle name="20% - Ênfase2" xfId="14" builtinId="34" customBuiltin="1"/>
    <cellStyle name="20% - Ênfase2 2" xfId="1243" xr:uid="{00000000-0005-0000-0000-0000DB040000}"/>
    <cellStyle name="20% - Ênfase3" xfId="15" builtinId="38" customBuiltin="1"/>
    <cellStyle name="20% - Ênfase3 2" xfId="1244" xr:uid="{00000000-0005-0000-0000-0000DC040000}"/>
    <cellStyle name="20% - Ênfase4" xfId="16" builtinId="42" customBuiltin="1"/>
    <cellStyle name="20% - Ênfase4 2" xfId="1245" xr:uid="{00000000-0005-0000-0000-0000DD040000}"/>
    <cellStyle name="20% - Ênfase5" xfId="17" builtinId="46" customBuiltin="1"/>
    <cellStyle name="20% - Ênfase5 2" xfId="1246" xr:uid="{00000000-0005-0000-0000-0000DE040000}"/>
    <cellStyle name="20% - Ênfase6" xfId="18" builtinId="50" customBuiltin="1"/>
    <cellStyle name="20% - Ênfase6 2" xfId="1247" xr:uid="{00000000-0005-0000-0000-0000DF040000}"/>
    <cellStyle name="40% - Accent1" xfId="19" xr:uid="{00000000-0005-0000-0000-000013000000}"/>
    <cellStyle name="40% - Accent1 2" xfId="339" xr:uid="{00000000-0005-0000-0000-000053010000}"/>
    <cellStyle name="40% - Accent1 3" xfId="340" xr:uid="{00000000-0005-0000-0000-000054010000}"/>
    <cellStyle name="40% - Accent2" xfId="20" xr:uid="{00000000-0005-0000-0000-000014000000}"/>
    <cellStyle name="40% - Accent2 2" xfId="341" xr:uid="{00000000-0005-0000-0000-000055010000}"/>
    <cellStyle name="40% - Accent2 3" xfId="342" xr:uid="{00000000-0005-0000-0000-000056010000}"/>
    <cellStyle name="40% - Accent3" xfId="21" xr:uid="{00000000-0005-0000-0000-000015000000}"/>
    <cellStyle name="40% - Accent3 2" xfId="343" xr:uid="{00000000-0005-0000-0000-000057010000}"/>
    <cellStyle name="40% - Accent3 3" xfId="344" xr:uid="{00000000-0005-0000-0000-000058010000}"/>
    <cellStyle name="40% - Accent4" xfId="22" xr:uid="{00000000-0005-0000-0000-000016000000}"/>
    <cellStyle name="40% - Accent4 2" xfId="345" xr:uid="{00000000-0005-0000-0000-000059010000}"/>
    <cellStyle name="40% - Accent4 3" xfId="346" xr:uid="{00000000-0005-0000-0000-00005A010000}"/>
    <cellStyle name="40% - Accent5" xfId="23" xr:uid="{00000000-0005-0000-0000-000017000000}"/>
    <cellStyle name="40% - Accent5 2" xfId="347" xr:uid="{00000000-0005-0000-0000-00005B010000}"/>
    <cellStyle name="40% - Accent5 3" xfId="348" xr:uid="{00000000-0005-0000-0000-00005C010000}"/>
    <cellStyle name="40% - Accent6" xfId="24" xr:uid="{00000000-0005-0000-0000-000018000000}"/>
    <cellStyle name="40% - Accent6 2" xfId="349" xr:uid="{00000000-0005-0000-0000-00005D010000}"/>
    <cellStyle name="40% - Accent6 3" xfId="350" xr:uid="{00000000-0005-0000-0000-00005E010000}"/>
    <cellStyle name="40% - Cor1" xfId="25" xr:uid="{00000000-0005-0000-0000-000019000000}"/>
    <cellStyle name="40% - Cor1 2" xfId="351" xr:uid="{00000000-0005-0000-0000-00005F010000}"/>
    <cellStyle name="40% - Cor1 3" xfId="352" xr:uid="{00000000-0005-0000-0000-000060010000}"/>
    <cellStyle name="40% - Cor2" xfId="26" xr:uid="{00000000-0005-0000-0000-00001A000000}"/>
    <cellStyle name="40% - Cor2 2" xfId="353" xr:uid="{00000000-0005-0000-0000-000061010000}"/>
    <cellStyle name="40% - Cor2 3" xfId="354" xr:uid="{00000000-0005-0000-0000-000062010000}"/>
    <cellStyle name="40% - Cor3" xfId="27" xr:uid="{00000000-0005-0000-0000-00001B000000}"/>
    <cellStyle name="40% - Cor3 2" xfId="355" xr:uid="{00000000-0005-0000-0000-000063010000}"/>
    <cellStyle name="40% - Cor3 3" xfId="356" xr:uid="{00000000-0005-0000-0000-000064010000}"/>
    <cellStyle name="40% - Cor4" xfId="28" xr:uid="{00000000-0005-0000-0000-00001C000000}"/>
    <cellStyle name="40% - Cor4 2" xfId="357" xr:uid="{00000000-0005-0000-0000-000065010000}"/>
    <cellStyle name="40% - Cor4 3" xfId="358" xr:uid="{00000000-0005-0000-0000-000066010000}"/>
    <cellStyle name="40% - Cor5" xfId="29" xr:uid="{00000000-0005-0000-0000-00001D000000}"/>
    <cellStyle name="40% - Cor5 2" xfId="359" xr:uid="{00000000-0005-0000-0000-000067010000}"/>
    <cellStyle name="40% - Cor5 3" xfId="360" xr:uid="{00000000-0005-0000-0000-000068010000}"/>
    <cellStyle name="40% - Cor6" xfId="30" xr:uid="{00000000-0005-0000-0000-00001E000000}"/>
    <cellStyle name="40% - Cor6 2" xfId="361" xr:uid="{00000000-0005-0000-0000-000069010000}"/>
    <cellStyle name="40% - Cor6 3" xfId="362" xr:uid="{00000000-0005-0000-0000-00006A010000}"/>
    <cellStyle name="40% - Ênfase1" xfId="31" builtinId="31" customBuiltin="1"/>
    <cellStyle name="40% - Ênfase1 2" xfId="1248" xr:uid="{00000000-0005-0000-0000-0000E0040000}"/>
    <cellStyle name="40% - Ênfase2" xfId="32" builtinId="35" customBuiltin="1"/>
    <cellStyle name="40% - Ênfase2 2" xfId="1249" xr:uid="{00000000-0005-0000-0000-0000E1040000}"/>
    <cellStyle name="40% - Ênfase3" xfId="33" builtinId="39" customBuiltin="1"/>
    <cellStyle name="40% - Ênfase3 2" xfId="1250" xr:uid="{00000000-0005-0000-0000-0000E2040000}"/>
    <cellStyle name="40% - Ênfase4" xfId="34" builtinId="43" customBuiltin="1"/>
    <cellStyle name="40% - Ênfase4 2" xfId="1251" xr:uid="{00000000-0005-0000-0000-0000E3040000}"/>
    <cellStyle name="40% - Ênfase5" xfId="35" builtinId="47" customBuiltin="1"/>
    <cellStyle name="40% - Ênfase5 2" xfId="1252" xr:uid="{00000000-0005-0000-0000-0000E4040000}"/>
    <cellStyle name="40% - Ênfase6" xfId="36" builtinId="51" customBuiltin="1"/>
    <cellStyle name="40% - Ênfase6 2" xfId="1253" xr:uid="{00000000-0005-0000-0000-0000E5040000}"/>
    <cellStyle name="60% - Accent1" xfId="37" xr:uid="{00000000-0005-0000-0000-000025000000}"/>
    <cellStyle name="60% - Accent1 2" xfId="363" xr:uid="{00000000-0005-0000-0000-00006B010000}"/>
    <cellStyle name="60% - Accent1 3" xfId="364" xr:uid="{00000000-0005-0000-0000-00006C010000}"/>
    <cellStyle name="60% - Accent2" xfId="38" xr:uid="{00000000-0005-0000-0000-000026000000}"/>
    <cellStyle name="60% - Accent2 2" xfId="365" xr:uid="{00000000-0005-0000-0000-00006D010000}"/>
    <cellStyle name="60% - Accent2 3" xfId="366" xr:uid="{00000000-0005-0000-0000-00006E010000}"/>
    <cellStyle name="60% - Accent3" xfId="39" xr:uid="{00000000-0005-0000-0000-000027000000}"/>
    <cellStyle name="60% - Accent3 2" xfId="367" xr:uid="{00000000-0005-0000-0000-00006F010000}"/>
    <cellStyle name="60% - Accent3 3" xfId="368" xr:uid="{00000000-0005-0000-0000-000070010000}"/>
    <cellStyle name="60% - Accent4" xfId="40" xr:uid="{00000000-0005-0000-0000-000028000000}"/>
    <cellStyle name="60% - Accent4 2" xfId="369" xr:uid="{00000000-0005-0000-0000-000071010000}"/>
    <cellStyle name="60% - Accent4 3" xfId="370" xr:uid="{00000000-0005-0000-0000-000072010000}"/>
    <cellStyle name="60% - Accent5" xfId="41" xr:uid="{00000000-0005-0000-0000-000029000000}"/>
    <cellStyle name="60% - Accent5 2" xfId="371" xr:uid="{00000000-0005-0000-0000-000073010000}"/>
    <cellStyle name="60% - Accent5 3" xfId="372" xr:uid="{00000000-0005-0000-0000-000074010000}"/>
    <cellStyle name="60% - Accent6" xfId="42" xr:uid="{00000000-0005-0000-0000-00002A000000}"/>
    <cellStyle name="60% - Accent6 2" xfId="373" xr:uid="{00000000-0005-0000-0000-000075010000}"/>
    <cellStyle name="60% - Accent6 3" xfId="374" xr:uid="{00000000-0005-0000-0000-000076010000}"/>
    <cellStyle name="60% - Cor1" xfId="43" xr:uid="{00000000-0005-0000-0000-00002B000000}"/>
    <cellStyle name="60% - Cor1 2" xfId="375" xr:uid="{00000000-0005-0000-0000-000077010000}"/>
    <cellStyle name="60% - Cor1 3" xfId="376" xr:uid="{00000000-0005-0000-0000-000078010000}"/>
    <cellStyle name="60% - Cor2" xfId="44" xr:uid="{00000000-0005-0000-0000-00002C000000}"/>
    <cellStyle name="60% - Cor2 2" xfId="377" xr:uid="{00000000-0005-0000-0000-000079010000}"/>
    <cellStyle name="60% - Cor2 3" xfId="378" xr:uid="{00000000-0005-0000-0000-00007A010000}"/>
    <cellStyle name="60% - Cor3" xfId="45" xr:uid="{00000000-0005-0000-0000-00002D000000}"/>
    <cellStyle name="60% - Cor3 2" xfId="379" xr:uid="{00000000-0005-0000-0000-00007B010000}"/>
    <cellStyle name="60% - Cor3 3" xfId="380" xr:uid="{00000000-0005-0000-0000-00007C010000}"/>
    <cellStyle name="60% - Cor4" xfId="46" xr:uid="{00000000-0005-0000-0000-00002E000000}"/>
    <cellStyle name="60% - Cor4 2" xfId="381" xr:uid="{00000000-0005-0000-0000-00007D010000}"/>
    <cellStyle name="60% - Cor4 3" xfId="382" xr:uid="{00000000-0005-0000-0000-00007E010000}"/>
    <cellStyle name="60% - Cor5" xfId="47" xr:uid="{00000000-0005-0000-0000-00002F000000}"/>
    <cellStyle name="60% - Cor5 2" xfId="383" xr:uid="{00000000-0005-0000-0000-00007F010000}"/>
    <cellStyle name="60% - Cor5 3" xfId="384" xr:uid="{00000000-0005-0000-0000-000080010000}"/>
    <cellStyle name="60% - Cor6" xfId="48" xr:uid="{00000000-0005-0000-0000-000030000000}"/>
    <cellStyle name="60% - Cor6 2" xfId="385" xr:uid="{00000000-0005-0000-0000-000081010000}"/>
    <cellStyle name="60% - Cor6 3" xfId="386" xr:uid="{00000000-0005-0000-0000-000082010000}"/>
    <cellStyle name="60% - Ênfase1" xfId="49" builtinId="32" customBuiltin="1"/>
    <cellStyle name="60% - Ênfase1 2" xfId="1254" xr:uid="{00000000-0005-0000-0000-0000E6040000}"/>
    <cellStyle name="60% - Ênfase2" xfId="50" builtinId="36" customBuiltin="1"/>
    <cellStyle name="60% - Ênfase2 2" xfId="1255" xr:uid="{00000000-0005-0000-0000-0000E7040000}"/>
    <cellStyle name="60% - Ênfase3" xfId="51" builtinId="40" customBuiltin="1"/>
    <cellStyle name="60% - Ênfase3 2" xfId="1256" xr:uid="{00000000-0005-0000-0000-0000E8040000}"/>
    <cellStyle name="60% - Ênfase4" xfId="52" builtinId="44" customBuiltin="1"/>
    <cellStyle name="60% - Ênfase4 2" xfId="1257" xr:uid="{00000000-0005-0000-0000-0000E9040000}"/>
    <cellStyle name="60% - Ênfase5" xfId="53" builtinId="48" customBuiltin="1"/>
    <cellStyle name="60% - Ênfase5 2" xfId="1258" xr:uid="{00000000-0005-0000-0000-0000EA040000}"/>
    <cellStyle name="60% - Ênfase6" xfId="54" builtinId="52" customBuiltin="1"/>
    <cellStyle name="60% - Ênfase6 2" xfId="1259" xr:uid="{00000000-0005-0000-0000-0000EB040000}"/>
    <cellStyle name="A3 297 x 420 mm" xfId="387" xr:uid="{00000000-0005-0000-0000-000083010000}"/>
    <cellStyle name="Accent1" xfId="55" xr:uid="{00000000-0005-0000-0000-000037000000}"/>
    <cellStyle name="Accent1 - 20%" xfId="56" xr:uid="{00000000-0005-0000-0000-000038000000}"/>
    <cellStyle name="Accent1 - 20% 2" xfId="388" xr:uid="{00000000-0005-0000-0000-000084010000}"/>
    <cellStyle name="Accent1 - 20% 3" xfId="389" xr:uid="{00000000-0005-0000-0000-000085010000}"/>
    <cellStyle name="Accent1 - 40%" xfId="57" xr:uid="{00000000-0005-0000-0000-000039000000}"/>
    <cellStyle name="Accent1 - 40% 2" xfId="390" xr:uid="{00000000-0005-0000-0000-000086010000}"/>
    <cellStyle name="Accent1 - 40% 3" xfId="391" xr:uid="{00000000-0005-0000-0000-000087010000}"/>
    <cellStyle name="Accent1 - 60%" xfId="58" xr:uid="{00000000-0005-0000-0000-00003A000000}"/>
    <cellStyle name="Accent1 - 60% 2" xfId="392" xr:uid="{00000000-0005-0000-0000-000088010000}"/>
    <cellStyle name="Accent1 - 60% 3" xfId="393" xr:uid="{00000000-0005-0000-0000-000089010000}"/>
    <cellStyle name="Accent1 10" xfId="1260" xr:uid="{00000000-0005-0000-0000-0000EC040000}"/>
    <cellStyle name="Accent1 2" xfId="394" xr:uid="{00000000-0005-0000-0000-00008A010000}"/>
    <cellStyle name="Accent1 3" xfId="395" xr:uid="{00000000-0005-0000-0000-00008B010000}"/>
    <cellStyle name="Accent1 4" xfId="396" xr:uid="{00000000-0005-0000-0000-00008C010000}"/>
    <cellStyle name="Accent1 5" xfId="397" xr:uid="{00000000-0005-0000-0000-00008D010000}"/>
    <cellStyle name="Accent1 6" xfId="1097" xr:uid="{00000000-0005-0000-0000-000049040000}"/>
    <cellStyle name="Accent1 7" xfId="1144" xr:uid="{00000000-0005-0000-0000-000078040000}"/>
    <cellStyle name="Accent1 8" xfId="1154" xr:uid="{00000000-0005-0000-0000-000082040000}"/>
    <cellStyle name="Accent1 9" xfId="1198" xr:uid="{00000000-0005-0000-0000-0000AE040000}"/>
    <cellStyle name="Accent1_078.12 MEDIÇÕES 01.02.03.04" xfId="59" xr:uid="{00000000-0005-0000-0000-00003B000000}"/>
    <cellStyle name="Accent2" xfId="60" xr:uid="{00000000-0005-0000-0000-00003C000000}"/>
    <cellStyle name="Accent2 - 20%" xfId="61" xr:uid="{00000000-0005-0000-0000-00003D000000}"/>
    <cellStyle name="Accent2 - 20% 2" xfId="398" xr:uid="{00000000-0005-0000-0000-00008E010000}"/>
    <cellStyle name="Accent2 - 20% 3" xfId="399" xr:uid="{00000000-0005-0000-0000-00008F010000}"/>
    <cellStyle name="Accent2 - 40%" xfId="62" xr:uid="{00000000-0005-0000-0000-00003E000000}"/>
    <cellStyle name="Accent2 - 40% 2" xfId="400" xr:uid="{00000000-0005-0000-0000-000090010000}"/>
    <cellStyle name="Accent2 - 40% 3" xfId="401" xr:uid="{00000000-0005-0000-0000-000091010000}"/>
    <cellStyle name="Accent2 - 60%" xfId="63" xr:uid="{00000000-0005-0000-0000-00003F000000}"/>
    <cellStyle name="Accent2 - 60% 2" xfId="402" xr:uid="{00000000-0005-0000-0000-000092010000}"/>
    <cellStyle name="Accent2 - 60% 3" xfId="403" xr:uid="{00000000-0005-0000-0000-000093010000}"/>
    <cellStyle name="Accent2 10" xfId="1261" xr:uid="{00000000-0005-0000-0000-0000ED040000}"/>
    <cellStyle name="Accent2 2" xfId="404" xr:uid="{00000000-0005-0000-0000-000094010000}"/>
    <cellStyle name="Accent2 3" xfId="405" xr:uid="{00000000-0005-0000-0000-000095010000}"/>
    <cellStyle name="Accent2 4" xfId="406" xr:uid="{00000000-0005-0000-0000-000096010000}"/>
    <cellStyle name="Accent2 5" xfId="407" xr:uid="{00000000-0005-0000-0000-000097010000}"/>
    <cellStyle name="Accent2 6" xfId="1098" xr:uid="{00000000-0005-0000-0000-00004A040000}"/>
    <cellStyle name="Accent2 7" xfId="1136" xr:uid="{00000000-0005-0000-0000-000070040000}"/>
    <cellStyle name="Accent2 8" xfId="1155" xr:uid="{00000000-0005-0000-0000-000083040000}"/>
    <cellStyle name="Accent2 9" xfId="1199" xr:uid="{00000000-0005-0000-0000-0000AF040000}"/>
    <cellStyle name="Accent2_078.12 MEDIÇÕES 01.02.03.04" xfId="64" xr:uid="{00000000-0005-0000-0000-000040000000}"/>
    <cellStyle name="Accent3" xfId="65" xr:uid="{00000000-0005-0000-0000-000041000000}"/>
    <cellStyle name="Accent3 - 20%" xfId="66" xr:uid="{00000000-0005-0000-0000-000042000000}"/>
    <cellStyle name="Accent3 - 20% 2" xfId="408" xr:uid="{00000000-0005-0000-0000-000098010000}"/>
    <cellStyle name="Accent3 - 20% 3" xfId="409" xr:uid="{00000000-0005-0000-0000-000099010000}"/>
    <cellStyle name="Accent3 - 40%" xfId="67" xr:uid="{00000000-0005-0000-0000-000043000000}"/>
    <cellStyle name="Accent3 - 40% 2" xfId="410" xr:uid="{00000000-0005-0000-0000-00009A010000}"/>
    <cellStyle name="Accent3 - 40% 3" xfId="411" xr:uid="{00000000-0005-0000-0000-00009B010000}"/>
    <cellStyle name="Accent3 - 60%" xfId="68" xr:uid="{00000000-0005-0000-0000-000044000000}"/>
    <cellStyle name="Accent3 - 60% 2" xfId="412" xr:uid="{00000000-0005-0000-0000-00009C010000}"/>
    <cellStyle name="Accent3 - 60% 3" xfId="413" xr:uid="{00000000-0005-0000-0000-00009D010000}"/>
    <cellStyle name="Accent3 10" xfId="1262" xr:uid="{00000000-0005-0000-0000-0000EE040000}"/>
    <cellStyle name="Accent3 2" xfId="414" xr:uid="{00000000-0005-0000-0000-00009E010000}"/>
    <cellStyle name="Accent3 3" xfId="415" xr:uid="{00000000-0005-0000-0000-00009F010000}"/>
    <cellStyle name="Accent3 4" xfId="416" xr:uid="{00000000-0005-0000-0000-0000A0010000}"/>
    <cellStyle name="Accent3 5" xfId="417" xr:uid="{00000000-0005-0000-0000-0000A1010000}"/>
    <cellStyle name="Accent3 6" xfId="1099" xr:uid="{00000000-0005-0000-0000-00004B040000}"/>
    <cellStyle name="Accent3 7" xfId="1134" xr:uid="{00000000-0005-0000-0000-00006E040000}"/>
    <cellStyle name="Accent3 8" xfId="1156" xr:uid="{00000000-0005-0000-0000-000084040000}"/>
    <cellStyle name="Accent3 9" xfId="1200" xr:uid="{00000000-0005-0000-0000-0000B0040000}"/>
    <cellStyle name="Accent3_078.12 MEDIÇÕES 01.02.03.04" xfId="69" xr:uid="{00000000-0005-0000-0000-000045000000}"/>
    <cellStyle name="Accent4" xfId="70" xr:uid="{00000000-0005-0000-0000-000046000000}"/>
    <cellStyle name="Accent4 - 20%" xfId="71" xr:uid="{00000000-0005-0000-0000-000047000000}"/>
    <cellStyle name="Accent4 - 20% 2" xfId="418" xr:uid="{00000000-0005-0000-0000-0000A2010000}"/>
    <cellStyle name="Accent4 - 20% 3" xfId="419" xr:uid="{00000000-0005-0000-0000-0000A3010000}"/>
    <cellStyle name="Accent4 - 40%" xfId="72" xr:uid="{00000000-0005-0000-0000-000048000000}"/>
    <cellStyle name="Accent4 - 40% 2" xfId="420" xr:uid="{00000000-0005-0000-0000-0000A4010000}"/>
    <cellStyle name="Accent4 - 40% 3" xfId="421" xr:uid="{00000000-0005-0000-0000-0000A5010000}"/>
    <cellStyle name="Accent4 - 60%" xfId="73" xr:uid="{00000000-0005-0000-0000-000049000000}"/>
    <cellStyle name="Accent4 - 60% 2" xfId="422" xr:uid="{00000000-0005-0000-0000-0000A6010000}"/>
    <cellStyle name="Accent4 - 60% 3" xfId="423" xr:uid="{00000000-0005-0000-0000-0000A7010000}"/>
    <cellStyle name="Accent4 10" xfId="1263" xr:uid="{00000000-0005-0000-0000-0000EF040000}"/>
    <cellStyle name="Accent4 2" xfId="424" xr:uid="{00000000-0005-0000-0000-0000A8010000}"/>
    <cellStyle name="Accent4 3" xfId="425" xr:uid="{00000000-0005-0000-0000-0000A9010000}"/>
    <cellStyle name="Accent4 4" xfId="426" xr:uid="{00000000-0005-0000-0000-0000AA010000}"/>
    <cellStyle name="Accent4 5" xfId="427" xr:uid="{00000000-0005-0000-0000-0000AB010000}"/>
    <cellStyle name="Accent4 6" xfId="1100" xr:uid="{00000000-0005-0000-0000-00004C040000}"/>
    <cellStyle name="Accent4 7" xfId="1132" xr:uid="{00000000-0005-0000-0000-00006C040000}"/>
    <cellStyle name="Accent4 8" xfId="1157" xr:uid="{00000000-0005-0000-0000-000085040000}"/>
    <cellStyle name="Accent4 9" xfId="1201" xr:uid="{00000000-0005-0000-0000-0000B1040000}"/>
    <cellStyle name="Accent4_078.12 MEDIÇÕES 01.02.03.04" xfId="74" xr:uid="{00000000-0005-0000-0000-00004A000000}"/>
    <cellStyle name="Accent5" xfId="75" xr:uid="{00000000-0005-0000-0000-00004B000000}"/>
    <cellStyle name="Accent5 - 20%" xfId="76" xr:uid="{00000000-0005-0000-0000-00004C000000}"/>
    <cellStyle name="Accent5 - 20% 2" xfId="428" xr:uid="{00000000-0005-0000-0000-0000AC010000}"/>
    <cellStyle name="Accent5 - 20% 3" xfId="429" xr:uid="{00000000-0005-0000-0000-0000AD010000}"/>
    <cellStyle name="Accent5 - 40%" xfId="77" xr:uid="{00000000-0005-0000-0000-00004D000000}"/>
    <cellStyle name="Accent5 - 40% 2" xfId="430" xr:uid="{00000000-0005-0000-0000-0000AE010000}"/>
    <cellStyle name="Accent5 - 40% 3" xfId="431" xr:uid="{00000000-0005-0000-0000-0000AF010000}"/>
    <cellStyle name="Accent5 - 60%" xfId="78" xr:uid="{00000000-0005-0000-0000-00004E000000}"/>
    <cellStyle name="Accent5 - 60% 2" xfId="432" xr:uid="{00000000-0005-0000-0000-0000B0010000}"/>
    <cellStyle name="Accent5 - 60% 3" xfId="433" xr:uid="{00000000-0005-0000-0000-0000B1010000}"/>
    <cellStyle name="Accent5 10" xfId="1264" xr:uid="{00000000-0005-0000-0000-0000F0040000}"/>
    <cellStyle name="Accent5 2" xfId="434" xr:uid="{00000000-0005-0000-0000-0000B2010000}"/>
    <cellStyle name="Accent5 3" xfId="435" xr:uid="{00000000-0005-0000-0000-0000B3010000}"/>
    <cellStyle name="Accent5 4" xfId="436" xr:uid="{00000000-0005-0000-0000-0000B4010000}"/>
    <cellStyle name="Accent5 5" xfId="437" xr:uid="{00000000-0005-0000-0000-0000B5010000}"/>
    <cellStyle name="Accent5 6" xfId="1101" xr:uid="{00000000-0005-0000-0000-00004D040000}"/>
    <cellStyle name="Accent5 7" xfId="1130" xr:uid="{00000000-0005-0000-0000-00006A040000}"/>
    <cellStyle name="Accent5 8" xfId="1158" xr:uid="{00000000-0005-0000-0000-000086040000}"/>
    <cellStyle name="Accent5 9" xfId="1202" xr:uid="{00000000-0005-0000-0000-0000B2040000}"/>
    <cellStyle name="Accent5_078.12 MEDIÇÕES 01.02.03.04" xfId="79" xr:uid="{00000000-0005-0000-0000-00004F000000}"/>
    <cellStyle name="Accent6" xfId="80" xr:uid="{00000000-0005-0000-0000-000050000000}"/>
    <cellStyle name="Accent6 - 20%" xfId="81" xr:uid="{00000000-0005-0000-0000-000051000000}"/>
    <cellStyle name="Accent6 - 20% 2" xfId="438" xr:uid="{00000000-0005-0000-0000-0000B6010000}"/>
    <cellStyle name="Accent6 - 20% 3" xfId="439" xr:uid="{00000000-0005-0000-0000-0000B7010000}"/>
    <cellStyle name="Accent6 - 40%" xfId="82" xr:uid="{00000000-0005-0000-0000-000052000000}"/>
    <cellStyle name="Accent6 - 40% 2" xfId="440" xr:uid="{00000000-0005-0000-0000-0000B8010000}"/>
    <cellStyle name="Accent6 - 40% 3" xfId="441" xr:uid="{00000000-0005-0000-0000-0000B9010000}"/>
    <cellStyle name="Accent6 - 60%" xfId="83" xr:uid="{00000000-0005-0000-0000-000053000000}"/>
    <cellStyle name="Accent6 - 60% 2" xfId="442" xr:uid="{00000000-0005-0000-0000-0000BA010000}"/>
    <cellStyle name="Accent6 - 60% 3" xfId="443" xr:uid="{00000000-0005-0000-0000-0000BB010000}"/>
    <cellStyle name="Accent6 10" xfId="1265" xr:uid="{00000000-0005-0000-0000-0000F1040000}"/>
    <cellStyle name="Accent6 2" xfId="444" xr:uid="{00000000-0005-0000-0000-0000BC010000}"/>
    <cellStyle name="Accent6 3" xfId="445" xr:uid="{00000000-0005-0000-0000-0000BD010000}"/>
    <cellStyle name="Accent6 4" xfId="446" xr:uid="{00000000-0005-0000-0000-0000BE010000}"/>
    <cellStyle name="Accent6 5" xfId="447" xr:uid="{00000000-0005-0000-0000-0000BF010000}"/>
    <cellStyle name="Accent6 6" xfId="1102" xr:uid="{00000000-0005-0000-0000-00004E040000}"/>
    <cellStyle name="Accent6 7" xfId="1129" xr:uid="{00000000-0005-0000-0000-000069040000}"/>
    <cellStyle name="Accent6 8" xfId="1159" xr:uid="{00000000-0005-0000-0000-000087040000}"/>
    <cellStyle name="Accent6 9" xfId="1203" xr:uid="{00000000-0005-0000-0000-0000B3040000}"/>
    <cellStyle name="Accent6_078.12 MEDIÇÕES 01.02.03.04" xfId="84" xr:uid="{00000000-0005-0000-0000-000054000000}"/>
    <cellStyle name="AFE" xfId="448" xr:uid="{00000000-0005-0000-0000-0000C0010000}"/>
    <cellStyle name="apresent" xfId="449" xr:uid="{00000000-0005-0000-0000-0000C1010000}"/>
    <cellStyle name="b0let" xfId="450" xr:uid="{00000000-0005-0000-0000-0000C2010000}"/>
    <cellStyle name="Bad" xfId="85" xr:uid="{00000000-0005-0000-0000-000055000000}"/>
    <cellStyle name="Bad 2" xfId="451" xr:uid="{00000000-0005-0000-0000-0000C3010000}"/>
    <cellStyle name="Bad 3" xfId="452" xr:uid="{00000000-0005-0000-0000-0000C4010000}"/>
    <cellStyle name="Black" xfId="453" xr:uid="{00000000-0005-0000-0000-0000C5010000}"/>
    <cellStyle name="Blue" xfId="454" xr:uid="{00000000-0005-0000-0000-0000C6010000}"/>
    <cellStyle name="Bol-Data" xfId="455" xr:uid="{00000000-0005-0000-0000-0000C7010000}"/>
    <cellStyle name="bolet" xfId="456" xr:uid="{00000000-0005-0000-0000-0000C8010000}"/>
    <cellStyle name="Boletim" xfId="457" xr:uid="{00000000-0005-0000-0000-0000C9010000}"/>
    <cellStyle name="Bom" xfId="86" builtinId="26" customBuiltin="1"/>
    <cellStyle name="Bom 2" xfId="1266" xr:uid="{00000000-0005-0000-0000-0000F2040000}"/>
    <cellStyle name="Cabeçalho 1" xfId="87" xr:uid="{00000000-0005-0000-0000-000057000000}"/>
    <cellStyle name="Cabeçalho 1 2" xfId="458" xr:uid="{00000000-0005-0000-0000-0000CA010000}"/>
    <cellStyle name="Cabeçalho 1 3" xfId="459" xr:uid="{00000000-0005-0000-0000-0000CB010000}"/>
    <cellStyle name="Cabeçalho 2" xfId="88" xr:uid="{00000000-0005-0000-0000-000058000000}"/>
    <cellStyle name="Cabeçalho 2 2" xfId="460" xr:uid="{00000000-0005-0000-0000-0000CC010000}"/>
    <cellStyle name="Cabeçalho 2 3" xfId="461" xr:uid="{00000000-0005-0000-0000-0000CD010000}"/>
    <cellStyle name="Cabeçalho 3" xfId="89" xr:uid="{00000000-0005-0000-0000-000059000000}"/>
    <cellStyle name="Cabeçalho 3 2" xfId="462" xr:uid="{00000000-0005-0000-0000-0000CE010000}"/>
    <cellStyle name="Cabeçalho 3 3" xfId="463" xr:uid="{00000000-0005-0000-0000-0000CF010000}"/>
    <cellStyle name="Cabeçalho 3 4" xfId="464" xr:uid="{00000000-0005-0000-0000-0000D0010000}"/>
    <cellStyle name="Cabeçalho 4" xfId="90" xr:uid="{00000000-0005-0000-0000-00005A000000}"/>
    <cellStyle name="Cabeçalho 4 2" xfId="465" xr:uid="{00000000-0005-0000-0000-0000D1010000}"/>
    <cellStyle name="Cabeçalho 4 3" xfId="466" xr:uid="{00000000-0005-0000-0000-0000D2010000}"/>
    <cellStyle name="Calc" xfId="467" xr:uid="{00000000-0005-0000-0000-0000D3010000}"/>
    <cellStyle name="Calc Currency (0)" xfId="468" xr:uid="{00000000-0005-0000-0000-0000D4010000}"/>
    <cellStyle name="Calc Currency (2)" xfId="469" xr:uid="{00000000-0005-0000-0000-0000D5010000}"/>
    <cellStyle name="Calc Percent (0)" xfId="470" xr:uid="{00000000-0005-0000-0000-0000D6010000}"/>
    <cellStyle name="Calc Percent (1)" xfId="471" xr:uid="{00000000-0005-0000-0000-0000D7010000}"/>
    <cellStyle name="Calc Percent (2)" xfId="472" xr:uid="{00000000-0005-0000-0000-0000D8010000}"/>
    <cellStyle name="Calc Units (0)" xfId="473" xr:uid="{00000000-0005-0000-0000-0000D9010000}"/>
    <cellStyle name="Calc Units (1)" xfId="474" xr:uid="{00000000-0005-0000-0000-0000DA010000}"/>
    <cellStyle name="Calc Units (2)" xfId="475" xr:uid="{00000000-0005-0000-0000-0000DB010000}"/>
    <cellStyle name="Calculation" xfId="91" xr:uid="{00000000-0005-0000-0000-00005B000000}"/>
    <cellStyle name="Calculation 2" xfId="476" xr:uid="{00000000-0005-0000-0000-0000DC010000}"/>
    <cellStyle name="Calculation 3" xfId="477" xr:uid="{00000000-0005-0000-0000-0000DD010000}"/>
    <cellStyle name="Cálculo" xfId="92" builtinId="22" customBuiltin="1"/>
    <cellStyle name="Cálculo 2" xfId="1267" xr:uid="{00000000-0005-0000-0000-0000F3040000}"/>
    <cellStyle name="Cancel" xfId="478" xr:uid="{00000000-0005-0000-0000-0000DE010000}"/>
    <cellStyle name="Célula de Verificação" xfId="93" builtinId="23" customBuiltin="1"/>
    <cellStyle name="Célula de Verificação 2" xfId="1268" xr:uid="{00000000-0005-0000-0000-0000F4040000}"/>
    <cellStyle name="Célula Ligada" xfId="94" xr:uid="{00000000-0005-0000-0000-00005E000000}"/>
    <cellStyle name="Célula Ligada 2" xfId="479" xr:uid="{00000000-0005-0000-0000-0000DF010000}"/>
    <cellStyle name="Célula Ligada 3" xfId="480" xr:uid="{00000000-0005-0000-0000-0000E0010000}"/>
    <cellStyle name="Célula Vinculada" xfId="95" builtinId="24" customBuiltin="1"/>
    <cellStyle name="Célula Vinculada 2" xfId="1269" xr:uid="{00000000-0005-0000-0000-0000F5040000}"/>
    <cellStyle name="Check Cell" xfId="96" xr:uid="{00000000-0005-0000-0000-000060000000}"/>
    <cellStyle name="Check Cell 2" xfId="481" xr:uid="{00000000-0005-0000-0000-0000E1010000}"/>
    <cellStyle name="Check Cell 3" xfId="482" xr:uid="{00000000-0005-0000-0000-0000E2010000}"/>
    <cellStyle name="codigo01" xfId="483" xr:uid="{00000000-0005-0000-0000-0000E3010000}"/>
    <cellStyle name="codigo02" xfId="484" xr:uid="{00000000-0005-0000-0000-0000E4010000}"/>
    <cellStyle name="codigo3" xfId="485" xr:uid="{00000000-0005-0000-0000-0000E5010000}"/>
    <cellStyle name="Comma [0]" xfId="486" xr:uid="{00000000-0005-0000-0000-0000E6010000}"/>
    <cellStyle name="Comma [0] 2" xfId="1270" xr:uid="{00000000-0005-0000-0000-0000F6040000}"/>
    <cellStyle name="Comma [00]" xfId="487" xr:uid="{00000000-0005-0000-0000-0000E7010000}"/>
    <cellStyle name="Comma_#6 Temps &amp; Contractors" xfId="488" xr:uid="{00000000-0005-0000-0000-0000E8010000}"/>
    <cellStyle name="Comma0" xfId="489" xr:uid="{00000000-0005-0000-0000-0000E9010000}"/>
    <cellStyle name="Cor1" xfId="97" xr:uid="{00000000-0005-0000-0000-000061000000}"/>
    <cellStyle name="Cor1 2" xfId="490" xr:uid="{00000000-0005-0000-0000-0000EA010000}"/>
    <cellStyle name="Cor1 3" xfId="491" xr:uid="{00000000-0005-0000-0000-0000EB010000}"/>
    <cellStyle name="Cor2" xfId="98" xr:uid="{00000000-0005-0000-0000-000062000000}"/>
    <cellStyle name="Cor2 2" xfId="492" xr:uid="{00000000-0005-0000-0000-0000EC010000}"/>
    <cellStyle name="Cor2 3" xfId="493" xr:uid="{00000000-0005-0000-0000-0000ED010000}"/>
    <cellStyle name="Cor3" xfId="99" xr:uid="{00000000-0005-0000-0000-000063000000}"/>
    <cellStyle name="Cor3 2" xfId="494" xr:uid="{00000000-0005-0000-0000-0000EE010000}"/>
    <cellStyle name="Cor3 3" xfId="495" xr:uid="{00000000-0005-0000-0000-0000EF010000}"/>
    <cellStyle name="Cor4" xfId="100" xr:uid="{00000000-0005-0000-0000-000064000000}"/>
    <cellStyle name="Cor4 2" xfId="496" xr:uid="{00000000-0005-0000-0000-0000F0010000}"/>
    <cellStyle name="Cor4 3" xfId="497" xr:uid="{00000000-0005-0000-0000-0000F1010000}"/>
    <cellStyle name="Cor5" xfId="101" xr:uid="{00000000-0005-0000-0000-000065000000}"/>
    <cellStyle name="Cor5 2" xfId="498" xr:uid="{00000000-0005-0000-0000-0000F2010000}"/>
    <cellStyle name="Cor5 3" xfId="499" xr:uid="{00000000-0005-0000-0000-0000F3010000}"/>
    <cellStyle name="Cor6" xfId="102" xr:uid="{00000000-0005-0000-0000-000066000000}"/>
    <cellStyle name="Cor6 2" xfId="500" xr:uid="{00000000-0005-0000-0000-0000F4010000}"/>
    <cellStyle name="Cor6 3" xfId="501" xr:uid="{00000000-0005-0000-0000-0000F5010000}"/>
    <cellStyle name="Correcto" xfId="103" xr:uid="{00000000-0005-0000-0000-000067000000}"/>
    <cellStyle name="Correcto 2" xfId="502" xr:uid="{00000000-0005-0000-0000-0000F6010000}"/>
    <cellStyle name="Correcto 3" xfId="503" xr:uid="{00000000-0005-0000-0000-0000F7010000}"/>
    <cellStyle name="Currency [0]" xfId="504" xr:uid="{00000000-0005-0000-0000-0000F8010000}"/>
    <cellStyle name="Currency [00]" xfId="505" xr:uid="{00000000-0005-0000-0000-0000F9010000}"/>
    <cellStyle name="Currency_#6 Temps &amp; Contractors" xfId="506" xr:uid="{00000000-0005-0000-0000-0000FA010000}"/>
    <cellStyle name="Currency0" xfId="507" xr:uid="{00000000-0005-0000-0000-0000FB010000}"/>
    <cellStyle name="custom" xfId="508" xr:uid="{00000000-0005-0000-0000-0000FC010000}"/>
    <cellStyle name="Data" xfId="249" xr:uid="{00000000-0005-0000-0000-0000F9000000}"/>
    <cellStyle name="Date Short" xfId="509" xr:uid="{00000000-0005-0000-0000-0000FD010000}"/>
    <cellStyle name="DELTA" xfId="510" xr:uid="{00000000-0005-0000-0000-0000FE010000}"/>
    <cellStyle name="Design" xfId="511" xr:uid="{00000000-0005-0000-0000-0000FF010000}"/>
    <cellStyle name="DIGITAÇÃO" xfId="512" xr:uid="{00000000-0005-0000-0000-000000020000}"/>
    <cellStyle name="Emphasis 1" xfId="104" xr:uid="{00000000-0005-0000-0000-000068000000}"/>
    <cellStyle name="Emphasis 1 2" xfId="513" xr:uid="{00000000-0005-0000-0000-000001020000}"/>
    <cellStyle name="Emphasis 1 3" xfId="514" xr:uid="{00000000-0005-0000-0000-000002020000}"/>
    <cellStyle name="Emphasis 2" xfId="105" xr:uid="{00000000-0005-0000-0000-000069000000}"/>
    <cellStyle name="Emphasis 2 2" xfId="515" xr:uid="{00000000-0005-0000-0000-000003020000}"/>
    <cellStyle name="Emphasis 2 3" xfId="516" xr:uid="{00000000-0005-0000-0000-000004020000}"/>
    <cellStyle name="Emphasis 3" xfId="106" xr:uid="{00000000-0005-0000-0000-00006A000000}"/>
    <cellStyle name="Emphasis 3 2" xfId="517" xr:uid="{00000000-0005-0000-0000-000005020000}"/>
    <cellStyle name="Emphasis 3 3" xfId="518" xr:uid="{00000000-0005-0000-0000-000006020000}"/>
    <cellStyle name="Encabezado 1" xfId="519" xr:uid="{00000000-0005-0000-0000-000007020000}"/>
    <cellStyle name="Encabezado 2" xfId="520" xr:uid="{00000000-0005-0000-0000-000008020000}"/>
    <cellStyle name="Ênfase1" xfId="107" builtinId="29" customBuiltin="1"/>
    <cellStyle name="Ênfase1 2" xfId="1271" xr:uid="{00000000-0005-0000-0000-0000F7040000}"/>
    <cellStyle name="Ênfase2" xfId="108" builtinId="33" customBuiltin="1"/>
    <cellStyle name="Ênfase2 2" xfId="1272" xr:uid="{00000000-0005-0000-0000-0000F8040000}"/>
    <cellStyle name="Ênfase3" xfId="109" builtinId="37" customBuiltin="1"/>
    <cellStyle name="Ênfase3 2" xfId="1273" xr:uid="{00000000-0005-0000-0000-0000F9040000}"/>
    <cellStyle name="Ênfase4" xfId="110" builtinId="41" customBuiltin="1"/>
    <cellStyle name="Ênfase4 2" xfId="1274" xr:uid="{00000000-0005-0000-0000-0000FA040000}"/>
    <cellStyle name="Ênfase5" xfId="111" builtinId="45" customBuiltin="1"/>
    <cellStyle name="Ênfase5 2" xfId="1275" xr:uid="{00000000-0005-0000-0000-0000FB040000}"/>
    <cellStyle name="Ênfase6" xfId="112" builtinId="49" customBuiltin="1"/>
    <cellStyle name="Ênfase6 2" xfId="1276" xr:uid="{00000000-0005-0000-0000-0000FC040000}"/>
    <cellStyle name="Enter Currency (0)" xfId="521" xr:uid="{00000000-0005-0000-0000-000009020000}"/>
    <cellStyle name="Enter Currency (2)" xfId="522" xr:uid="{00000000-0005-0000-0000-00000A020000}"/>
    <cellStyle name="Enter Units (0)" xfId="523" xr:uid="{00000000-0005-0000-0000-00000B020000}"/>
    <cellStyle name="Enter Units (1)" xfId="524" xr:uid="{00000000-0005-0000-0000-00000C020000}"/>
    <cellStyle name="Enter Units (2)" xfId="525" xr:uid="{00000000-0005-0000-0000-00000D020000}"/>
    <cellStyle name="Entrada" xfId="113" builtinId="20" customBuiltin="1"/>
    <cellStyle name="Entrada 2" xfId="1277" xr:uid="{00000000-0005-0000-0000-0000FD040000}"/>
    <cellStyle name="Euro" xfId="114" xr:uid="{00000000-0005-0000-0000-000072000000}"/>
    <cellStyle name="Euro 10" xfId="526" xr:uid="{00000000-0005-0000-0000-00000E020000}"/>
    <cellStyle name="Euro 11" xfId="527" xr:uid="{00000000-0005-0000-0000-00000F020000}"/>
    <cellStyle name="Euro 2" xfId="528" xr:uid="{00000000-0005-0000-0000-000010020000}"/>
    <cellStyle name="Euro 3" xfId="529" xr:uid="{00000000-0005-0000-0000-000011020000}"/>
    <cellStyle name="Euro 4" xfId="530" xr:uid="{00000000-0005-0000-0000-000012020000}"/>
    <cellStyle name="Euro 5" xfId="531" xr:uid="{00000000-0005-0000-0000-000013020000}"/>
    <cellStyle name="Euro 6" xfId="532" xr:uid="{00000000-0005-0000-0000-000014020000}"/>
    <cellStyle name="Euro 7" xfId="533" xr:uid="{00000000-0005-0000-0000-000015020000}"/>
    <cellStyle name="Euro 8" xfId="534" xr:uid="{00000000-0005-0000-0000-000016020000}"/>
    <cellStyle name="Euro 9" xfId="535" xr:uid="{00000000-0005-0000-0000-000017020000}"/>
    <cellStyle name="Excel Built-in Comma" xfId="250" xr:uid="{00000000-0005-0000-0000-0000FA000000}"/>
    <cellStyle name="Excel Built-in Normal" xfId="536" xr:uid="{00000000-0005-0000-0000-000018020000}"/>
    <cellStyle name="Excel Built-in Normal 2 2" xfId="537" xr:uid="{00000000-0005-0000-0000-000019020000}"/>
    <cellStyle name="Excel Built-in Normal 2 2 2" xfId="1278" xr:uid="{00000000-0005-0000-0000-0000FE040000}"/>
    <cellStyle name="Excel Built-in Normal_ORÇAMENTO EQP REDUZIDO(AR CONDICIONADO)-PEC 7000" xfId="538" xr:uid="{00000000-0005-0000-0000-00001A020000}"/>
    <cellStyle name="Explanatory Text" xfId="115" xr:uid="{00000000-0005-0000-0000-000073000000}"/>
    <cellStyle name="Explanatory Text 2" xfId="539" xr:uid="{00000000-0005-0000-0000-00001B020000}"/>
    <cellStyle name="Explanatory Text 3" xfId="540" xr:uid="{00000000-0005-0000-0000-00001C020000}"/>
    <cellStyle name="EY House" xfId="541" xr:uid="{00000000-0005-0000-0000-00001D020000}"/>
    <cellStyle name="F2" xfId="542" xr:uid="{00000000-0005-0000-0000-00001E020000}"/>
    <cellStyle name="F3" xfId="543" xr:uid="{00000000-0005-0000-0000-00001F020000}"/>
    <cellStyle name="F4" xfId="544" xr:uid="{00000000-0005-0000-0000-000020020000}"/>
    <cellStyle name="F5" xfId="545" xr:uid="{00000000-0005-0000-0000-000021020000}"/>
    <cellStyle name="F6" xfId="546" xr:uid="{00000000-0005-0000-0000-000022020000}"/>
    <cellStyle name="F7" xfId="547" xr:uid="{00000000-0005-0000-0000-000023020000}"/>
    <cellStyle name="F8" xfId="548" xr:uid="{00000000-0005-0000-0000-000024020000}"/>
    <cellStyle name="Fecha" xfId="549" xr:uid="{00000000-0005-0000-0000-000025020000}"/>
    <cellStyle name="Fijo" xfId="550" xr:uid="{00000000-0005-0000-0000-000026020000}"/>
    <cellStyle name="Fixed3 - Style3" xfId="551" xr:uid="{00000000-0005-0000-0000-000027020000}"/>
    <cellStyle name="Fixo" xfId="251" xr:uid="{00000000-0005-0000-0000-0000FB000000}"/>
    <cellStyle name="Followed Hyperlink" xfId="116" xr:uid="{00000000-0005-0000-0000-000074000000}"/>
    <cellStyle name="Followed Hyperlink 2" xfId="552" xr:uid="{00000000-0005-0000-0000-000028020000}"/>
    <cellStyle name="Followed Hyperlink 3" xfId="553" xr:uid="{00000000-0005-0000-0000-000029020000}"/>
    <cellStyle name="Followed Hyperlink 4" xfId="554" xr:uid="{00000000-0005-0000-0000-00002A020000}"/>
    <cellStyle name="Followed Hyperlink 5" xfId="555" xr:uid="{00000000-0005-0000-0000-00002B020000}"/>
    <cellStyle name="fundoentrada" xfId="556" xr:uid="{00000000-0005-0000-0000-00002C020000}"/>
    <cellStyle name="general" xfId="557" xr:uid="{00000000-0005-0000-0000-00002D020000}"/>
    <cellStyle name="Good" xfId="117" xr:uid="{00000000-0005-0000-0000-000075000000}"/>
    <cellStyle name="Good 2" xfId="558" xr:uid="{00000000-0005-0000-0000-00002E020000}"/>
    <cellStyle name="Good 3" xfId="559" xr:uid="{00000000-0005-0000-0000-00002F020000}"/>
    <cellStyle name="Green" xfId="560" xr:uid="{00000000-0005-0000-0000-000030020000}"/>
    <cellStyle name="Grey" xfId="561" xr:uid="{00000000-0005-0000-0000-000031020000}"/>
    <cellStyle name="Header1" xfId="562" xr:uid="{00000000-0005-0000-0000-000032020000}"/>
    <cellStyle name="Header2" xfId="563" xr:uid="{00000000-0005-0000-0000-000033020000}"/>
    <cellStyle name="Heading 1" xfId="118" xr:uid="{00000000-0005-0000-0000-000076000000}"/>
    <cellStyle name="Heading 1 2" xfId="564" xr:uid="{00000000-0005-0000-0000-000034020000}"/>
    <cellStyle name="Heading 1 3" xfId="565" xr:uid="{00000000-0005-0000-0000-000035020000}"/>
    <cellStyle name="Heading 2" xfId="119" xr:uid="{00000000-0005-0000-0000-000077000000}"/>
    <cellStyle name="Heading 2 2" xfId="566" xr:uid="{00000000-0005-0000-0000-000036020000}"/>
    <cellStyle name="Heading 2 3" xfId="567" xr:uid="{00000000-0005-0000-0000-000037020000}"/>
    <cellStyle name="Heading 3" xfId="120" xr:uid="{00000000-0005-0000-0000-000078000000}"/>
    <cellStyle name="Heading 3 2" xfId="568" xr:uid="{00000000-0005-0000-0000-000038020000}"/>
    <cellStyle name="Heading 3 3" xfId="569" xr:uid="{00000000-0005-0000-0000-000039020000}"/>
    <cellStyle name="Heading 3 4" xfId="570" xr:uid="{00000000-0005-0000-0000-00003A020000}"/>
    <cellStyle name="Heading 4" xfId="121" xr:uid="{00000000-0005-0000-0000-000079000000}"/>
    <cellStyle name="Heading 4 2" xfId="571" xr:uid="{00000000-0005-0000-0000-00003B020000}"/>
    <cellStyle name="Heading 4 3" xfId="572" xr:uid="{00000000-0005-0000-0000-00003C020000}"/>
    <cellStyle name="Hiperlink 2" xfId="252" xr:uid="{00000000-0005-0000-0000-0000FC000000}"/>
    <cellStyle name="Hyperlink 2" xfId="253" xr:uid="{00000000-0005-0000-0000-0000FD000000}"/>
    <cellStyle name="Incorrecto" xfId="122" xr:uid="{00000000-0005-0000-0000-00007A000000}"/>
    <cellStyle name="Incorrecto 2" xfId="573" xr:uid="{00000000-0005-0000-0000-00003D020000}"/>
    <cellStyle name="Incorrecto 3" xfId="574" xr:uid="{00000000-0005-0000-0000-00003E020000}"/>
    <cellStyle name="Incorreto 2" xfId="1279" xr:uid="{00000000-0005-0000-0000-0000FF040000}"/>
    <cellStyle name="Indefinido" xfId="575" xr:uid="{00000000-0005-0000-0000-00003F020000}"/>
    <cellStyle name="Input" xfId="124" xr:uid="{00000000-0005-0000-0000-00007C000000}"/>
    <cellStyle name="Input [yellow]" xfId="576" xr:uid="{00000000-0005-0000-0000-000040020000}"/>
    <cellStyle name="Input 2" xfId="577" xr:uid="{00000000-0005-0000-0000-000041020000}"/>
    <cellStyle name="Input 3" xfId="578" xr:uid="{00000000-0005-0000-0000-000042020000}"/>
    <cellStyle name="Input 4" xfId="579" xr:uid="{00000000-0005-0000-0000-000043020000}"/>
    <cellStyle name="Input 5" xfId="1103" xr:uid="{00000000-0005-0000-0000-00004F040000}"/>
    <cellStyle name="Input 6" xfId="1118" xr:uid="{00000000-0005-0000-0000-00005E040000}"/>
    <cellStyle name="Input 7" xfId="1160" xr:uid="{00000000-0005-0000-0000-000088040000}"/>
    <cellStyle name="Input 8" xfId="1204" xr:uid="{00000000-0005-0000-0000-0000B4040000}"/>
    <cellStyle name="Input 9" xfId="1280" xr:uid="{00000000-0005-0000-0000-000000050000}"/>
    <cellStyle name="Input_%" xfId="580" xr:uid="{00000000-0005-0000-0000-000044020000}"/>
    <cellStyle name="Link Currency (0)" xfId="581" xr:uid="{00000000-0005-0000-0000-000045020000}"/>
    <cellStyle name="Link Currency (2)" xfId="582" xr:uid="{00000000-0005-0000-0000-000046020000}"/>
    <cellStyle name="Link Units (0)" xfId="583" xr:uid="{00000000-0005-0000-0000-000047020000}"/>
    <cellStyle name="Link Units (1)" xfId="584" xr:uid="{00000000-0005-0000-0000-000048020000}"/>
    <cellStyle name="Link Units (2)" xfId="585" xr:uid="{00000000-0005-0000-0000-000049020000}"/>
    <cellStyle name="Linked Cell" xfId="125" xr:uid="{00000000-0005-0000-0000-00007D000000}"/>
    <cellStyle name="Linked Cell 2" xfId="586" xr:uid="{00000000-0005-0000-0000-00004A020000}"/>
    <cellStyle name="Linked Cell 3" xfId="587" xr:uid="{00000000-0005-0000-0000-00004B020000}"/>
    <cellStyle name="Millares [0]_CAP-VAP" xfId="588" xr:uid="{00000000-0005-0000-0000-00004C020000}"/>
    <cellStyle name="Millares_CAP-VAP" xfId="589" xr:uid="{00000000-0005-0000-0000-00004D020000}"/>
    <cellStyle name="Milliers [0]_AR1194" xfId="590" xr:uid="{00000000-0005-0000-0000-00004E020000}"/>
    <cellStyle name="Milliers_AR1194" xfId="591" xr:uid="{00000000-0005-0000-0000-00004F020000}"/>
    <cellStyle name="Moeda 2" xfId="126" xr:uid="{00000000-0005-0000-0000-00007E000000}"/>
    <cellStyle name="Moeda 2 2" xfId="248" xr:uid="{00000000-0005-0000-0000-0000F8000000}"/>
    <cellStyle name="Moeda 2 2 2" xfId="592" xr:uid="{00000000-0005-0000-0000-000050020000}"/>
    <cellStyle name="Moeda 2 2 2 2" xfId="1281" xr:uid="{00000000-0005-0000-0000-000001050000}"/>
    <cellStyle name="Moeda 2 2 3" xfId="593" xr:uid="{00000000-0005-0000-0000-000051020000}"/>
    <cellStyle name="Moeda 2 2 4" xfId="1282" xr:uid="{00000000-0005-0000-0000-000002050000}"/>
    <cellStyle name="Moeda 2 3" xfId="254" xr:uid="{00000000-0005-0000-0000-0000FE000000}"/>
    <cellStyle name="Moeda 2 3 2" xfId="594" xr:uid="{00000000-0005-0000-0000-000052020000}"/>
    <cellStyle name="Moeda 2 3 2 2" xfId="1283" xr:uid="{00000000-0005-0000-0000-000003050000}"/>
    <cellStyle name="Moeda 2 3 3" xfId="595" xr:uid="{00000000-0005-0000-0000-000053020000}"/>
    <cellStyle name="Moeda 2 3 4" xfId="1284" xr:uid="{00000000-0005-0000-0000-000004050000}"/>
    <cellStyle name="Moeda 2 4" xfId="255" xr:uid="{00000000-0005-0000-0000-0000FF000000}"/>
    <cellStyle name="Moeda 2 4 2" xfId="596" xr:uid="{00000000-0005-0000-0000-000054020000}"/>
    <cellStyle name="Moeda 2 4 2 2" xfId="1285" xr:uid="{00000000-0005-0000-0000-000005050000}"/>
    <cellStyle name="Moeda 2 4 3" xfId="597" xr:uid="{00000000-0005-0000-0000-000055020000}"/>
    <cellStyle name="Moeda 2 4 4" xfId="1286" xr:uid="{00000000-0005-0000-0000-000006050000}"/>
    <cellStyle name="Moeda 2 5" xfId="598" xr:uid="{00000000-0005-0000-0000-000056020000}"/>
    <cellStyle name="Moeda 2 5 2" xfId="599" xr:uid="{00000000-0005-0000-0000-000057020000}"/>
    <cellStyle name="Moeda 2 6" xfId="600" xr:uid="{00000000-0005-0000-0000-000058020000}"/>
    <cellStyle name="Moeda 2 6 2" xfId="1287" xr:uid="{00000000-0005-0000-0000-000007050000}"/>
    <cellStyle name="Moeda 2 7" xfId="601" xr:uid="{00000000-0005-0000-0000-000059020000}"/>
    <cellStyle name="Moeda 2 8" xfId="1288" xr:uid="{00000000-0005-0000-0000-000008050000}"/>
    <cellStyle name="Moeda 3" xfId="127" xr:uid="{00000000-0005-0000-0000-00007F000000}"/>
    <cellStyle name="Moeda 3 2" xfId="256" xr:uid="{00000000-0005-0000-0000-000000010000}"/>
    <cellStyle name="Moeda 3 2 2" xfId="602" xr:uid="{00000000-0005-0000-0000-00005A020000}"/>
    <cellStyle name="Moeda 3 2 3" xfId="603" xr:uid="{00000000-0005-0000-0000-00005B020000}"/>
    <cellStyle name="Moeda 3 3" xfId="604" xr:uid="{00000000-0005-0000-0000-00005C020000}"/>
    <cellStyle name="Moeda 3 4" xfId="605" xr:uid="{00000000-0005-0000-0000-00005D020000}"/>
    <cellStyle name="Moeda 4" xfId="128" xr:uid="{00000000-0005-0000-0000-000080000000}"/>
    <cellStyle name="Moeda 4 2" xfId="606" xr:uid="{00000000-0005-0000-0000-00005E020000}"/>
    <cellStyle name="Moeda 4 2 2" xfId="1289" xr:uid="{00000000-0005-0000-0000-000009050000}"/>
    <cellStyle name="Moeda 4 3" xfId="607" xr:uid="{00000000-0005-0000-0000-00005F020000}"/>
    <cellStyle name="Moeda 4 4" xfId="1290" xr:uid="{00000000-0005-0000-0000-00000A050000}"/>
    <cellStyle name="Moeda 5" xfId="239" xr:uid="{00000000-0005-0000-0000-0000EF000000}"/>
    <cellStyle name="Moeda 5 2" xfId="608" xr:uid="{00000000-0005-0000-0000-000060020000}"/>
    <cellStyle name="Moeda 5 3" xfId="609" xr:uid="{00000000-0005-0000-0000-000061020000}"/>
    <cellStyle name="Moeda 5 4" xfId="1291" xr:uid="{00000000-0005-0000-0000-00000B050000}"/>
    <cellStyle name="Moeda 6" xfId="242" xr:uid="{00000000-0005-0000-0000-0000F2000000}"/>
    <cellStyle name="Moeda 6 2" xfId="610" xr:uid="{00000000-0005-0000-0000-000062020000}"/>
    <cellStyle name="Moeda 6 3" xfId="611" xr:uid="{00000000-0005-0000-0000-000063020000}"/>
    <cellStyle name="Moeda 6 4" xfId="1292" xr:uid="{00000000-0005-0000-0000-00000C050000}"/>
    <cellStyle name="Moeda 7" xfId="243" xr:uid="{00000000-0005-0000-0000-0000F3000000}"/>
    <cellStyle name="Moeda 7 2" xfId="612" xr:uid="{00000000-0005-0000-0000-000064020000}"/>
    <cellStyle name="Moeda 7 3" xfId="1293" xr:uid="{00000000-0005-0000-0000-00000D050000}"/>
    <cellStyle name="Moeda 8" xfId="613" xr:uid="{00000000-0005-0000-0000-000065020000}"/>
    <cellStyle name="Moeda 8 2" xfId="1104" xr:uid="{00000000-0005-0000-0000-000050040000}"/>
    <cellStyle name="Moeda 8 2 2" xfId="1294" xr:uid="{00000000-0005-0000-0000-00000E050000}"/>
    <cellStyle name="Moeda 8 3" xfId="1161" xr:uid="{00000000-0005-0000-0000-000089040000}"/>
    <cellStyle name="Moeda 8 4" xfId="1205" xr:uid="{00000000-0005-0000-0000-0000B5040000}"/>
    <cellStyle name="Moeda 9" xfId="1421" xr:uid="{00000000-0005-0000-0000-00008D050000}"/>
    <cellStyle name="Moeda0" xfId="257" xr:uid="{00000000-0005-0000-0000-000001010000}"/>
    <cellStyle name="Moeda0 2" xfId="258" xr:uid="{00000000-0005-0000-0000-000002010000}"/>
    <cellStyle name="Moneda [0]_cap-ptos VAP y SAI" xfId="614" xr:uid="{00000000-0005-0000-0000-000066020000}"/>
    <cellStyle name="Moneda_cap-ptos VAP y SAI" xfId="615" xr:uid="{00000000-0005-0000-0000-000067020000}"/>
    <cellStyle name="Monétaire [0]_AR1194" xfId="616" xr:uid="{00000000-0005-0000-0000-000068020000}"/>
    <cellStyle name="Monétaire_AR1194" xfId="617" xr:uid="{00000000-0005-0000-0000-000069020000}"/>
    <cellStyle name="Monetario0" xfId="618" xr:uid="{00000000-0005-0000-0000-00006A020000}"/>
    <cellStyle name="Multiple [0]" xfId="619" xr:uid="{00000000-0005-0000-0000-00006B020000}"/>
    <cellStyle name="Multiple [1]" xfId="620" xr:uid="{00000000-0005-0000-0000-00006C020000}"/>
    <cellStyle name="Multiple [2]" xfId="621" xr:uid="{00000000-0005-0000-0000-00006D020000}"/>
    <cellStyle name="Neutra 2" xfId="1295" xr:uid="{00000000-0005-0000-0000-00000F050000}"/>
    <cellStyle name="Neutral" xfId="129" xr:uid="{00000000-0005-0000-0000-000082000000}"/>
    <cellStyle name="Neutral 2" xfId="622" xr:uid="{00000000-0005-0000-0000-00006E020000}"/>
    <cellStyle name="Neutral 3" xfId="623" xr:uid="{00000000-0005-0000-0000-00006F020000}"/>
    <cellStyle name="Neutro" xfId="130" builtinId="28" customBuiltin="1"/>
    <cellStyle name="Neutro 2" xfId="624" xr:uid="{00000000-0005-0000-0000-000070020000}"/>
    <cellStyle name="Neutro 3" xfId="625" xr:uid="{00000000-0005-0000-0000-000071020000}"/>
    <cellStyle name="no dec" xfId="626" xr:uid="{00000000-0005-0000-0000-000072020000}"/>
    <cellStyle name="No-definido" xfId="627" xr:uid="{00000000-0005-0000-0000-000073020000}"/>
    <cellStyle name="Normal" xfId="0" builtinId="0" customBuiltin="1"/>
    <cellStyle name="Normal - Estilo1" xfId="628" xr:uid="{00000000-0005-0000-0000-000074020000}"/>
    <cellStyle name="Normal - Estilo2" xfId="629" xr:uid="{00000000-0005-0000-0000-000075020000}"/>
    <cellStyle name="Normal - Estilo3" xfId="630" xr:uid="{00000000-0005-0000-0000-000076020000}"/>
    <cellStyle name="Normal - Estilo4" xfId="631" xr:uid="{00000000-0005-0000-0000-000077020000}"/>
    <cellStyle name="Normal - Estilo5" xfId="632" xr:uid="{00000000-0005-0000-0000-000078020000}"/>
    <cellStyle name="Normal - Estilo6" xfId="633" xr:uid="{00000000-0005-0000-0000-000079020000}"/>
    <cellStyle name="Normal - Estilo7" xfId="634" xr:uid="{00000000-0005-0000-0000-00007A020000}"/>
    <cellStyle name="Normal - Estilo8" xfId="635" xr:uid="{00000000-0005-0000-0000-00007B020000}"/>
    <cellStyle name="Normal - Style1" xfId="636" xr:uid="{00000000-0005-0000-0000-00007C020000}"/>
    <cellStyle name="Normal 10" xfId="241" xr:uid="{00000000-0005-0000-0000-0000F1000000}"/>
    <cellStyle name="Normal 10 2" xfId="259" xr:uid="{00000000-0005-0000-0000-000003010000}"/>
    <cellStyle name="Normal 10 2 2" xfId="637" xr:uid="{00000000-0005-0000-0000-00007D020000}"/>
    <cellStyle name="Normal 10 2 3" xfId="638" xr:uid="{00000000-0005-0000-0000-00007E020000}"/>
    <cellStyle name="Normal 10 3" xfId="639" xr:uid="{00000000-0005-0000-0000-00007F020000}"/>
    <cellStyle name="Normal 10 4" xfId="640" xr:uid="{00000000-0005-0000-0000-000080020000}"/>
    <cellStyle name="Normal 10 5" xfId="1296" xr:uid="{00000000-0005-0000-0000-000010050000}"/>
    <cellStyle name="Normal 10 5 2" xfId="1297" xr:uid="{00000000-0005-0000-0000-000011050000}"/>
    <cellStyle name="Normal 11" xfId="245" xr:uid="{00000000-0005-0000-0000-0000F5000000}"/>
    <cellStyle name="Normal 11 2" xfId="641" xr:uid="{00000000-0005-0000-0000-000081020000}"/>
    <cellStyle name="Normal 11 3" xfId="642" xr:uid="{00000000-0005-0000-0000-000082020000}"/>
    <cellStyle name="Normal 11 4" xfId="1298" xr:uid="{00000000-0005-0000-0000-000012050000}"/>
    <cellStyle name="Normal 11 4 2" xfId="1299" xr:uid="{00000000-0005-0000-0000-000013050000}"/>
    <cellStyle name="Normal 12" xfId="131" xr:uid="{00000000-0005-0000-0000-000083000000}"/>
    <cellStyle name="Normal 12 2" xfId="226" xr:uid="{00000000-0005-0000-0000-0000E2000000}"/>
    <cellStyle name="Normal 12 2 2" xfId="643" xr:uid="{00000000-0005-0000-0000-000083020000}"/>
    <cellStyle name="Normal 12 2 3" xfId="644" xr:uid="{00000000-0005-0000-0000-000084020000}"/>
    <cellStyle name="Normal 12 3" xfId="645" xr:uid="{00000000-0005-0000-0000-000085020000}"/>
    <cellStyle name="Normal 12 3 2" xfId="646" xr:uid="{00000000-0005-0000-0000-000086020000}"/>
    <cellStyle name="Normal 12 3 2 2" xfId="1300" xr:uid="{00000000-0005-0000-0000-000014050000}"/>
    <cellStyle name="Normal 12 3 2 2 2 2" xfId="1415" xr:uid="{00000000-0005-0000-0000-000087050000}"/>
    <cellStyle name="Normal 12 4" xfId="647" xr:uid="{00000000-0005-0000-0000-000087020000}"/>
    <cellStyle name="Normal 13" xfId="247" xr:uid="{00000000-0005-0000-0000-0000F7000000}"/>
    <cellStyle name="Normal 13 2" xfId="648" xr:uid="{00000000-0005-0000-0000-000088020000}"/>
    <cellStyle name="Normal 13 2 2" xfId="1105" xr:uid="{00000000-0005-0000-0000-000051040000}"/>
    <cellStyle name="Normal 13 2 3" xfId="1162" xr:uid="{00000000-0005-0000-0000-00008A040000}"/>
    <cellStyle name="Normal 13 2 4" xfId="1206" xr:uid="{00000000-0005-0000-0000-0000B6040000}"/>
    <cellStyle name="Normal 13 2 5" xfId="1424" xr:uid="{00000000-0005-0000-0000-000090050000}"/>
    <cellStyle name="Normal 13 2 6" xfId="1427" xr:uid="{00000000-0005-0000-0000-000093050000}"/>
    <cellStyle name="Normal 13 2 7" xfId="1429" xr:uid="{00000000-0005-0000-0000-000095050000}"/>
    <cellStyle name="Normal 13 3" xfId="311" xr:uid="{00000000-0005-0000-0000-000037010000}"/>
    <cellStyle name="Normal 13 3 2" xfId="1301" xr:uid="{00000000-0005-0000-0000-000015050000}"/>
    <cellStyle name="Normal 13 3 3" xfId="1302" xr:uid="{00000000-0005-0000-0000-000016050000}"/>
    <cellStyle name="Normal 13 4" xfId="649" xr:uid="{00000000-0005-0000-0000-000089020000}"/>
    <cellStyle name="Normal 13 5" xfId="1423" xr:uid="{00000000-0005-0000-0000-00008F050000}"/>
    <cellStyle name="Normal 13 6" xfId="1426" xr:uid="{00000000-0005-0000-0000-000092050000}"/>
    <cellStyle name="Normal 13 7" xfId="1428" xr:uid="{00000000-0005-0000-0000-000094050000}"/>
    <cellStyle name="Normal 14" xfId="132" xr:uid="{00000000-0005-0000-0000-000084000000}"/>
    <cellStyle name="Normal 14 2" xfId="650" xr:uid="{00000000-0005-0000-0000-00008A020000}"/>
    <cellStyle name="Normal 14 3" xfId="651" xr:uid="{00000000-0005-0000-0000-00008B020000}"/>
    <cellStyle name="Normal 15" xfId="652" xr:uid="{00000000-0005-0000-0000-00008C020000}"/>
    <cellStyle name="Normal 15 2" xfId="653" xr:uid="{00000000-0005-0000-0000-00008D020000}"/>
    <cellStyle name="Normal 15 2 2" xfId="1106" xr:uid="{00000000-0005-0000-0000-000052040000}"/>
    <cellStyle name="Normal 15 2 3" xfId="1163" xr:uid="{00000000-0005-0000-0000-00008B040000}"/>
    <cellStyle name="Normal 15 2 4" xfId="1207" xr:uid="{00000000-0005-0000-0000-0000B7040000}"/>
    <cellStyle name="Normal 15 4" xfId="312" xr:uid="{00000000-0005-0000-0000-000038010000}"/>
    <cellStyle name="Normal 15 4 2" xfId="1303" xr:uid="{00000000-0005-0000-0000-000017050000}"/>
    <cellStyle name="Normal 15 4 3" xfId="1304" xr:uid="{00000000-0005-0000-0000-000018050000}"/>
    <cellStyle name="Normal 16" xfId="133" xr:uid="{00000000-0005-0000-0000-000085000000}"/>
    <cellStyle name="Normal 16 2" xfId="654" xr:uid="{00000000-0005-0000-0000-00008E020000}"/>
    <cellStyle name="Normal 16 3" xfId="655" xr:uid="{00000000-0005-0000-0000-00008F020000}"/>
    <cellStyle name="Normal 17" xfId="134" xr:uid="{00000000-0005-0000-0000-000086000000}"/>
    <cellStyle name="Normal 17 2" xfId="656" xr:uid="{00000000-0005-0000-0000-000090020000}"/>
    <cellStyle name="Normal 17 3" xfId="657" xr:uid="{00000000-0005-0000-0000-000091020000}"/>
    <cellStyle name="Normal 18" xfId="658" xr:uid="{00000000-0005-0000-0000-000092020000}"/>
    <cellStyle name="Normal 18 2" xfId="659" xr:uid="{00000000-0005-0000-0000-000093020000}"/>
    <cellStyle name="Normal 18 2 2" xfId="1107" xr:uid="{00000000-0005-0000-0000-000053040000}"/>
    <cellStyle name="Normal 18 2 3" xfId="1164" xr:uid="{00000000-0005-0000-0000-00008C040000}"/>
    <cellStyle name="Normal 18 2 4" xfId="1208" xr:uid="{00000000-0005-0000-0000-0000B8040000}"/>
    <cellStyle name="Normal 19" xfId="135" xr:uid="{00000000-0005-0000-0000-000087000000}"/>
    <cellStyle name="Normal 19 2" xfId="660" xr:uid="{00000000-0005-0000-0000-000094020000}"/>
    <cellStyle name="Normal 19 3" xfId="661" xr:uid="{00000000-0005-0000-0000-000095020000}"/>
    <cellStyle name="Normal 2" xfId="136" xr:uid="{00000000-0005-0000-0000-000088000000}"/>
    <cellStyle name="Normal 2 10" xfId="137" xr:uid="{00000000-0005-0000-0000-000089000000}"/>
    <cellStyle name="Normal 2 10 2" xfId="246" xr:uid="{00000000-0005-0000-0000-0000F6000000}"/>
    <cellStyle name="Normal 2 10 2 2" xfId="662" xr:uid="{00000000-0005-0000-0000-000096020000}"/>
    <cellStyle name="Normal 2 10 2 3" xfId="663" xr:uid="{00000000-0005-0000-0000-000097020000}"/>
    <cellStyle name="Normal 2 10 3" xfId="664" xr:uid="{00000000-0005-0000-0000-000098020000}"/>
    <cellStyle name="Normal 2 10 4" xfId="665" xr:uid="{00000000-0005-0000-0000-000099020000}"/>
    <cellStyle name="Normal 2 11" xfId="138" xr:uid="{00000000-0005-0000-0000-00008A000000}"/>
    <cellStyle name="Normal 2 11 2" xfId="666" xr:uid="{00000000-0005-0000-0000-00009A020000}"/>
    <cellStyle name="Normal 2 11 3" xfId="667" xr:uid="{00000000-0005-0000-0000-00009B020000}"/>
    <cellStyle name="Normal 2 12" xfId="139" xr:uid="{00000000-0005-0000-0000-00008B000000}"/>
    <cellStyle name="Normal 2 12 2" xfId="668" xr:uid="{00000000-0005-0000-0000-00009C020000}"/>
    <cellStyle name="Normal 2 12 3" xfId="669" xr:uid="{00000000-0005-0000-0000-00009D020000}"/>
    <cellStyle name="Normal 2 13" xfId="140" xr:uid="{00000000-0005-0000-0000-00008C000000}"/>
    <cellStyle name="Normal 2 13 2" xfId="670" xr:uid="{00000000-0005-0000-0000-00009E020000}"/>
    <cellStyle name="Normal 2 13 3" xfId="671" xr:uid="{00000000-0005-0000-0000-00009F020000}"/>
    <cellStyle name="Normal 2 14" xfId="672" xr:uid="{00000000-0005-0000-0000-0000A0020000}"/>
    <cellStyle name="Normal 2 15" xfId="141" xr:uid="{00000000-0005-0000-0000-00008D000000}"/>
    <cellStyle name="Normal 2 15 2" xfId="673" xr:uid="{00000000-0005-0000-0000-0000A1020000}"/>
    <cellStyle name="Normal 2 15 3" xfId="674" xr:uid="{00000000-0005-0000-0000-0000A2020000}"/>
    <cellStyle name="Normal 2 16" xfId="142" xr:uid="{00000000-0005-0000-0000-00008E000000}"/>
    <cellStyle name="Normal 2 16 2" xfId="675" xr:uid="{00000000-0005-0000-0000-0000A3020000}"/>
    <cellStyle name="Normal 2 16 3" xfId="676" xr:uid="{00000000-0005-0000-0000-0000A4020000}"/>
    <cellStyle name="Normal 2 17" xfId="143" xr:uid="{00000000-0005-0000-0000-00008F000000}"/>
    <cellStyle name="Normal 2 17 2" xfId="677" xr:uid="{00000000-0005-0000-0000-0000A5020000}"/>
    <cellStyle name="Normal 2 17 3" xfId="678" xr:uid="{00000000-0005-0000-0000-0000A6020000}"/>
    <cellStyle name="Normal 2 18" xfId="144" xr:uid="{00000000-0005-0000-0000-000090000000}"/>
    <cellStyle name="Normal 2 18 2" xfId="679" xr:uid="{00000000-0005-0000-0000-0000A7020000}"/>
    <cellStyle name="Normal 2 18 3" xfId="680" xr:uid="{00000000-0005-0000-0000-0000A8020000}"/>
    <cellStyle name="Normal 2 19" xfId="145" xr:uid="{00000000-0005-0000-0000-000091000000}"/>
    <cellStyle name="Normal 2 19 2" xfId="681" xr:uid="{00000000-0005-0000-0000-0000A9020000}"/>
    <cellStyle name="Normal 2 19 3" xfId="682" xr:uid="{00000000-0005-0000-0000-0000AA020000}"/>
    <cellStyle name="Normal 2 2" xfId="146" xr:uid="{00000000-0005-0000-0000-000092000000}"/>
    <cellStyle name="Normal 2 2 10" xfId="683" xr:uid="{00000000-0005-0000-0000-0000AB020000}"/>
    <cellStyle name="Normal 2 2 11" xfId="684" xr:uid="{00000000-0005-0000-0000-0000AC020000}"/>
    <cellStyle name="Normal 2 2 12" xfId="685" xr:uid="{00000000-0005-0000-0000-0000AD020000}"/>
    <cellStyle name="Normal 2 2 2" xfId="686" xr:uid="{00000000-0005-0000-0000-0000AE020000}"/>
    <cellStyle name="Normal 2 2 2 2" xfId="687" xr:uid="{00000000-0005-0000-0000-0000AF020000}"/>
    <cellStyle name="Normal 2 2 2 3" xfId="688" xr:uid="{00000000-0005-0000-0000-0000B0020000}"/>
    <cellStyle name="Normal 2 2 3" xfId="689" xr:uid="{00000000-0005-0000-0000-0000B1020000}"/>
    <cellStyle name="Normal 2 2 4" xfId="690" xr:uid="{00000000-0005-0000-0000-0000B2020000}"/>
    <cellStyle name="Normal 2 2 5" xfId="691" xr:uid="{00000000-0005-0000-0000-0000B3020000}"/>
    <cellStyle name="Normal 2 2 6" xfId="692" xr:uid="{00000000-0005-0000-0000-0000B4020000}"/>
    <cellStyle name="Normal 2 2 7" xfId="693" xr:uid="{00000000-0005-0000-0000-0000B5020000}"/>
    <cellStyle name="Normal 2 2 8" xfId="694" xr:uid="{00000000-0005-0000-0000-0000B6020000}"/>
    <cellStyle name="Normal 2 2 9" xfId="695" xr:uid="{00000000-0005-0000-0000-0000B7020000}"/>
    <cellStyle name="Normal 2 20" xfId="147" xr:uid="{00000000-0005-0000-0000-000093000000}"/>
    <cellStyle name="Normal 2 20 2" xfId="696" xr:uid="{00000000-0005-0000-0000-0000B8020000}"/>
    <cellStyle name="Normal 2 20 3" xfId="697" xr:uid="{00000000-0005-0000-0000-0000B9020000}"/>
    <cellStyle name="Normal 2 21" xfId="148" xr:uid="{00000000-0005-0000-0000-000094000000}"/>
    <cellStyle name="Normal 2 21 2" xfId="698" xr:uid="{00000000-0005-0000-0000-0000BA020000}"/>
    <cellStyle name="Normal 2 21 3" xfId="699" xr:uid="{00000000-0005-0000-0000-0000BB020000}"/>
    <cellStyle name="Normal 2 22" xfId="149" xr:uid="{00000000-0005-0000-0000-000095000000}"/>
    <cellStyle name="Normal 2 22 2" xfId="700" xr:uid="{00000000-0005-0000-0000-0000BC020000}"/>
    <cellStyle name="Normal 2 22 3" xfId="701" xr:uid="{00000000-0005-0000-0000-0000BD020000}"/>
    <cellStyle name="Normal 2 23" xfId="150" xr:uid="{00000000-0005-0000-0000-000096000000}"/>
    <cellStyle name="Normal 2 23 2" xfId="702" xr:uid="{00000000-0005-0000-0000-0000BE020000}"/>
    <cellStyle name="Normal 2 23 3" xfId="703" xr:uid="{00000000-0005-0000-0000-0000BF020000}"/>
    <cellStyle name="Normal 2 24" xfId="151" xr:uid="{00000000-0005-0000-0000-000097000000}"/>
    <cellStyle name="Normal 2 24 2" xfId="704" xr:uid="{00000000-0005-0000-0000-0000C0020000}"/>
    <cellStyle name="Normal 2 24 3" xfId="705" xr:uid="{00000000-0005-0000-0000-0000C1020000}"/>
    <cellStyle name="Normal 2 25" xfId="152" xr:uid="{00000000-0005-0000-0000-000098000000}"/>
    <cellStyle name="Normal 2 25 2" xfId="706" xr:uid="{00000000-0005-0000-0000-0000C2020000}"/>
    <cellStyle name="Normal 2 25 3" xfId="707" xr:uid="{00000000-0005-0000-0000-0000C3020000}"/>
    <cellStyle name="Normal 2 26" xfId="153" xr:uid="{00000000-0005-0000-0000-000099000000}"/>
    <cellStyle name="Normal 2 26 2" xfId="708" xr:uid="{00000000-0005-0000-0000-0000C4020000}"/>
    <cellStyle name="Normal 2 26 3" xfId="709" xr:uid="{00000000-0005-0000-0000-0000C5020000}"/>
    <cellStyle name="Normal 2 27" xfId="154" xr:uid="{00000000-0005-0000-0000-00009A000000}"/>
    <cellStyle name="Normal 2 27 2" xfId="710" xr:uid="{00000000-0005-0000-0000-0000C6020000}"/>
    <cellStyle name="Normal 2 27 3" xfId="711" xr:uid="{00000000-0005-0000-0000-0000C7020000}"/>
    <cellStyle name="Normal 2 28" xfId="155" xr:uid="{00000000-0005-0000-0000-00009B000000}"/>
    <cellStyle name="Normal 2 28 2" xfId="712" xr:uid="{00000000-0005-0000-0000-0000C8020000}"/>
    <cellStyle name="Normal 2 28 3" xfId="713" xr:uid="{00000000-0005-0000-0000-0000C9020000}"/>
    <cellStyle name="Normal 2 29" xfId="156" xr:uid="{00000000-0005-0000-0000-00009C000000}"/>
    <cellStyle name="Normal 2 29 2" xfId="714" xr:uid="{00000000-0005-0000-0000-0000CA020000}"/>
    <cellStyle name="Normal 2 29 3" xfId="715" xr:uid="{00000000-0005-0000-0000-0000CB020000}"/>
    <cellStyle name="Normal 2 3" xfId="232" xr:uid="{00000000-0005-0000-0000-0000E8000000}"/>
    <cellStyle name="Normal 2 3 2" xfId="716" xr:uid="{00000000-0005-0000-0000-0000CC020000}"/>
    <cellStyle name="Normal 2 3 3" xfId="717" xr:uid="{00000000-0005-0000-0000-0000CD020000}"/>
    <cellStyle name="Normal 2 30" xfId="157" xr:uid="{00000000-0005-0000-0000-00009D000000}"/>
    <cellStyle name="Normal 2 30 2" xfId="718" xr:uid="{00000000-0005-0000-0000-0000CE020000}"/>
    <cellStyle name="Normal 2 30 3" xfId="719" xr:uid="{00000000-0005-0000-0000-0000CF020000}"/>
    <cellStyle name="Normal 2 31" xfId="158" xr:uid="{00000000-0005-0000-0000-00009E000000}"/>
    <cellStyle name="Normal 2 31 2" xfId="720" xr:uid="{00000000-0005-0000-0000-0000D0020000}"/>
    <cellStyle name="Normal 2 31 3" xfId="721" xr:uid="{00000000-0005-0000-0000-0000D1020000}"/>
    <cellStyle name="Normal 2 32" xfId="159" xr:uid="{00000000-0005-0000-0000-00009F000000}"/>
    <cellStyle name="Normal 2 32 2" xfId="722" xr:uid="{00000000-0005-0000-0000-0000D2020000}"/>
    <cellStyle name="Normal 2 32 3" xfId="723" xr:uid="{00000000-0005-0000-0000-0000D3020000}"/>
    <cellStyle name="Normal 2 33" xfId="160" xr:uid="{00000000-0005-0000-0000-0000A0000000}"/>
    <cellStyle name="Normal 2 33 2" xfId="724" xr:uid="{00000000-0005-0000-0000-0000D4020000}"/>
    <cellStyle name="Normal 2 33 3" xfId="725" xr:uid="{00000000-0005-0000-0000-0000D5020000}"/>
    <cellStyle name="Normal 2 34" xfId="161" xr:uid="{00000000-0005-0000-0000-0000A1000000}"/>
    <cellStyle name="Normal 2 34 2" xfId="726" xr:uid="{00000000-0005-0000-0000-0000D6020000}"/>
    <cellStyle name="Normal 2 34 3" xfId="727" xr:uid="{00000000-0005-0000-0000-0000D7020000}"/>
    <cellStyle name="Normal 2 35" xfId="162" xr:uid="{00000000-0005-0000-0000-0000A2000000}"/>
    <cellStyle name="Normal 2 35 2" xfId="728" xr:uid="{00000000-0005-0000-0000-0000D8020000}"/>
    <cellStyle name="Normal 2 35 3" xfId="729" xr:uid="{00000000-0005-0000-0000-0000D9020000}"/>
    <cellStyle name="Normal 2 36" xfId="163" xr:uid="{00000000-0005-0000-0000-0000A3000000}"/>
    <cellStyle name="Normal 2 36 2" xfId="730" xr:uid="{00000000-0005-0000-0000-0000DA020000}"/>
    <cellStyle name="Normal 2 36 3" xfId="731" xr:uid="{00000000-0005-0000-0000-0000DB020000}"/>
    <cellStyle name="Normal 2 37" xfId="164" xr:uid="{00000000-0005-0000-0000-0000A4000000}"/>
    <cellStyle name="Normal 2 37 2" xfId="732" xr:uid="{00000000-0005-0000-0000-0000DC020000}"/>
    <cellStyle name="Normal 2 37 3" xfId="733" xr:uid="{00000000-0005-0000-0000-0000DD020000}"/>
    <cellStyle name="Normal 2 38" xfId="165" xr:uid="{00000000-0005-0000-0000-0000A5000000}"/>
    <cellStyle name="Normal 2 38 2" xfId="734" xr:uid="{00000000-0005-0000-0000-0000DE020000}"/>
    <cellStyle name="Normal 2 38 3" xfId="735" xr:uid="{00000000-0005-0000-0000-0000DF020000}"/>
    <cellStyle name="Normal 2 39" xfId="166" xr:uid="{00000000-0005-0000-0000-0000A6000000}"/>
    <cellStyle name="Normal 2 39 2" xfId="736" xr:uid="{00000000-0005-0000-0000-0000E0020000}"/>
    <cellStyle name="Normal 2 39 3" xfId="737" xr:uid="{00000000-0005-0000-0000-0000E1020000}"/>
    <cellStyle name="Normal 2 4" xfId="167" xr:uid="{00000000-0005-0000-0000-0000A7000000}"/>
    <cellStyle name="Normal 2 4 2" xfId="738" xr:uid="{00000000-0005-0000-0000-0000E2020000}"/>
    <cellStyle name="Normal 2 4 3" xfId="739" xr:uid="{00000000-0005-0000-0000-0000E3020000}"/>
    <cellStyle name="Normal 2 40" xfId="168" xr:uid="{00000000-0005-0000-0000-0000A8000000}"/>
    <cellStyle name="Normal 2 40 2" xfId="740" xr:uid="{00000000-0005-0000-0000-0000E4020000}"/>
    <cellStyle name="Normal 2 40 3" xfId="741" xr:uid="{00000000-0005-0000-0000-0000E5020000}"/>
    <cellStyle name="Normal 2 41" xfId="169" xr:uid="{00000000-0005-0000-0000-0000A9000000}"/>
    <cellStyle name="Normal 2 41 2" xfId="742" xr:uid="{00000000-0005-0000-0000-0000E6020000}"/>
    <cellStyle name="Normal 2 41 3" xfId="743" xr:uid="{00000000-0005-0000-0000-0000E7020000}"/>
    <cellStyle name="Normal 2 42" xfId="170" xr:uid="{00000000-0005-0000-0000-0000AA000000}"/>
    <cellStyle name="Normal 2 42 2" xfId="744" xr:uid="{00000000-0005-0000-0000-0000E8020000}"/>
    <cellStyle name="Normal 2 42 3" xfId="745" xr:uid="{00000000-0005-0000-0000-0000E9020000}"/>
    <cellStyle name="Normal 2 43" xfId="171" xr:uid="{00000000-0005-0000-0000-0000AB000000}"/>
    <cellStyle name="Normal 2 43 2" xfId="746" xr:uid="{00000000-0005-0000-0000-0000EA020000}"/>
    <cellStyle name="Normal 2 43 3" xfId="747" xr:uid="{00000000-0005-0000-0000-0000EB020000}"/>
    <cellStyle name="Normal 2 44" xfId="748" xr:uid="{00000000-0005-0000-0000-0000EC020000}"/>
    <cellStyle name="Normal 2 5" xfId="172" xr:uid="{00000000-0005-0000-0000-0000AC000000}"/>
    <cellStyle name="Normal 2 5 2" xfId="749" xr:uid="{00000000-0005-0000-0000-0000ED020000}"/>
    <cellStyle name="Normal 2 5 3" xfId="750" xr:uid="{00000000-0005-0000-0000-0000EE020000}"/>
    <cellStyle name="Normal 2 6" xfId="173" xr:uid="{00000000-0005-0000-0000-0000AD000000}"/>
    <cellStyle name="Normal 2 6 2" xfId="751" xr:uid="{00000000-0005-0000-0000-0000EF020000}"/>
    <cellStyle name="Normal 2 6 3" xfId="752" xr:uid="{00000000-0005-0000-0000-0000F0020000}"/>
    <cellStyle name="Normal 2 7" xfId="174" xr:uid="{00000000-0005-0000-0000-0000AE000000}"/>
    <cellStyle name="Normal 2 7 2" xfId="753" xr:uid="{00000000-0005-0000-0000-0000F1020000}"/>
    <cellStyle name="Normal 2 7 3" xfId="754" xr:uid="{00000000-0005-0000-0000-0000F2020000}"/>
    <cellStyle name="Normal 2 8" xfId="175" xr:uid="{00000000-0005-0000-0000-0000AF000000}"/>
    <cellStyle name="Normal 2 8 2" xfId="755" xr:uid="{00000000-0005-0000-0000-0000F3020000}"/>
    <cellStyle name="Normal 2 8 3" xfId="756" xr:uid="{00000000-0005-0000-0000-0000F4020000}"/>
    <cellStyle name="Normal 2 9" xfId="176" xr:uid="{00000000-0005-0000-0000-0000B0000000}"/>
    <cellStyle name="Normal 2 9 2" xfId="757" xr:uid="{00000000-0005-0000-0000-0000F5020000}"/>
    <cellStyle name="Normal 2 9 3" xfId="758" xr:uid="{00000000-0005-0000-0000-0000F6020000}"/>
    <cellStyle name="Normal 2_098.10 Crono prev x real 09" xfId="177" xr:uid="{00000000-0005-0000-0000-0000B1000000}"/>
    <cellStyle name="Normal 2_1 AREA INSTITUCIONAL novo" xfId="1419" xr:uid="{00000000-0005-0000-0000-00008B050000}"/>
    <cellStyle name="Normal 20" xfId="178" xr:uid="{00000000-0005-0000-0000-0000B2000000}"/>
    <cellStyle name="Normal 20 2" xfId="759" xr:uid="{00000000-0005-0000-0000-0000F7020000}"/>
    <cellStyle name="Normal 20 3" xfId="760" xr:uid="{00000000-0005-0000-0000-0000F8020000}"/>
    <cellStyle name="Normal 21" xfId="761" xr:uid="{00000000-0005-0000-0000-0000F9020000}"/>
    <cellStyle name="Normal 21 2" xfId="762" xr:uid="{00000000-0005-0000-0000-0000FA020000}"/>
    <cellStyle name="Normal 21 2 2" xfId="1108" xr:uid="{00000000-0005-0000-0000-000054040000}"/>
    <cellStyle name="Normal 21 2 3" xfId="1165" xr:uid="{00000000-0005-0000-0000-00008D040000}"/>
    <cellStyle name="Normal 21 2 4" xfId="1209" xr:uid="{00000000-0005-0000-0000-0000B9040000}"/>
    <cellStyle name="Normal 22" xfId="763" xr:uid="{00000000-0005-0000-0000-0000FB020000}"/>
    <cellStyle name="Normal 22 2" xfId="764" xr:uid="{00000000-0005-0000-0000-0000FC020000}"/>
    <cellStyle name="Normal 22 2 2" xfId="1109" xr:uid="{00000000-0005-0000-0000-000055040000}"/>
    <cellStyle name="Normal 22 2 3" xfId="1166" xr:uid="{00000000-0005-0000-0000-00008E040000}"/>
    <cellStyle name="Normal 22 2 4" xfId="1210" xr:uid="{00000000-0005-0000-0000-0000BA040000}"/>
    <cellStyle name="Normal 23" xfId="765" xr:uid="{00000000-0005-0000-0000-0000FD020000}"/>
    <cellStyle name="Normal 23 2" xfId="766" xr:uid="{00000000-0005-0000-0000-0000FE020000}"/>
    <cellStyle name="Normal 24" xfId="179" xr:uid="{00000000-0005-0000-0000-0000B3000000}"/>
    <cellStyle name="Normal 24 2" xfId="767" xr:uid="{00000000-0005-0000-0000-0000FF020000}"/>
    <cellStyle name="Normal 24 3" xfId="768" xr:uid="{00000000-0005-0000-0000-000000030000}"/>
    <cellStyle name="Normal 25" xfId="180" xr:uid="{00000000-0005-0000-0000-0000B4000000}"/>
    <cellStyle name="Normal 25 2" xfId="769" xr:uid="{00000000-0005-0000-0000-000001030000}"/>
    <cellStyle name="Normal 25 3" xfId="770" xr:uid="{00000000-0005-0000-0000-000002030000}"/>
    <cellStyle name="Normal 26" xfId="771" xr:uid="{00000000-0005-0000-0000-000003030000}"/>
    <cellStyle name="Normal 27" xfId="181" xr:uid="{00000000-0005-0000-0000-0000B5000000}"/>
    <cellStyle name="Normal 27 2" xfId="772" xr:uid="{00000000-0005-0000-0000-000004030000}"/>
    <cellStyle name="Normal 27 3" xfId="773" xr:uid="{00000000-0005-0000-0000-000005030000}"/>
    <cellStyle name="Normal 28" xfId="774" xr:uid="{00000000-0005-0000-0000-000006030000}"/>
    <cellStyle name="Normal 28 2" xfId="1110" xr:uid="{00000000-0005-0000-0000-000056040000}"/>
    <cellStyle name="Normal 28 3" xfId="1167" xr:uid="{00000000-0005-0000-0000-00008F040000}"/>
    <cellStyle name="Normal 28 4" xfId="1211" xr:uid="{00000000-0005-0000-0000-0000BB040000}"/>
    <cellStyle name="Normal 29" xfId="182" xr:uid="{00000000-0005-0000-0000-0000B6000000}"/>
    <cellStyle name="Normal 29 2" xfId="775" xr:uid="{00000000-0005-0000-0000-000007030000}"/>
    <cellStyle name="Normal 29 3" xfId="776" xr:uid="{00000000-0005-0000-0000-000008030000}"/>
    <cellStyle name="Normal 3" xfId="183" xr:uid="{00000000-0005-0000-0000-0000B7000000}"/>
    <cellStyle name="Normal 3 2" xfId="184" xr:uid="{00000000-0005-0000-0000-0000B8000000}"/>
    <cellStyle name="Normal 3 2 2" xfId="260" xr:uid="{00000000-0005-0000-0000-000004010000}"/>
    <cellStyle name="Normal 3 2 3" xfId="777" xr:uid="{00000000-0005-0000-0000-000009030000}"/>
    <cellStyle name="Normal 3 3" xfId="230" xr:uid="{00000000-0005-0000-0000-0000E6000000}"/>
    <cellStyle name="Normal 3 3 2" xfId="778" xr:uid="{00000000-0005-0000-0000-00000A030000}"/>
    <cellStyle name="Normal 3 3 3" xfId="779" xr:uid="{00000000-0005-0000-0000-00000B030000}"/>
    <cellStyle name="Normal 3 4" xfId="313" xr:uid="{00000000-0005-0000-0000-000039010000}"/>
    <cellStyle name="Normal 3 4 2" xfId="780" xr:uid="{00000000-0005-0000-0000-00000C030000}"/>
    <cellStyle name="Normal 3 4 3" xfId="1305" xr:uid="{00000000-0005-0000-0000-000019050000}"/>
    <cellStyle name="Normal 3 5" xfId="781" xr:uid="{00000000-0005-0000-0000-00000D030000}"/>
    <cellStyle name="Normal 30" xfId="782" xr:uid="{00000000-0005-0000-0000-00000E030000}"/>
    <cellStyle name="Normal 30 2" xfId="1111" xr:uid="{00000000-0005-0000-0000-000057040000}"/>
    <cellStyle name="Normal 30 3" xfId="1306" xr:uid="{00000000-0005-0000-0000-00001A050000}"/>
    <cellStyle name="Normal 31" xfId="185" xr:uid="{00000000-0005-0000-0000-0000B9000000}"/>
    <cellStyle name="Normal 31 2" xfId="783" xr:uid="{00000000-0005-0000-0000-00000F030000}"/>
    <cellStyle name="Normal 31 3" xfId="784" xr:uid="{00000000-0005-0000-0000-000010030000}"/>
    <cellStyle name="Normal 32" xfId="785" xr:uid="{00000000-0005-0000-0000-000011030000}"/>
    <cellStyle name="Normal 32 2" xfId="1112" xr:uid="{00000000-0005-0000-0000-000058040000}"/>
    <cellStyle name="Normal 32 3" xfId="1307" xr:uid="{00000000-0005-0000-0000-00001B050000}"/>
    <cellStyle name="Normal 33" xfId="186" xr:uid="{00000000-0005-0000-0000-0000BA000000}"/>
    <cellStyle name="Normal 33 2" xfId="786" xr:uid="{00000000-0005-0000-0000-000012030000}"/>
    <cellStyle name="Normal 33 3" xfId="787" xr:uid="{00000000-0005-0000-0000-000013030000}"/>
    <cellStyle name="Normal 34" xfId="788" xr:uid="{00000000-0005-0000-0000-000014030000}"/>
    <cellStyle name="Normal 34 2" xfId="1113" xr:uid="{00000000-0005-0000-0000-000059040000}"/>
    <cellStyle name="Normal 34 2 2" xfId="789" xr:uid="{00000000-0005-0000-0000-000015030000}"/>
    <cellStyle name="Normal 34 2 2 2" xfId="1114" xr:uid="{00000000-0005-0000-0000-00005A040000}"/>
    <cellStyle name="Normal 34 2 2 3" xfId="1168" xr:uid="{00000000-0005-0000-0000-000090040000}"/>
    <cellStyle name="Normal 34 2 2 4" xfId="1212" xr:uid="{00000000-0005-0000-0000-0000BC040000}"/>
    <cellStyle name="Normal 34 3" xfId="1308" xr:uid="{00000000-0005-0000-0000-00001C050000}"/>
    <cellStyle name="Normal 34 4" xfId="1418" xr:uid="{00000000-0005-0000-0000-00008A050000}"/>
    <cellStyle name="Normal 35" xfId="790" xr:uid="{00000000-0005-0000-0000-000016030000}"/>
    <cellStyle name="Normal 35 2" xfId="1115" xr:uid="{00000000-0005-0000-0000-00005B040000}"/>
    <cellStyle name="Normal 35 3" xfId="1169" xr:uid="{00000000-0005-0000-0000-000091040000}"/>
    <cellStyle name="Normal 35 4" xfId="1213" xr:uid="{00000000-0005-0000-0000-0000BD040000}"/>
    <cellStyle name="Normal 36" xfId="187" xr:uid="{00000000-0005-0000-0000-0000BB000000}"/>
    <cellStyle name="Normal 36 2" xfId="791" xr:uid="{00000000-0005-0000-0000-000017030000}"/>
    <cellStyle name="Normal 36 3" xfId="792" xr:uid="{00000000-0005-0000-0000-000018030000}"/>
    <cellStyle name="Normal 37" xfId="793" xr:uid="{00000000-0005-0000-0000-000019030000}"/>
    <cellStyle name="Normal 37 2" xfId="1116" xr:uid="{00000000-0005-0000-0000-00005C040000}"/>
    <cellStyle name="Normal 37 3" xfId="1170" xr:uid="{00000000-0005-0000-0000-000092040000}"/>
    <cellStyle name="Normal 37 4" xfId="1214" xr:uid="{00000000-0005-0000-0000-0000BE040000}"/>
    <cellStyle name="Normal 38" xfId="188" xr:uid="{00000000-0005-0000-0000-0000BC000000}"/>
    <cellStyle name="Normal 38 2" xfId="794" xr:uid="{00000000-0005-0000-0000-00001A030000}"/>
    <cellStyle name="Normal 38 3" xfId="795" xr:uid="{00000000-0005-0000-0000-00001B030000}"/>
    <cellStyle name="Normal 39" xfId="796" xr:uid="{00000000-0005-0000-0000-00001C030000}"/>
    <cellStyle name="Normal 39 2" xfId="1117" xr:uid="{00000000-0005-0000-0000-00005D040000}"/>
    <cellStyle name="Normal 39 3" xfId="1171" xr:uid="{00000000-0005-0000-0000-000093040000}"/>
    <cellStyle name="Normal 39 4" xfId="1215" xr:uid="{00000000-0005-0000-0000-0000BF040000}"/>
    <cellStyle name="Normal 4" xfId="189" xr:uid="{00000000-0005-0000-0000-0000BD000000}"/>
    <cellStyle name="Normal 4 2" xfId="233" xr:uid="{00000000-0005-0000-0000-0000E9000000}"/>
    <cellStyle name="Normal 4 2 2" xfId="234" xr:uid="{00000000-0005-0000-0000-0000EA000000}"/>
    <cellStyle name="Normal 4 2 2 2" xfId="797" xr:uid="{00000000-0005-0000-0000-00001D030000}"/>
    <cellStyle name="Normal 4 2 2 3" xfId="798" xr:uid="{00000000-0005-0000-0000-00001E030000}"/>
    <cellStyle name="Normal 4 2 2 4" xfId="1309" xr:uid="{00000000-0005-0000-0000-00001D050000}"/>
    <cellStyle name="Normal 4 2 3" xfId="799" xr:uid="{00000000-0005-0000-0000-00001F030000}"/>
    <cellStyle name="Normal 4 2 4" xfId="800" xr:uid="{00000000-0005-0000-0000-000020030000}"/>
    <cellStyle name="Normal 4 3" xfId="801" xr:uid="{00000000-0005-0000-0000-000021030000}"/>
    <cellStyle name="Normal 4 3 2" xfId="802" xr:uid="{00000000-0005-0000-0000-000022030000}"/>
    <cellStyle name="Normal 4 4" xfId="803" xr:uid="{00000000-0005-0000-0000-000023030000}"/>
    <cellStyle name="Normal 4 5" xfId="804" xr:uid="{00000000-0005-0000-0000-000024030000}"/>
    <cellStyle name="Normal 40" xfId="190" xr:uid="{00000000-0005-0000-0000-0000BE000000}"/>
    <cellStyle name="Normal 40 2" xfId="805" xr:uid="{00000000-0005-0000-0000-000025030000}"/>
    <cellStyle name="Normal 40 3" xfId="806" xr:uid="{00000000-0005-0000-0000-000026030000}"/>
    <cellStyle name="Normal 41" xfId="807" xr:uid="{00000000-0005-0000-0000-000027030000}"/>
    <cellStyle name="Normal 41 2" xfId="1119" xr:uid="{00000000-0005-0000-0000-00005F040000}"/>
    <cellStyle name="Normal 41 3" xfId="1172" xr:uid="{00000000-0005-0000-0000-000094040000}"/>
    <cellStyle name="Normal 41 4" xfId="1216" xr:uid="{00000000-0005-0000-0000-0000C0040000}"/>
    <cellStyle name="Normal 42" xfId="191" xr:uid="{00000000-0005-0000-0000-0000BF000000}"/>
    <cellStyle name="Normal 42 2" xfId="808" xr:uid="{00000000-0005-0000-0000-000028030000}"/>
    <cellStyle name="Normal 42 3" xfId="809" xr:uid="{00000000-0005-0000-0000-000029030000}"/>
    <cellStyle name="Normal 43" xfId="810" xr:uid="{00000000-0005-0000-0000-00002A030000}"/>
    <cellStyle name="Normal 43 2" xfId="1120" xr:uid="{00000000-0005-0000-0000-000060040000}"/>
    <cellStyle name="Normal 43 3" xfId="1173" xr:uid="{00000000-0005-0000-0000-000095040000}"/>
    <cellStyle name="Normal 43 4" xfId="1217" xr:uid="{00000000-0005-0000-0000-0000C1040000}"/>
    <cellStyle name="Normal 44" xfId="192" xr:uid="{00000000-0005-0000-0000-0000C0000000}"/>
    <cellStyle name="Normal 44 2" xfId="811" xr:uid="{00000000-0005-0000-0000-00002B030000}"/>
    <cellStyle name="Normal 44 3" xfId="812" xr:uid="{00000000-0005-0000-0000-00002C030000}"/>
    <cellStyle name="Normal 45" xfId="813" xr:uid="{00000000-0005-0000-0000-00002D030000}"/>
    <cellStyle name="Normal 45 2" xfId="1121" xr:uid="{00000000-0005-0000-0000-000061040000}"/>
    <cellStyle name="Normal 45 3" xfId="1174" xr:uid="{00000000-0005-0000-0000-000096040000}"/>
    <cellStyle name="Normal 45 4" xfId="1218" xr:uid="{00000000-0005-0000-0000-0000C2040000}"/>
    <cellStyle name="Normal 46" xfId="814" xr:uid="{00000000-0005-0000-0000-00002E030000}"/>
    <cellStyle name="Normal 46 2" xfId="1122" xr:uid="{00000000-0005-0000-0000-000062040000}"/>
    <cellStyle name="Normal 46 3" xfId="1175" xr:uid="{00000000-0005-0000-0000-000097040000}"/>
    <cellStyle name="Normal 46 4" xfId="1219" xr:uid="{00000000-0005-0000-0000-0000C3040000}"/>
    <cellStyle name="Normal 47" xfId="815" xr:uid="{00000000-0005-0000-0000-00002F030000}"/>
    <cellStyle name="Normal 47 2" xfId="1123" xr:uid="{00000000-0005-0000-0000-000063040000}"/>
    <cellStyle name="Normal 47 3" xfId="1176" xr:uid="{00000000-0005-0000-0000-000098040000}"/>
    <cellStyle name="Normal 47 4" xfId="1220" xr:uid="{00000000-0005-0000-0000-0000C4040000}"/>
    <cellStyle name="Normal 48" xfId="816" xr:uid="{00000000-0005-0000-0000-000030030000}"/>
    <cellStyle name="Normal 48 2" xfId="1413" xr:uid="{00000000-0005-0000-0000-000085050000}"/>
    <cellStyle name="Normal 49" xfId="817" xr:uid="{00000000-0005-0000-0000-000031030000}"/>
    <cellStyle name="Normal 5" xfId="193" xr:uid="{00000000-0005-0000-0000-0000C1000000}"/>
    <cellStyle name="Normal 5 2" xfId="818" xr:uid="{00000000-0005-0000-0000-000032030000}"/>
    <cellStyle name="Normal 5 2 2" xfId="819" xr:uid="{00000000-0005-0000-0000-000033030000}"/>
    <cellStyle name="Normal 5 3" xfId="820" xr:uid="{00000000-0005-0000-0000-000034030000}"/>
    <cellStyle name="Normal 5 4" xfId="821" xr:uid="{00000000-0005-0000-0000-000035030000}"/>
    <cellStyle name="Normal 50" xfId="1096" xr:uid="{00000000-0005-0000-0000-000048040000}"/>
    <cellStyle name="Normal 51" xfId="1151" xr:uid="{00000000-0005-0000-0000-00007F040000}"/>
    <cellStyle name="Normal 52" xfId="1153" xr:uid="{00000000-0005-0000-0000-000081040000}"/>
    <cellStyle name="Normal 53" xfId="1197" xr:uid="{00000000-0005-0000-0000-0000AD040000}"/>
    <cellStyle name="Normal 54" xfId="1310" xr:uid="{00000000-0005-0000-0000-00001E050000}"/>
    <cellStyle name="Normal 55" xfId="1412" xr:uid="{00000000-0005-0000-0000-000084050000}"/>
    <cellStyle name="Normal 56" xfId="1414" xr:uid="{00000000-0005-0000-0000-000086050000}"/>
    <cellStyle name="Normal 57" xfId="1431" xr:uid="{00000000-0005-0000-0000-000097050000}"/>
    <cellStyle name="Normal 6" xfId="194" xr:uid="{00000000-0005-0000-0000-0000C2000000}"/>
    <cellStyle name="Normal 6 2" xfId="261" xr:uid="{00000000-0005-0000-0000-000005010000}"/>
    <cellStyle name="Normal 6 2 2" xfId="822" xr:uid="{00000000-0005-0000-0000-000036030000}"/>
    <cellStyle name="Normal 6 2 3" xfId="823" xr:uid="{00000000-0005-0000-0000-000037030000}"/>
    <cellStyle name="Normal 6 3" xfId="824" xr:uid="{00000000-0005-0000-0000-000038030000}"/>
    <cellStyle name="Normal 6 4" xfId="825" xr:uid="{00000000-0005-0000-0000-000039030000}"/>
    <cellStyle name="Normal 6 5" xfId="1311" xr:uid="{00000000-0005-0000-0000-00001F050000}"/>
    <cellStyle name="Normal 60" xfId="1422" xr:uid="{00000000-0005-0000-0000-00008E050000}"/>
    <cellStyle name="Normal 7" xfId="195" xr:uid="{00000000-0005-0000-0000-0000C3000000}"/>
    <cellStyle name="Normal 7 2" xfId="262" xr:uid="{00000000-0005-0000-0000-000006010000}"/>
    <cellStyle name="Normal 7 2 2" xfId="826" xr:uid="{00000000-0005-0000-0000-00003A030000}"/>
    <cellStyle name="Normal 7 2 3" xfId="827" xr:uid="{00000000-0005-0000-0000-00003B030000}"/>
    <cellStyle name="Normal 7 3" xfId="828" xr:uid="{00000000-0005-0000-0000-00003C030000}"/>
    <cellStyle name="Normal 7 4" xfId="829" xr:uid="{00000000-0005-0000-0000-00003D030000}"/>
    <cellStyle name="Normal 7_17_05_19_ANALISE PMB" xfId="830" xr:uid="{00000000-0005-0000-0000-00003E030000}"/>
    <cellStyle name="Normal 8" xfId="225" xr:uid="{00000000-0005-0000-0000-0000E1000000}"/>
    <cellStyle name="Normal 8 2" xfId="263" xr:uid="{00000000-0005-0000-0000-000007010000}"/>
    <cellStyle name="Normal 8 2 2" xfId="831" xr:uid="{00000000-0005-0000-0000-00003F030000}"/>
    <cellStyle name="Normal 8 2 3" xfId="832" xr:uid="{00000000-0005-0000-0000-000040030000}"/>
    <cellStyle name="Normal 8 3" xfId="264" xr:uid="{00000000-0005-0000-0000-000008010000}"/>
    <cellStyle name="Normal 8 3 2" xfId="833" xr:uid="{00000000-0005-0000-0000-000041030000}"/>
    <cellStyle name="Normal 8 3 3" xfId="1312" xr:uid="{00000000-0005-0000-0000-000020050000}"/>
    <cellStyle name="Normal 8 4" xfId="834" xr:uid="{00000000-0005-0000-0000-000042030000}"/>
    <cellStyle name="Normal 9" xfId="229" xr:uid="{00000000-0005-0000-0000-0000E5000000}"/>
    <cellStyle name="Normal 9 2" xfId="835" xr:uid="{00000000-0005-0000-0000-000043030000}"/>
    <cellStyle name="Normal 9 3" xfId="836" xr:uid="{00000000-0005-0000-0000-000044030000}"/>
    <cellStyle name="Normal 9 4" xfId="1313" xr:uid="{00000000-0005-0000-0000-000021050000}"/>
    <cellStyle name="Normal 9 4 2" xfId="1314" xr:uid="{00000000-0005-0000-0000-000022050000}"/>
    <cellStyle name="Nota" xfId="196" builtinId="10" customBuiltin="1"/>
    <cellStyle name="Nota 2" xfId="265" xr:uid="{00000000-0005-0000-0000-000009010000}"/>
    <cellStyle name="Nota 2 2" xfId="837" xr:uid="{00000000-0005-0000-0000-000045030000}"/>
    <cellStyle name="Nota 2 3" xfId="838" xr:uid="{00000000-0005-0000-0000-000046030000}"/>
    <cellStyle name="Nota 3" xfId="266" xr:uid="{00000000-0005-0000-0000-00000A010000}"/>
    <cellStyle name="Nota 3 2" xfId="839" xr:uid="{00000000-0005-0000-0000-000047030000}"/>
    <cellStyle name="Nota 3 3" xfId="840" xr:uid="{00000000-0005-0000-0000-000048030000}"/>
    <cellStyle name="Note" xfId="197" xr:uid="{00000000-0005-0000-0000-0000C5000000}"/>
    <cellStyle name="Note 10" xfId="841" xr:uid="{00000000-0005-0000-0000-000049030000}"/>
    <cellStyle name="Note 11" xfId="842" xr:uid="{00000000-0005-0000-0000-00004A030000}"/>
    <cellStyle name="Note 2" xfId="843" xr:uid="{00000000-0005-0000-0000-00004B030000}"/>
    <cellStyle name="Note 3" xfId="844" xr:uid="{00000000-0005-0000-0000-00004C030000}"/>
    <cellStyle name="Note 4" xfId="845" xr:uid="{00000000-0005-0000-0000-00004D030000}"/>
    <cellStyle name="Note 5" xfId="846" xr:uid="{00000000-0005-0000-0000-00004E030000}"/>
    <cellStyle name="Note 6" xfId="847" xr:uid="{00000000-0005-0000-0000-00004F030000}"/>
    <cellStyle name="Note 7" xfId="848" xr:uid="{00000000-0005-0000-0000-000050030000}"/>
    <cellStyle name="Note 8" xfId="849" xr:uid="{00000000-0005-0000-0000-000051030000}"/>
    <cellStyle name="Note 9" xfId="850" xr:uid="{00000000-0005-0000-0000-000052030000}"/>
    <cellStyle name="novo" xfId="851" xr:uid="{00000000-0005-0000-0000-000053030000}"/>
    <cellStyle name="novo1" xfId="852" xr:uid="{00000000-0005-0000-0000-000054030000}"/>
    <cellStyle name="Number [0]" xfId="853" xr:uid="{00000000-0005-0000-0000-000055030000}"/>
    <cellStyle name="Number [1]" xfId="854" xr:uid="{00000000-0005-0000-0000-000056030000}"/>
    <cellStyle name="Number [2]" xfId="855" xr:uid="{00000000-0005-0000-0000-000057030000}"/>
    <cellStyle name="Œ…‹æØ‚è [0.00]_PLDT" xfId="856" xr:uid="{00000000-0005-0000-0000-000058030000}"/>
    <cellStyle name="Œ…‹æØ‚è_PLDT" xfId="857" xr:uid="{00000000-0005-0000-0000-000059030000}"/>
    <cellStyle name="Output" xfId="198" xr:uid="{00000000-0005-0000-0000-0000C6000000}"/>
    <cellStyle name="Output 2" xfId="858" xr:uid="{00000000-0005-0000-0000-00005A030000}"/>
    <cellStyle name="Output 3" xfId="859" xr:uid="{00000000-0005-0000-0000-00005B030000}"/>
    <cellStyle name="Output Amounts" xfId="860" xr:uid="{00000000-0005-0000-0000-00005C030000}"/>
    <cellStyle name="Output Column Headings" xfId="861" xr:uid="{00000000-0005-0000-0000-00005D030000}"/>
    <cellStyle name="Output Line Items" xfId="862" xr:uid="{00000000-0005-0000-0000-00005E030000}"/>
    <cellStyle name="Output Report Heading" xfId="863" xr:uid="{00000000-0005-0000-0000-00005F030000}"/>
    <cellStyle name="Output Report Title" xfId="864" xr:uid="{00000000-0005-0000-0000-000060030000}"/>
    <cellStyle name="Output_Manaus Energia" xfId="865" xr:uid="{00000000-0005-0000-0000-000061030000}"/>
    <cellStyle name="Percent [0]" xfId="866" xr:uid="{00000000-0005-0000-0000-000062030000}"/>
    <cellStyle name="Percent [00]" xfId="867" xr:uid="{00000000-0005-0000-0000-000063030000}"/>
    <cellStyle name="Percent [1]" xfId="868" xr:uid="{00000000-0005-0000-0000-000064030000}"/>
    <cellStyle name="Percent [2]" xfId="869" xr:uid="{00000000-0005-0000-0000-000065030000}"/>
    <cellStyle name="Percent_#6 Temps &amp; Contractors" xfId="870" xr:uid="{00000000-0005-0000-0000-000066030000}"/>
    <cellStyle name="PERCENTAGE" xfId="871" xr:uid="{00000000-0005-0000-0000-000067030000}"/>
    <cellStyle name="Percentagem 2" xfId="235" xr:uid="{00000000-0005-0000-0000-0000EB000000}"/>
    <cellStyle name="Percentual" xfId="267" xr:uid="{00000000-0005-0000-0000-00000B010000}"/>
    <cellStyle name="Percentual 2" xfId="872" xr:uid="{00000000-0005-0000-0000-000068030000}"/>
    <cellStyle name="Percentual 3" xfId="1315" xr:uid="{00000000-0005-0000-0000-000023050000}"/>
    <cellStyle name="Ponto" xfId="268" xr:uid="{00000000-0005-0000-0000-00000C010000}"/>
    <cellStyle name="Porcentagem" xfId="1430" builtinId="5" customBuiltin="1"/>
    <cellStyle name="Porcentagem 2" xfId="199" xr:uid="{00000000-0005-0000-0000-0000C7000000}"/>
    <cellStyle name="Porcentagem 2 2" xfId="269" xr:uid="{00000000-0005-0000-0000-00000D010000}"/>
    <cellStyle name="Porcentagem 2 2 2" xfId="873" xr:uid="{00000000-0005-0000-0000-000069030000}"/>
    <cellStyle name="Porcentagem 2 2 3" xfId="874" xr:uid="{00000000-0005-0000-0000-00006A030000}"/>
    <cellStyle name="Porcentagem 2 3" xfId="270" xr:uid="{00000000-0005-0000-0000-00000E010000}"/>
    <cellStyle name="Porcentagem 2 3 2" xfId="875" xr:uid="{00000000-0005-0000-0000-00006B030000}"/>
    <cellStyle name="Porcentagem 2 3 3" xfId="1316" xr:uid="{00000000-0005-0000-0000-000024050000}"/>
    <cellStyle name="Porcentagem 2 4" xfId="876" xr:uid="{00000000-0005-0000-0000-00006C030000}"/>
    <cellStyle name="Porcentagem 2 5" xfId="877" xr:uid="{00000000-0005-0000-0000-00006D030000}"/>
    <cellStyle name="Porcentagem 3" xfId="231" xr:uid="{00000000-0005-0000-0000-0000E7000000}"/>
    <cellStyle name="Porcentagem 3 2" xfId="271" xr:uid="{00000000-0005-0000-0000-00000F010000}"/>
    <cellStyle name="Porcentagem 3 2 2" xfId="878" xr:uid="{00000000-0005-0000-0000-00006E030000}"/>
    <cellStyle name="Porcentagem 3 2 3" xfId="879" xr:uid="{00000000-0005-0000-0000-00006F030000}"/>
    <cellStyle name="Porcentagem 3 3" xfId="880" xr:uid="{00000000-0005-0000-0000-000070030000}"/>
    <cellStyle name="Porcentagem 3 4" xfId="881" xr:uid="{00000000-0005-0000-0000-000071030000}"/>
    <cellStyle name="Porcentagem 3 5" xfId="1317" xr:uid="{00000000-0005-0000-0000-000025050000}"/>
    <cellStyle name="Porcentagem 3 5 2" xfId="1318" xr:uid="{00000000-0005-0000-0000-000026050000}"/>
    <cellStyle name="Porcentagem 4" xfId="238" xr:uid="{00000000-0005-0000-0000-0000EE000000}"/>
    <cellStyle name="Porcentagem 4 2" xfId="882" xr:uid="{00000000-0005-0000-0000-000072030000}"/>
    <cellStyle name="Porcentagem 4 2 2 2" xfId="1416" xr:uid="{00000000-0005-0000-0000-000088050000}"/>
    <cellStyle name="Porcentagem 4 3" xfId="883" xr:uid="{00000000-0005-0000-0000-000073030000}"/>
    <cellStyle name="Porcentagem 4 4" xfId="1319" xr:uid="{00000000-0005-0000-0000-000027050000}"/>
    <cellStyle name="Porcentagem 5" xfId="272" xr:uid="{00000000-0005-0000-0000-000010010000}"/>
    <cellStyle name="Porcentagem 5 2" xfId="884" xr:uid="{00000000-0005-0000-0000-000074030000}"/>
    <cellStyle name="Porcentagem 5 3" xfId="885" xr:uid="{00000000-0005-0000-0000-000075030000}"/>
    <cellStyle name="Porcentagem 6" xfId="886" xr:uid="{00000000-0005-0000-0000-000076030000}"/>
    <cellStyle name="Porcentagem 6 2" xfId="1124" xr:uid="{00000000-0005-0000-0000-000064040000}"/>
    <cellStyle name="Porcentagem 6 3" xfId="1177" xr:uid="{00000000-0005-0000-0000-000099040000}"/>
    <cellStyle name="Porcentagem 6 4" xfId="1221" xr:uid="{00000000-0005-0000-0000-0000C5040000}"/>
    <cellStyle name="Porcentual_EST96" xfId="887" xr:uid="{00000000-0005-0000-0000-000077030000}"/>
    <cellStyle name="PrePop Currency (0)" xfId="888" xr:uid="{00000000-0005-0000-0000-000078030000}"/>
    <cellStyle name="PrePop Currency (2)" xfId="889" xr:uid="{00000000-0005-0000-0000-000079030000}"/>
    <cellStyle name="PrePop Units (0)" xfId="890" xr:uid="{00000000-0005-0000-0000-00007A030000}"/>
    <cellStyle name="PrePop Units (1)" xfId="891" xr:uid="{00000000-0005-0000-0000-00007B030000}"/>
    <cellStyle name="PrePop Units (2)" xfId="892" xr:uid="{00000000-0005-0000-0000-00007C030000}"/>
    <cellStyle name="Punto0" xfId="893" xr:uid="{00000000-0005-0000-0000-00007D030000}"/>
    <cellStyle name="Red" xfId="894" xr:uid="{00000000-0005-0000-0000-00007E030000}"/>
    <cellStyle name="Ricardo" xfId="895" xr:uid="{00000000-0005-0000-0000-00007F030000}"/>
    <cellStyle name="rodape" xfId="896" xr:uid="{00000000-0005-0000-0000-000080030000}"/>
    <cellStyle name="Ruim" xfId="123" builtinId="27" customBuiltin="1"/>
    <cellStyle name="Saída" xfId="200" builtinId="21" customBuiltin="1"/>
    <cellStyle name="Saída 2" xfId="1320" xr:uid="{00000000-0005-0000-0000-000028050000}"/>
    <cellStyle name="Sep. milhar [0]" xfId="897" xr:uid="{00000000-0005-0000-0000-000081030000}"/>
    <cellStyle name="Separador de milhares 10" xfId="898" xr:uid="{00000000-0005-0000-0000-000082030000}"/>
    <cellStyle name="Separador de milhares 10 2" xfId="899" xr:uid="{00000000-0005-0000-0000-000083030000}"/>
    <cellStyle name="Separador de milhares 10 2 2" xfId="1125" xr:uid="{00000000-0005-0000-0000-000065040000}"/>
    <cellStyle name="Separador de milhares 10 2 2 2" xfId="1321" xr:uid="{00000000-0005-0000-0000-000029050000}"/>
    <cellStyle name="Separador de milhares 10 2 3" xfId="1178" xr:uid="{00000000-0005-0000-0000-00009A040000}"/>
    <cellStyle name="Separador de milhares 10 2 4" xfId="1222" xr:uid="{00000000-0005-0000-0000-0000C6040000}"/>
    <cellStyle name="Separador de milhares 11" xfId="900" xr:uid="{00000000-0005-0000-0000-000084030000}"/>
    <cellStyle name="Separador de milhares 11 2" xfId="901" xr:uid="{00000000-0005-0000-0000-000085030000}"/>
    <cellStyle name="Separador de milhares 11 2 2" xfId="1126" xr:uid="{00000000-0005-0000-0000-000066040000}"/>
    <cellStyle name="Separador de milhares 11 2 2 2" xfId="1322" xr:uid="{00000000-0005-0000-0000-00002A050000}"/>
    <cellStyle name="Separador de milhares 11 2 3" xfId="1179" xr:uid="{00000000-0005-0000-0000-00009B040000}"/>
    <cellStyle name="Separador de milhares 11 2 4" xfId="1223" xr:uid="{00000000-0005-0000-0000-0000C7040000}"/>
    <cellStyle name="Separador de milhares 12" xfId="902" xr:uid="{00000000-0005-0000-0000-000086030000}"/>
    <cellStyle name="Separador de milhares 12 2" xfId="903" xr:uid="{00000000-0005-0000-0000-000087030000}"/>
    <cellStyle name="Separador de milhares 12 2 2" xfId="1127" xr:uid="{00000000-0005-0000-0000-000067040000}"/>
    <cellStyle name="Separador de milhares 12 2 2 2" xfId="1323" xr:uid="{00000000-0005-0000-0000-00002B050000}"/>
    <cellStyle name="Separador de milhares 12 2 3" xfId="1180" xr:uid="{00000000-0005-0000-0000-00009C040000}"/>
    <cellStyle name="Separador de milhares 12 2 4" xfId="1224" xr:uid="{00000000-0005-0000-0000-0000C8040000}"/>
    <cellStyle name="Separador de milhares 13" xfId="904" xr:uid="{00000000-0005-0000-0000-000088030000}"/>
    <cellStyle name="Separador de milhares 13 2" xfId="905" xr:uid="{00000000-0005-0000-0000-000089030000}"/>
    <cellStyle name="Separador de milhares 13 2 2" xfId="1128" xr:uid="{00000000-0005-0000-0000-000068040000}"/>
    <cellStyle name="Separador de milhares 13 2 2 2" xfId="1324" xr:uid="{00000000-0005-0000-0000-00002C050000}"/>
    <cellStyle name="Separador de milhares 13 2 3" xfId="1181" xr:uid="{00000000-0005-0000-0000-00009D040000}"/>
    <cellStyle name="Separador de milhares 13 2 4" xfId="1225" xr:uid="{00000000-0005-0000-0000-0000C9040000}"/>
    <cellStyle name="Separador de milhares 2" xfId="201" xr:uid="{00000000-0005-0000-0000-0000C9000000}"/>
    <cellStyle name="Separador de milhares 2 10" xfId="273" xr:uid="{00000000-0005-0000-0000-000011010000}"/>
    <cellStyle name="Separador de milhares 2 10 2" xfId="906" xr:uid="{00000000-0005-0000-0000-00008A030000}"/>
    <cellStyle name="Separador de milhares 2 10 2 2" xfId="1325" xr:uid="{00000000-0005-0000-0000-00002D050000}"/>
    <cellStyle name="Separador de milhares 2 10 3" xfId="907" xr:uid="{00000000-0005-0000-0000-00008B030000}"/>
    <cellStyle name="Separador de milhares 2 10 4" xfId="1326" xr:uid="{00000000-0005-0000-0000-00002E050000}"/>
    <cellStyle name="Separador de milhares 2 11" xfId="274" xr:uid="{00000000-0005-0000-0000-000012010000}"/>
    <cellStyle name="Separador de milhares 2 11 2" xfId="908" xr:uid="{00000000-0005-0000-0000-00008C030000}"/>
    <cellStyle name="Separador de milhares 2 11 2 2" xfId="1327" xr:uid="{00000000-0005-0000-0000-00002F050000}"/>
    <cellStyle name="Separador de milhares 2 11 3" xfId="909" xr:uid="{00000000-0005-0000-0000-00008D030000}"/>
    <cellStyle name="Separador de milhares 2 11 4" xfId="1328" xr:uid="{00000000-0005-0000-0000-000030050000}"/>
    <cellStyle name="Separador de milhares 2 12" xfId="202" xr:uid="{00000000-0005-0000-0000-0000CA000000}"/>
    <cellStyle name="Separador de milhares 2 12 2" xfId="910" xr:uid="{00000000-0005-0000-0000-00008E030000}"/>
    <cellStyle name="Separador de milhares 2 12 3" xfId="911" xr:uid="{00000000-0005-0000-0000-00008F030000}"/>
    <cellStyle name="Separador de milhares 2 13" xfId="275" xr:uid="{00000000-0005-0000-0000-000013010000}"/>
    <cellStyle name="Separador de milhares 2 13 2" xfId="912" xr:uid="{00000000-0005-0000-0000-000090030000}"/>
    <cellStyle name="Separador de milhares 2 13 3" xfId="913" xr:uid="{00000000-0005-0000-0000-000091030000}"/>
    <cellStyle name="Separador de milhares 2 13 4" xfId="1329" xr:uid="{00000000-0005-0000-0000-000031050000}"/>
    <cellStyle name="Separador de milhares 2 14" xfId="914" xr:uid="{00000000-0005-0000-0000-000092030000}"/>
    <cellStyle name="Separador de milhares 2 14 2" xfId="915" xr:uid="{00000000-0005-0000-0000-000093030000}"/>
    <cellStyle name="Separador de milhares 2 14 2 2" xfId="916" xr:uid="{00000000-0005-0000-0000-000094030000}"/>
    <cellStyle name="Separador de milhares 2 14 3" xfId="917" xr:uid="{00000000-0005-0000-0000-000095030000}"/>
    <cellStyle name="Separador de milhares 2 15" xfId="918" xr:uid="{00000000-0005-0000-0000-000096030000}"/>
    <cellStyle name="Separador de milhares 2 15 2" xfId="919" xr:uid="{00000000-0005-0000-0000-000097030000}"/>
    <cellStyle name="Separador de milhares 2 16" xfId="920" xr:uid="{00000000-0005-0000-0000-000098030000}"/>
    <cellStyle name="Separador de milhares 2 16 2" xfId="921" xr:uid="{00000000-0005-0000-0000-000099030000}"/>
    <cellStyle name="Separador de milhares 2 16 2 2" xfId="922" xr:uid="{00000000-0005-0000-0000-00009A030000}"/>
    <cellStyle name="Separador de milhares 2 16 3" xfId="923" xr:uid="{00000000-0005-0000-0000-00009B030000}"/>
    <cellStyle name="Separador de milhares 2 17" xfId="924" xr:uid="{00000000-0005-0000-0000-00009C030000}"/>
    <cellStyle name="Separador de milhares 2 17 2" xfId="925" xr:uid="{00000000-0005-0000-0000-00009D030000}"/>
    <cellStyle name="Separador de milhares 2 18" xfId="926" xr:uid="{00000000-0005-0000-0000-00009E030000}"/>
    <cellStyle name="Separador de milhares 2 18 2" xfId="927" xr:uid="{00000000-0005-0000-0000-00009F030000}"/>
    <cellStyle name="Separador de milhares 2 19" xfId="928" xr:uid="{00000000-0005-0000-0000-0000A0030000}"/>
    <cellStyle name="Separador de milhares 2 2" xfId="203" xr:uid="{00000000-0005-0000-0000-0000CB000000}"/>
    <cellStyle name="Separador de milhares 2 2 10" xfId="929" xr:uid="{00000000-0005-0000-0000-0000A1030000}"/>
    <cellStyle name="Separador de milhares 2 2 10 2" xfId="1330" xr:uid="{00000000-0005-0000-0000-000032050000}"/>
    <cellStyle name="Separador de milhares 2 2 11" xfId="930" xr:uid="{00000000-0005-0000-0000-0000A2030000}"/>
    <cellStyle name="Separador de milhares 2 2 11 2" xfId="1331" xr:uid="{00000000-0005-0000-0000-000033050000}"/>
    <cellStyle name="Separador de milhares 2 2 12" xfId="931" xr:uid="{00000000-0005-0000-0000-0000A3030000}"/>
    <cellStyle name="Separador de milhares 2 2 13" xfId="1332" xr:uid="{00000000-0005-0000-0000-000034050000}"/>
    <cellStyle name="Separador de milhares 2 2 2" xfId="244" xr:uid="{00000000-0005-0000-0000-0000F4000000}"/>
    <cellStyle name="Separador de milhares 2 2 2 2" xfId="932" xr:uid="{00000000-0005-0000-0000-0000A4030000}"/>
    <cellStyle name="Separador de milhares 2 2 2 2 2" xfId="1333" xr:uid="{00000000-0005-0000-0000-000035050000}"/>
    <cellStyle name="Separador de milhares 2 2 2 3" xfId="933" xr:uid="{00000000-0005-0000-0000-0000A5030000}"/>
    <cellStyle name="Separador de milhares 2 2 2 3 2" xfId="1334" xr:uid="{00000000-0005-0000-0000-000036050000}"/>
    <cellStyle name="Separador de milhares 2 2 2 4" xfId="934" xr:uid="{00000000-0005-0000-0000-0000A6030000}"/>
    <cellStyle name="Separador de milhares 2 2 2 4 2" xfId="1335" xr:uid="{00000000-0005-0000-0000-000037050000}"/>
    <cellStyle name="Separador de milhares 2 2 2 5" xfId="1336" xr:uid="{00000000-0005-0000-0000-000038050000}"/>
    <cellStyle name="Separador de milhares 2 2 3" xfId="935" xr:uid="{00000000-0005-0000-0000-0000A7030000}"/>
    <cellStyle name="Separador de milhares 2 2 3 2" xfId="1337" xr:uid="{00000000-0005-0000-0000-000039050000}"/>
    <cellStyle name="Separador de milhares 2 2 4" xfId="936" xr:uid="{00000000-0005-0000-0000-0000A8030000}"/>
    <cellStyle name="Separador de milhares 2 2 4 2" xfId="1338" xr:uid="{00000000-0005-0000-0000-00003A050000}"/>
    <cellStyle name="Separador de milhares 2 2 5" xfId="937" xr:uid="{00000000-0005-0000-0000-0000A9030000}"/>
    <cellStyle name="Separador de milhares 2 2 5 2" xfId="1339" xr:uid="{00000000-0005-0000-0000-00003B050000}"/>
    <cellStyle name="Separador de milhares 2 2 6" xfId="938" xr:uid="{00000000-0005-0000-0000-0000AA030000}"/>
    <cellStyle name="Separador de milhares 2 2 6 2" xfId="1340" xr:uid="{00000000-0005-0000-0000-00003C050000}"/>
    <cellStyle name="Separador de milhares 2 2 7" xfId="939" xr:uid="{00000000-0005-0000-0000-0000AB030000}"/>
    <cellStyle name="Separador de milhares 2 2 7 2" xfId="1341" xr:uid="{00000000-0005-0000-0000-00003D050000}"/>
    <cellStyle name="Separador de milhares 2 2 8" xfId="940" xr:uid="{00000000-0005-0000-0000-0000AC030000}"/>
    <cellStyle name="Separador de milhares 2 2 8 2" xfId="1342" xr:uid="{00000000-0005-0000-0000-00003E050000}"/>
    <cellStyle name="Separador de milhares 2 2 9" xfId="941" xr:uid="{00000000-0005-0000-0000-0000AD030000}"/>
    <cellStyle name="Separador de milhares 2 2 9 2" xfId="1343" xr:uid="{00000000-0005-0000-0000-00003F050000}"/>
    <cellStyle name="Separador de milhares 2 20" xfId="942" xr:uid="{00000000-0005-0000-0000-0000AE030000}"/>
    <cellStyle name="Separador de milhares 2 21" xfId="1344" xr:uid="{00000000-0005-0000-0000-000040050000}"/>
    <cellStyle name="Separador de milhares 2 3" xfId="223" xr:uid="{00000000-0005-0000-0000-0000DF000000}"/>
    <cellStyle name="Separador de milhares 2 3 2" xfId="943" xr:uid="{00000000-0005-0000-0000-0000AF030000}"/>
    <cellStyle name="Separador de milhares 2 3 2 2" xfId="1345" xr:uid="{00000000-0005-0000-0000-000041050000}"/>
    <cellStyle name="Separador de milhares 2 3 3" xfId="944" xr:uid="{00000000-0005-0000-0000-0000B0030000}"/>
    <cellStyle name="Separador de milhares 2 3 4" xfId="1346" xr:uid="{00000000-0005-0000-0000-000042050000}"/>
    <cellStyle name="Separador de milhares 2 4" xfId="224" xr:uid="{00000000-0005-0000-0000-0000E0000000}"/>
    <cellStyle name="Separador de milhares 2 4 2" xfId="945" xr:uid="{00000000-0005-0000-0000-0000B1030000}"/>
    <cellStyle name="Separador de milhares 2 4 2 2" xfId="1347" xr:uid="{00000000-0005-0000-0000-000043050000}"/>
    <cellStyle name="Separador de milhares 2 4 3" xfId="946" xr:uid="{00000000-0005-0000-0000-0000B2030000}"/>
    <cellStyle name="Separador de milhares 2 4 4" xfId="1348" xr:uid="{00000000-0005-0000-0000-000044050000}"/>
    <cellStyle name="Separador de milhares 2 5" xfId="227" xr:uid="{00000000-0005-0000-0000-0000E3000000}"/>
    <cellStyle name="Separador de milhares 2 5 2" xfId="947" xr:uid="{00000000-0005-0000-0000-0000B3030000}"/>
    <cellStyle name="Separador de milhares 2 5 2 2" xfId="1349" xr:uid="{00000000-0005-0000-0000-000045050000}"/>
    <cellStyle name="Separador de milhares 2 5 3" xfId="948" xr:uid="{00000000-0005-0000-0000-0000B4030000}"/>
    <cellStyle name="Separador de milhares 2 5 4" xfId="1350" xr:uid="{00000000-0005-0000-0000-000046050000}"/>
    <cellStyle name="Separador de milhares 2 6" xfId="276" xr:uid="{00000000-0005-0000-0000-000014010000}"/>
    <cellStyle name="Separador de milhares 2 6 2" xfId="949" xr:uid="{00000000-0005-0000-0000-0000B5030000}"/>
    <cellStyle name="Separador de milhares 2 6 2 2" xfId="1351" xr:uid="{00000000-0005-0000-0000-000047050000}"/>
    <cellStyle name="Separador de milhares 2 6 3" xfId="950" xr:uid="{00000000-0005-0000-0000-0000B6030000}"/>
    <cellStyle name="Separador de milhares 2 6 3 2" xfId="1352" xr:uid="{00000000-0005-0000-0000-000048050000}"/>
    <cellStyle name="Separador de milhares 2 6 4" xfId="951" xr:uid="{00000000-0005-0000-0000-0000B7030000}"/>
    <cellStyle name="Separador de milhares 2 6 5" xfId="1353" xr:uid="{00000000-0005-0000-0000-000049050000}"/>
    <cellStyle name="Separador de milhares 2 7" xfId="277" xr:uid="{00000000-0005-0000-0000-000015010000}"/>
    <cellStyle name="Separador de milhares 2 7 2" xfId="952" xr:uid="{00000000-0005-0000-0000-0000B8030000}"/>
    <cellStyle name="Separador de milhares 2 7 2 2" xfId="1354" xr:uid="{00000000-0005-0000-0000-00004A050000}"/>
    <cellStyle name="Separador de milhares 2 7 3" xfId="953" xr:uid="{00000000-0005-0000-0000-0000B9030000}"/>
    <cellStyle name="Separador de milhares 2 7 4" xfId="1355" xr:uid="{00000000-0005-0000-0000-00004B050000}"/>
    <cellStyle name="Separador de milhares 2 8" xfId="278" xr:uid="{00000000-0005-0000-0000-000016010000}"/>
    <cellStyle name="Separador de milhares 2 8 2" xfId="954" xr:uid="{00000000-0005-0000-0000-0000BA030000}"/>
    <cellStyle name="Separador de milhares 2 8 2 2" xfId="1356" xr:uid="{00000000-0005-0000-0000-00004C050000}"/>
    <cellStyle name="Separador de milhares 2 8 3" xfId="955" xr:uid="{00000000-0005-0000-0000-0000BB030000}"/>
    <cellStyle name="Separador de milhares 2 8 4" xfId="1357" xr:uid="{00000000-0005-0000-0000-00004D050000}"/>
    <cellStyle name="Separador de milhares 2 9" xfId="279" xr:uid="{00000000-0005-0000-0000-000017010000}"/>
    <cellStyle name="Separador de milhares 2 9 2" xfId="956" xr:uid="{00000000-0005-0000-0000-0000BC030000}"/>
    <cellStyle name="Separador de milhares 2 9 2 2" xfId="1358" xr:uid="{00000000-0005-0000-0000-00004E050000}"/>
    <cellStyle name="Separador de milhares 2 9 3" xfId="957" xr:uid="{00000000-0005-0000-0000-0000BD030000}"/>
    <cellStyle name="Separador de milhares 2 9 4" xfId="1359" xr:uid="{00000000-0005-0000-0000-00004F050000}"/>
    <cellStyle name="Separador de milhares 2_PLANILHAS - CAMPO DO BILEZAO" xfId="204" xr:uid="{00000000-0005-0000-0000-0000CC000000}"/>
    <cellStyle name="Separador de milhares 3" xfId="205" xr:uid="{00000000-0005-0000-0000-0000CD000000}"/>
    <cellStyle name="Separador de milhares 3 2" xfId="206" xr:uid="{00000000-0005-0000-0000-0000CE000000}"/>
    <cellStyle name="Separador de milhares 3 2 2" xfId="958" xr:uid="{00000000-0005-0000-0000-0000BE030000}"/>
    <cellStyle name="Separador de milhares 3 2 2 2" xfId="1360" xr:uid="{00000000-0005-0000-0000-000050050000}"/>
    <cellStyle name="Separador de milhares 3 2 3" xfId="959" xr:uid="{00000000-0005-0000-0000-0000BF030000}"/>
    <cellStyle name="Separador de milhares 3 3" xfId="280" xr:uid="{00000000-0005-0000-0000-000018010000}"/>
    <cellStyle name="Separador de milhares 3 3 2" xfId="281" xr:uid="{00000000-0005-0000-0000-000019010000}"/>
    <cellStyle name="Separador de milhares 3 3 2 2" xfId="960" xr:uid="{00000000-0005-0000-0000-0000C0030000}"/>
    <cellStyle name="Separador de milhares 3 3 2 3" xfId="961" xr:uid="{00000000-0005-0000-0000-0000C1030000}"/>
    <cellStyle name="Separador de milhares 3 3 3" xfId="282" xr:uid="{00000000-0005-0000-0000-00001A010000}"/>
    <cellStyle name="Separador de milhares 3 3 3 2" xfId="962" xr:uid="{00000000-0005-0000-0000-0000C2030000}"/>
    <cellStyle name="Separador de milhares 3 3 3 2 2" xfId="963" xr:uid="{00000000-0005-0000-0000-0000C3030000}"/>
    <cellStyle name="Separador de milhares 3 3 3 3" xfId="964" xr:uid="{00000000-0005-0000-0000-0000C4030000}"/>
    <cellStyle name="Separador de milhares 3 3 3 4" xfId="965" xr:uid="{00000000-0005-0000-0000-0000C5030000}"/>
    <cellStyle name="Separador de milhares 3 3 3 5" xfId="1361" xr:uid="{00000000-0005-0000-0000-000051050000}"/>
    <cellStyle name="Separador de milhares 3 3 4" xfId="283" xr:uid="{00000000-0005-0000-0000-00001B010000}"/>
    <cellStyle name="Separador de milhares 3 3 4 2" xfId="966" xr:uid="{00000000-0005-0000-0000-0000C6030000}"/>
    <cellStyle name="Separador de milhares 3 3 4 3" xfId="967" xr:uid="{00000000-0005-0000-0000-0000C7030000}"/>
    <cellStyle name="Separador de milhares 3 3 5" xfId="284" xr:uid="{00000000-0005-0000-0000-00001C010000}"/>
    <cellStyle name="Separador de milhares 3 3 5 2" xfId="968" xr:uid="{00000000-0005-0000-0000-0000C8030000}"/>
    <cellStyle name="Separador de milhares 3 3 5 3" xfId="969" xr:uid="{00000000-0005-0000-0000-0000C9030000}"/>
    <cellStyle name="Separador de milhares 3 3 6" xfId="285" xr:uid="{00000000-0005-0000-0000-00001D010000}"/>
    <cellStyle name="Separador de milhares 3 3 6 2" xfId="970" xr:uid="{00000000-0005-0000-0000-0000CA030000}"/>
    <cellStyle name="Separador de milhares 3 3 6 3" xfId="971" xr:uid="{00000000-0005-0000-0000-0000CB030000}"/>
    <cellStyle name="Separador de milhares 3 3 7" xfId="972" xr:uid="{00000000-0005-0000-0000-0000CC030000}"/>
    <cellStyle name="Separador de milhares 3 3 8" xfId="973" xr:uid="{00000000-0005-0000-0000-0000CD030000}"/>
    <cellStyle name="Separador de milhares 3 3 9" xfId="1362" xr:uid="{00000000-0005-0000-0000-000052050000}"/>
    <cellStyle name="Separador de milhares 3 4" xfId="974" xr:uid="{00000000-0005-0000-0000-0000CE030000}"/>
    <cellStyle name="Separador de milhares 3 4 2" xfId="1131" xr:uid="{00000000-0005-0000-0000-00006B040000}"/>
    <cellStyle name="Separador de milhares 3 4 3" xfId="1182" xr:uid="{00000000-0005-0000-0000-00009E040000}"/>
    <cellStyle name="Separador de milhares 3 4 4" xfId="1226" xr:uid="{00000000-0005-0000-0000-0000CA040000}"/>
    <cellStyle name="Separador de milhares 3 5" xfId="975" xr:uid="{00000000-0005-0000-0000-0000CF030000}"/>
    <cellStyle name="Separador de milhares 3 6" xfId="1241" xr:uid="{00000000-0005-0000-0000-0000D9040000}"/>
    <cellStyle name="Separador de milhares 3_Planilha de Medição" xfId="207" xr:uid="{00000000-0005-0000-0000-0000CF000000}"/>
    <cellStyle name="Separador de milhares 4" xfId="208" xr:uid="{00000000-0005-0000-0000-0000D0000000}"/>
    <cellStyle name="Separador de milhares 4 2" xfId="236" xr:uid="{00000000-0005-0000-0000-0000EC000000}"/>
    <cellStyle name="Separador de milhares 4 2 2" xfId="976" xr:uid="{00000000-0005-0000-0000-0000D0030000}"/>
    <cellStyle name="Separador de milhares 4 2 3" xfId="977" xr:uid="{00000000-0005-0000-0000-0000D1030000}"/>
    <cellStyle name="Separador de milhares 4 2 4" xfId="1363" xr:uid="{00000000-0005-0000-0000-000053050000}"/>
    <cellStyle name="Separador de milhares 4 3" xfId="978" xr:uid="{00000000-0005-0000-0000-0000D2030000}"/>
    <cellStyle name="Separador de milhares 4 4" xfId="979" xr:uid="{00000000-0005-0000-0000-0000D3030000}"/>
    <cellStyle name="Separador de milhares 4 5" xfId="980" xr:uid="{00000000-0005-0000-0000-0000D4030000}"/>
    <cellStyle name="Separador de milhares 4 6" xfId="1364" xr:uid="{00000000-0005-0000-0000-000054050000}"/>
    <cellStyle name="Separador de milhares 5" xfId="228" xr:uid="{00000000-0005-0000-0000-0000E4000000}"/>
    <cellStyle name="Separador de milhares 5 10" xfId="981" xr:uid="{00000000-0005-0000-0000-0000D5030000}"/>
    <cellStyle name="Separador de milhares 5 11" xfId="982" xr:uid="{00000000-0005-0000-0000-0000D6030000}"/>
    <cellStyle name="Separador de milhares 5 12" xfId="1365" xr:uid="{00000000-0005-0000-0000-000055050000}"/>
    <cellStyle name="Separador de milhares 5 2" xfId="983" xr:uid="{00000000-0005-0000-0000-0000D7030000}"/>
    <cellStyle name="Separador de milhares 5 2 2" xfId="984" xr:uid="{00000000-0005-0000-0000-0000D8030000}"/>
    <cellStyle name="Separador de milhares 5 2 2 2" xfId="985" xr:uid="{00000000-0005-0000-0000-0000D9030000}"/>
    <cellStyle name="Separador de milhares 5 2 2 3" xfId="986" xr:uid="{00000000-0005-0000-0000-0000DA030000}"/>
    <cellStyle name="Separador de milhares 5 2 3" xfId="987" xr:uid="{00000000-0005-0000-0000-0000DB030000}"/>
    <cellStyle name="Separador de milhares 5 2 4" xfId="1133" xr:uid="{00000000-0005-0000-0000-00006D040000}"/>
    <cellStyle name="Separador de milhares 5 2 5" xfId="1183" xr:uid="{00000000-0005-0000-0000-00009F040000}"/>
    <cellStyle name="Separador de milhares 5 2 6" xfId="1227" xr:uid="{00000000-0005-0000-0000-0000CB040000}"/>
    <cellStyle name="Separador de milhares 5 3" xfId="988" xr:uid="{00000000-0005-0000-0000-0000DC030000}"/>
    <cellStyle name="Separador de milhares 5 4" xfId="989" xr:uid="{00000000-0005-0000-0000-0000DD030000}"/>
    <cellStyle name="Separador de milhares 5 5" xfId="990" xr:uid="{00000000-0005-0000-0000-0000DE030000}"/>
    <cellStyle name="Separador de milhares 5 6" xfId="991" xr:uid="{00000000-0005-0000-0000-0000DF030000}"/>
    <cellStyle name="Separador de milhares 5 7" xfId="992" xr:uid="{00000000-0005-0000-0000-0000E0030000}"/>
    <cellStyle name="Separador de milhares 5 8" xfId="993" xr:uid="{00000000-0005-0000-0000-0000E1030000}"/>
    <cellStyle name="Separador de milhares 5 9" xfId="994" xr:uid="{00000000-0005-0000-0000-0000E2030000}"/>
    <cellStyle name="Separador de milhares 6" xfId="286" xr:uid="{00000000-0005-0000-0000-00001E010000}"/>
    <cellStyle name="Separador de milhares 6 10" xfId="995" xr:uid="{00000000-0005-0000-0000-0000E3030000}"/>
    <cellStyle name="Separador de milhares 6 11" xfId="1366" xr:uid="{00000000-0005-0000-0000-000056050000}"/>
    <cellStyle name="Separador de milhares 6 2" xfId="996" xr:uid="{00000000-0005-0000-0000-0000E4030000}"/>
    <cellStyle name="Separador de milhares 6 2 2" xfId="1135" xr:uid="{00000000-0005-0000-0000-00006F040000}"/>
    <cellStyle name="Separador de milhares 6 2 3" xfId="1184" xr:uid="{00000000-0005-0000-0000-0000A0040000}"/>
    <cellStyle name="Separador de milhares 6 2 4" xfId="1228" xr:uid="{00000000-0005-0000-0000-0000CC040000}"/>
    <cellStyle name="Separador de milhares 6 3" xfId="997" xr:uid="{00000000-0005-0000-0000-0000E5030000}"/>
    <cellStyle name="Separador de milhares 6 3 2" xfId="1367" xr:uid="{00000000-0005-0000-0000-000057050000}"/>
    <cellStyle name="Separador de milhares 6 4" xfId="998" xr:uid="{00000000-0005-0000-0000-0000E6030000}"/>
    <cellStyle name="Separador de milhares 6 4 2" xfId="1368" xr:uid="{00000000-0005-0000-0000-000058050000}"/>
    <cellStyle name="Separador de milhares 6 5" xfId="999" xr:uid="{00000000-0005-0000-0000-0000E7030000}"/>
    <cellStyle name="Separador de milhares 6 5 2" xfId="1369" xr:uid="{00000000-0005-0000-0000-000059050000}"/>
    <cellStyle name="Separador de milhares 6 6" xfId="1000" xr:uid="{00000000-0005-0000-0000-0000E8030000}"/>
    <cellStyle name="Separador de milhares 6 6 2" xfId="1370" xr:uid="{00000000-0005-0000-0000-00005A050000}"/>
    <cellStyle name="Separador de milhares 6 7" xfId="1001" xr:uid="{00000000-0005-0000-0000-0000E9030000}"/>
    <cellStyle name="Separador de milhares 6 7 2" xfId="1371" xr:uid="{00000000-0005-0000-0000-00005B050000}"/>
    <cellStyle name="Separador de milhares 6 8" xfId="1002" xr:uid="{00000000-0005-0000-0000-0000EA030000}"/>
    <cellStyle name="Separador de milhares 6 8 2" xfId="1372" xr:uid="{00000000-0005-0000-0000-00005C050000}"/>
    <cellStyle name="Separador de milhares 6 9" xfId="1003" xr:uid="{00000000-0005-0000-0000-0000EB030000}"/>
    <cellStyle name="Separador de milhares 6 9 2" xfId="1373" xr:uid="{00000000-0005-0000-0000-00005D050000}"/>
    <cellStyle name="Separador de milhares 7" xfId="287" xr:uid="{00000000-0005-0000-0000-00001F010000}"/>
    <cellStyle name="Separador de milhares 7 10" xfId="1374" xr:uid="{00000000-0005-0000-0000-00005E050000}"/>
    <cellStyle name="Separador de milhares 7 10 2" xfId="1375" xr:uid="{00000000-0005-0000-0000-00005F050000}"/>
    <cellStyle name="Separador de milhares 7 2" xfId="288" xr:uid="{00000000-0005-0000-0000-000020010000}"/>
    <cellStyle name="Separador de milhares 7 2 2" xfId="1004" xr:uid="{00000000-0005-0000-0000-0000EC030000}"/>
    <cellStyle name="Separador de milhares 7 2 2 2" xfId="1137" xr:uid="{00000000-0005-0000-0000-000071040000}"/>
    <cellStyle name="Separador de milhares 7 2 2 3" xfId="1185" xr:uid="{00000000-0005-0000-0000-0000A1040000}"/>
    <cellStyle name="Separador de milhares 7 2 2 4" xfId="1229" xr:uid="{00000000-0005-0000-0000-0000CD040000}"/>
    <cellStyle name="Separador de milhares 7 2 3" xfId="1005" xr:uid="{00000000-0005-0000-0000-0000ED030000}"/>
    <cellStyle name="Separador de milhares 7 3" xfId="289" xr:uid="{00000000-0005-0000-0000-000021010000}"/>
    <cellStyle name="Separador de milhares 7 3 2" xfId="1006" xr:uid="{00000000-0005-0000-0000-0000EE030000}"/>
    <cellStyle name="Separador de milhares 7 3 2 2" xfId="1138" xr:uid="{00000000-0005-0000-0000-000072040000}"/>
    <cellStyle name="Separador de milhares 7 3 2 3" xfId="1186" xr:uid="{00000000-0005-0000-0000-0000A2040000}"/>
    <cellStyle name="Separador de milhares 7 3 2 4" xfId="1230" xr:uid="{00000000-0005-0000-0000-0000CE040000}"/>
    <cellStyle name="Separador de milhares 7 3 3" xfId="1007" xr:uid="{00000000-0005-0000-0000-0000EF030000}"/>
    <cellStyle name="Separador de milhares 7 3 4" xfId="1376" xr:uid="{00000000-0005-0000-0000-000060050000}"/>
    <cellStyle name="Separador de milhares 7 3 4 2" xfId="1377" xr:uid="{00000000-0005-0000-0000-000061050000}"/>
    <cellStyle name="Separador de milhares 7 4" xfId="290" xr:uid="{00000000-0005-0000-0000-000022010000}"/>
    <cellStyle name="Separador de milhares 7 4 2" xfId="1008" xr:uid="{00000000-0005-0000-0000-0000F0030000}"/>
    <cellStyle name="Separador de milhares 7 4 2 2" xfId="1139" xr:uid="{00000000-0005-0000-0000-000073040000}"/>
    <cellStyle name="Separador de milhares 7 4 2 3" xfId="1187" xr:uid="{00000000-0005-0000-0000-0000A3040000}"/>
    <cellStyle name="Separador de milhares 7 4 2 4" xfId="1231" xr:uid="{00000000-0005-0000-0000-0000CF040000}"/>
    <cellStyle name="Separador de milhares 7 4 3" xfId="1009" xr:uid="{00000000-0005-0000-0000-0000F1030000}"/>
    <cellStyle name="Separador de milhares 7 4 4" xfId="1378" xr:uid="{00000000-0005-0000-0000-000062050000}"/>
    <cellStyle name="Separador de milhares 7 4 4 2" xfId="1379" xr:uid="{00000000-0005-0000-0000-000063050000}"/>
    <cellStyle name="Separador de milhares 7 5" xfId="291" xr:uid="{00000000-0005-0000-0000-000023010000}"/>
    <cellStyle name="Separador de milhares 7 5 2" xfId="1010" xr:uid="{00000000-0005-0000-0000-0000F2030000}"/>
    <cellStyle name="Separador de milhares 7 5 2 2" xfId="1140" xr:uid="{00000000-0005-0000-0000-000074040000}"/>
    <cellStyle name="Separador de milhares 7 5 2 3" xfId="1188" xr:uid="{00000000-0005-0000-0000-0000A4040000}"/>
    <cellStyle name="Separador de milhares 7 5 2 4" xfId="1232" xr:uid="{00000000-0005-0000-0000-0000D0040000}"/>
    <cellStyle name="Separador de milhares 7 5 3" xfId="1011" xr:uid="{00000000-0005-0000-0000-0000F3030000}"/>
    <cellStyle name="Separador de milhares 7 6" xfId="292" xr:uid="{00000000-0005-0000-0000-000024010000}"/>
    <cellStyle name="Separador de milhares 7 6 2" xfId="1012" xr:uid="{00000000-0005-0000-0000-0000F4030000}"/>
    <cellStyle name="Separador de milhares 7 6 2 2" xfId="1141" xr:uid="{00000000-0005-0000-0000-000075040000}"/>
    <cellStyle name="Separador de milhares 7 6 2 3" xfId="1189" xr:uid="{00000000-0005-0000-0000-0000A5040000}"/>
    <cellStyle name="Separador de milhares 7 6 2 4" xfId="1233" xr:uid="{00000000-0005-0000-0000-0000D1040000}"/>
    <cellStyle name="Separador de milhares 7 6 3" xfId="1013" xr:uid="{00000000-0005-0000-0000-0000F5030000}"/>
    <cellStyle name="Separador de milhares 7 7" xfId="293" xr:uid="{00000000-0005-0000-0000-000025010000}"/>
    <cellStyle name="Separador de milhares 7 7 2" xfId="1014" xr:uid="{00000000-0005-0000-0000-0000F6030000}"/>
    <cellStyle name="Separador de milhares 7 7 2 2" xfId="1142" xr:uid="{00000000-0005-0000-0000-000076040000}"/>
    <cellStyle name="Separador de milhares 7 7 2 3" xfId="1190" xr:uid="{00000000-0005-0000-0000-0000A6040000}"/>
    <cellStyle name="Separador de milhares 7 7 2 4" xfId="1234" xr:uid="{00000000-0005-0000-0000-0000D2040000}"/>
    <cellStyle name="Separador de milhares 7 7 3" xfId="1015" xr:uid="{00000000-0005-0000-0000-0000F7030000}"/>
    <cellStyle name="Separador de milhares 7 7 4" xfId="1380" xr:uid="{00000000-0005-0000-0000-000064050000}"/>
    <cellStyle name="Separador de milhares 7 7 4 2" xfId="1381" xr:uid="{00000000-0005-0000-0000-000065050000}"/>
    <cellStyle name="Separador de milhares 7 8" xfId="1016" xr:uid="{00000000-0005-0000-0000-0000F8030000}"/>
    <cellStyle name="Separador de milhares 7 8 2" xfId="1143" xr:uid="{00000000-0005-0000-0000-000077040000}"/>
    <cellStyle name="Separador de milhares 7 8 3" xfId="1191" xr:uid="{00000000-0005-0000-0000-0000A7040000}"/>
    <cellStyle name="Separador de milhares 7 8 4" xfId="1235" xr:uid="{00000000-0005-0000-0000-0000D3040000}"/>
    <cellStyle name="Separador de milhares 7 9" xfId="1017" xr:uid="{00000000-0005-0000-0000-0000F9030000}"/>
    <cellStyle name="Separador de milhares 8" xfId="294" xr:uid="{00000000-0005-0000-0000-000026010000}"/>
    <cellStyle name="Separador de milhares 8 2" xfId="1018" xr:uid="{00000000-0005-0000-0000-0000FA030000}"/>
    <cellStyle name="Separador de milhares 8 2 2" xfId="1145" xr:uid="{00000000-0005-0000-0000-000079040000}"/>
    <cellStyle name="Separador de milhares 8 2 3" xfId="1192" xr:uid="{00000000-0005-0000-0000-0000A8040000}"/>
    <cellStyle name="Separador de milhares 8 2 4" xfId="1236" xr:uid="{00000000-0005-0000-0000-0000D4040000}"/>
    <cellStyle name="Separador de milhares 8 3" xfId="1019" xr:uid="{00000000-0005-0000-0000-0000FB030000}"/>
    <cellStyle name="Separador de milhares 8 4" xfId="1382" xr:uid="{00000000-0005-0000-0000-000066050000}"/>
    <cellStyle name="Separador de milhares 9" xfId="1020" xr:uid="{00000000-0005-0000-0000-0000FC030000}"/>
    <cellStyle name="Separador de milhares 9 2" xfId="1021" xr:uid="{00000000-0005-0000-0000-0000FD030000}"/>
    <cellStyle name="Separador de milhares 9 2 2" xfId="1146" xr:uid="{00000000-0005-0000-0000-00007A040000}"/>
    <cellStyle name="Separador de milhares 9 2 2 2" xfId="1383" xr:uid="{00000000-0005-0000-0000-000067050000}"/>
    <cellStyle name="Separador de milhares 9 2 3" xfId="1193" xr:uid="{00000000-0005-0000-0000-0000A9040000}"/>
    <cellStyle name="Separador de milhares 9 2 4" xfId="1237" xr:uid="{00000000-0005-0000-0000-0000D5040000}"/>
    <cellStyle name="Sheet Title" xfId="209" xr:uid="{00000000-0005-0000-0000-0000D1000000}"/>
    <cellStyle name="Sheet Title 2" xfId="1022" xr:uid="{00000000-0005-0000-0000-0000FE030000}"/>
    <cellStyle name="Sheet Title 3" xfId="1023" xr:uid="{00000000-0005-0000-0000-0000FF030000}"/>
    <cellStyle name="Standard_workshop" xfId="1024" xr:uid="{00000000-0005-0000-0000-000000040000}"/>
    <cellStyle name="Text Indent A" xfId="1025" xr:uid="{00000000-0005-0000-0000-000001040000}"/>
    <cellStyle name="Text Indent B" xfId="1026" xr:uid="{00000000-0005-0000-0000-000002040000}"/>
    <cellStyle name="Text Indent C" xfId="1027" xr:uid="{00000000-0005-0000-0000-000003040000}"/>
    <cellStyle name="Texto de Aviso" xfId="210" builtinId="11" customBuiltin="1"/>
    <cellStyle name="Texto de Aviso 2" xfId="1384" xr:uid="{00000000-0005-0000-0000-000068050000}"/>
    <cellStyle name="Texto Explicativo" xfId="211" builtinId="53" customBuiltin="1"/>
    <cellStyle name="Texto Explicativo 2" xfId="1385" xr:uid="{00000000-0005-0000-0000-000069050000}"/>
    <cellStyle name="þ_x001d_ð&quot;&amp;Lý’&amp;Eý_x000b__x0008_¢_x000b__x000c__x0007__x0001__x0001_" xfId="1028" xr:uid="{00000000-0005-0000-0000-000004040000}"/>
    <cellStyle name="Title" xfId="212" xr:uid="{00000000-0005-0000-0000-0000D4000000}"/>
    <cellStyle name="Title 2" xfId="1029" xr:uid="{00000000-0005-0000-0000-000005040000}"/>
    <cellStyle name="Title 3" xfId="1030" xr:uid="{00000000-0005-0000-0000-000006040000}"/>
    <cellStyle name="Titulo" xfId="1031" xr:uid="{00000000-0005-0000-0000-000007040000}"/>
    <cellStyle name="Título" xfId="213" builtinId="15" customBuiltin="1"/>
    <cellStyle name="Título 1" xfId="214" builtinId="16" customBuiltin="1"/>
    <cellStyle name="Título 1 1" xfId="295" xr:uid="{00000000-0005-0000-0000-000027010000}"/>
    <cellStyle name="Título 1 1 2" xfId="1032" xr:uid="{00000000-0005-0000-0000-000008040000}"/>
    <cellStyle name="Título 1 1 3" xfId="1033" xr:uid="{00000000-0005-0000-0000-000009040000}"/>
    <cellStyle name="Título 2" xfId="215" builtinId="17" customBuiltin="1"/>
    <cellStyle name="Título 2 2" xfId="1386" xr:uid="{00000000-0005-0000-0000-00006A050000}"/>
    <cellStyle name="Título 3" xfId="216" builtinId="18" customBuiltin="1"/>
    <cellStyle name="Título 3 2" xfId="1387" xr:uid="{00000000-0005-0000-0000-00006B050000}"/>
    <cellStyle name="Título 4" xfId="217" builtinId="19" customBuiltin="1"/>
    <cellStyle name="Título 4 2" xfId="1388" xr:uid="{00000000-0005-0000-0000-00006C050000}"/>
    <cellStyle name="Título 5" xfId="1034" xr:uid="{00000000-0005-0000-0000-00000A040000}"/>
    <cellStyle name="Título 6" xfId="1389" xr:uid="{00000000-0005-0000-0000-00006D050000}"/>
    <cellStyle name="Titulo1" xfId="296" xr:uid="{00000000-0005-0000-0000-000028010000}"/>
    <cellStyle name="Titulo2" xfId="297" xr:uid="{00000000-0005-0000-0000-000029010000}"/>
    <cellStyle name="Total" xfId="218" builtinId="25" customBuiltin="1"/>
    <cellStyle name="Total 2" xfId="1390" xr:uid="{00000000-0005-0000-0000-00006E050000}"/>
    <cellStyle name="uk" xfId="1035" xr:uid="{00000000-0005-0000-0000-00000B040000}"/>
    <cellStyle name="Un" xfId="1036" xr:uid="{00000000-0005-0000-0000-00000C040000}"/>
    <cellStyle name="Unprot" xfId="1037" xr:uid="{00000000-0005-0000-0000-00000D040000}"/>
    <cellStyle name="Unprot$" xfId="1038" xr:uid="{00000000-0005-0000-0000-00000E040000}"/>
    <cellStyle name="Unprot_data" xfId="1039" xr:uid="{00000000-0005-0000-0000-00000F040000}"/>
    <cellStyle name="Unprotect" xfId="1040" xr:uid="{00000000-0005-0000-0000-000010040000}"/>
    <cellStyle name="V¡rgula" xfId="1041" xr:uid="{00000000-0005-0000-0000-000011040000}"/>
    <cellStyle name="Verificar Célula" xfId="219" xr:uid="{00000000-0005-0000-0000-0000DB000000}"/>
    <cellStyle name="Verificar Célula 2" xfId="1042" xr:uid="{00000000-0005-0000-0000-000012040000}"/>
    <cellStyle name="Verificar Célula 3" xfId="1043" xr:uid="{00000000-0005-0000-0000-000013040000}"/>
    <cellStyle name="Vírgula 2" xfId="237" xr:uid="{00000000-0005-0000-0000-0000ED000000}"/>
    <cellStyle name="Vírgula 2 2" xfId="298" xr:uid="{00000000-0005-0000-0000-00002A010000}"/>
    <cellStyle name="Vírgula 2 2 2" xfId="1044" xr:uid="{00000000-0005-0000-0000-000014040000}"/>
    <cellStyle name="Vírgula 2 2 2 2" xfId="1391" xr:uid="{00000000-0005-0000-0000-00006F050000}"/>
    <cellStyle name="Vírgula 2 2 3" xfId="1045" xr:uid="{00000000-0005-0000-0000-000015040000}"/>
    <cellStyle name="Vírgula 2 2 4" xfId="1392" xr:uid="{00000000-0005-0000-0000-000070050000}"/>
    <cellStyle name="Vírgula 2 3" xfId="299" xr:uid="{00000000-0005-0000-0000-00002B010000}"/>
    <cellStyle name="Vírgula 2 3 2" xfId="1046" xr:uid="{00000000-0005-0000-0000-000016040000}"/>
    <cellStyle name="Vírgula 2 3 3" xfId="1393" xr:uid="{00000000-0005-0000-0000-000071050000}"/>
    <cellStyle name="Vírgula 2 4" xfId="1047" xr:uid="{00000000-0005-0000-0000-000017040000}"/>
    <cellStyle name="Vírgula 2 5" xfId="1394" xr:uid="{00000000-0005-0000-0000-000072050000}"/>
    <cellStyle name="Vírgula 3" xfId="220" xr:uid="{00000000-0005-0000-0000-0000DC000000}"/>
    <cellStyle name="Vírgula 3 10" xfId="1048" xr:uid="{00000000-0005-0000-0000-000018040000}"/>
    <cellStyle name="Vírgula 3 11" xfId="1395" xr:uid="{00000000-0005-0000-0000-000073050000}"/>
    <cellStyle name="Vírgula 3 2" xfId="240" xr:uid="{00000000-0005-0000-0000-0000F0000000}"/>
    <cellStyle name="Vírgula 3 2 2" xfId="1049" xr:uid="{00000000-0005-0000-0000-000019040000}"/>
    <cellStyle name="Vírgula 3 2 2 2" xfId="1396" xr:uid="{00000000-0005-0000-0000-000074050000}"/>
    <cellStyle name="Vírgula 3 2 3" xfId="1050" xr:uid="{00000000-0005-0000-0000-00001A040000}"/>
    <cellStyle name="Vírgula 3 2 4" xfId="1397" xr:uid="{00000000-0005-0000-0000-000075050000}"/>
    <cellStyle name="Vírgula 3 3" xfId="300" xr:uid="{00000000-0005-0000-0000-00002C010000}"/>
    <cellStyle name="Vírgula 3 3 2" xfId="1051" xr:uid="{00000000-0005-0000-0000-00001B040000}"/>
    <cellStyle name="Vírgula 3 3 3" xfId="1052" xr:uid="{00000000-0005-0000-0000-00001C040000}"/>
    <cellStyle name="Vírgula 3 3 4" xfId="1398" xr:uid="{00000000-0005-0000-0000-000076050000}"/>
    <cellStyle name="Vírgula 3 4" xfId="301" xr:uid="{00000000-0005-0000-0000-00002D010000}"/>
    <cellStyle name="Vírgula 3 4 2" xfId="302" xr:uid="{00000000-0005-0000-0000-00002E010000}"/>
    <cellStyle name="Vírgula 3 4 2 2" xfId="1053" xr:uid="{00000000-0005-0000-0000-00001D040000}"/>
    <cellStyle name="Vírgula 3 4 2 3" xfId="1054" xr:uid="{00000000-0005-0000-0000-00001E040000}"/>
    <cellStyle name="Vírgula 3 4 3" xfId="1055" xr:uid="{00000000-0005-0000-0000-00001F040000}"/>
    <cellStyle name="Vírgula 3 4 4" xfId="1056" xr:uid="{00000000-0005-0000-0000-000020040000}"/>
    <cellStyle name="Vírgula 3 4 5" xfId="1399" xr:uid="{00000000-0005-0000-0000-000077050000}"/>
    <cellStyle name="Vírgula 3 5" xfId="303" xr:uid="{00000000-0005-0000-0000-00002F010000}"/>
    <cellStyle name="Vírgula 3 5 2" xfId="1057" xr:uid="{00000000-0005-0000-0000-000021040000}"/>
    <cellStyle name="Vírgula 3 5 3" xfId="1058" xr:uid="{00000000-0005-0000-0000-000022040000}"/>
    <cellStyle name="Vírgula 3 5 4" xfId="1400" xr:uid="{00000000-0005-0000-0000-000078050000}"/>
    <cellStyle name="Vírgula 3 6" xfId="304" xr:uid="{00000000-0005-0000-0000-000030010000}"/>
    <cellStyle name="Vírgula 3 6 2" xfId="1059" xr:uid="{00000000-0005-0000-0000-000023040000}"/>
    <cellStyle name="Vírgula 3 6 3" xfId="1060" xr:uid="{00000000-0005-0000-0000-000024040000}"/>
    <cellStyle name="Vírgula 3 7" xfId="305" xr:uid="{00000000-0005-0000-0000-000031010000}"/>
    <cellStyle name="Vírgula 3 7 2" xfId="1061" xr:uid="{00000000-0005-0000-0000-000025040000}"/>
    <cellStyle name="Vírgula 3 7 3" xfId="1062" xr:uid="{00000000-0005-0000-0000-000026040000}"/>
    <cellStyle name="Vírgula 3 8" xfId="306" xr:uid="{00000000-0005-0000-0000-000032010000}"/>
    <cellStyle name="Vírgula 3 8 2" xfId="1063" xr:uid="{00000000-0005-0000-0000-000027040000}"/>
    <cellStyle name="Vírgula 3 8 2 2" xfId="1064" xr:uid="{00000000-0005-0000-0000-000028040000}"/>
    <cellStyle name="Vírgula 3 8 3" xfId="1065" xr:uid="{00000000-0005-0000-0000-000029040000}"/>
    <cellStyle name="Vírgula 3 8 3 2" xfId="1066" xr:uid="{00000000-0005-0000-0000-00002A040000}"/>
    <cellStyle name="Vírgula 3 8 3 2 2" xfId="1067" xr:uid="{00000000-0005-0000-0000-00002B040000}"/>
    <cellStyle name="Vírgula 3 8 3 3" xfId="1068" xr:uid="{00000000-0005-0000-0000-00002C040000}"/>
    <cellStyle name="Vírgula 3 8 4" xfId="1069" xr:uid="{00000000-0005-0000-0000-00002D040000}"/>
    <cellStyle name="Vírgula 3 8 4 2" xfId="1070" xr:uid="{00000000-0005-0000-0000-00002E040000}"/>
    <cellStyle name="Vírgula 3 8 5" xfId="1071" xr:uid="{00000000-0005-0000-0000-00002F040000}"/>
    <cellStyle name="Vírgula 3 8 6" xfId="1072" xr:uid="{00000000-0005-0000-0000-000030040000}"/>
    <cellStyle name="Vírgula 3 8 7" xfId="1401" xr:uid="{00000000-0005-0000-0000-000079050000}"/>
    <cellStyle name="Vírgula 3 9" xfId="1073" xr:uid="{00000000-0005-0000-0000-000031040000}"/>
    <cellStyle name="Vírgula 3 9 2" xfId="1402" xr:uid="{00000000-0005-0000-0000-00007A050000}"/>
    <cellStyle name="Vírgula 4" xfId="307" xr:uid="{00000000-0005-0000-0000-000033010000}"/>
    <cellStyle name="Vírgula 4 2" xfId="1074" xr:uid="{00000000-0005-0000-0000-000032040000}"/>
    <cellStyle name="Vírgula 4 2 2" xfId="1403" xr:uid="{00000000-0005-0000-0000-00007B050000}"/>
    <cellStyle name="Vírgula 4 3" xfId="1075" xr:uid="{00000000-0005-0000-0000-000033040000}"/>
    <cellStyle name="Vírgula 4 4" xfId="1404" xr:uid="{00000000-0005-0000-0000-00007C050000}"/>
    <cellStyle name="Vírgula 5" xfId="308" xr:uid="{00000000-0005-0000-0000-000034010000}"/>
    <cellStyle name="Vírgula 5 2" xfId="1076" xr:uid="{00000000-0005-0000-0000-000034040000}"/>
    <cellStyle name="Vírgula 5 2 2" xfId="1405" xr:uid="{00000000-0005-0000-0000-00007D050000}"/>
    <cellStyle name="Vírgula 5 3" xfId="1077" xr:uid="{00000000-0005-0000-0000-000035040000}"/>
    <cellStyle name="Vírgula 5 3 2" xfId="1406" xr:uid="{00000000-0005-0000-0000-00007E050000}"/>
    <cellStyle name="Vírgula 5 4" xfId="1078" xr:uid="{00000000-0005-0000-0000-000036040000}"/>
    <cellStyle name="Vírgula 5 5" xfId="1407" xr:uid="{00000000-0005-0000-0000-00007F050000}"/>
    <cellStyle name="Vírgula 6" xfId="1079" xr:uid="{00000000-0005-0000-0000-000037040000}"/>
    <cellStyle name="Vírgula 6 2" xfId="1080" xr:uid="{00000000-0005-0000-0000-000038040000}"/>
    <cellStyle name="Vírgula 6 2 2" xfId="1149" xr:uid="{00000000-0005-0000-0000-00007D040000}"/>
    <cellStyle name="Vírgula 6 2 2 2" xfId="1408" xr:uid="{00000000-0005-0000-0000-000080050000}"/>
    <cellStyle name="Vírgula 6 2 3" xfId="1195" xr:uid="{00000000-0005-0000-0000-0000AB040000}"/>
    <cellStyle name="Vírgula 6 2 4" xfId="1239" xr:uid="{00000000-0005-0000-0000-0000D7040000}"/>
    <cellStyle name="Vírgula 6 3" xfId="1148" xr:uid="{00000000-0005-0000-0000-00007C040000}"/>
    <cellStyle name="Vírgula 6 3 2" xfId="1409" xr:uid="{00000000-0005-0000-0000-000081050000}"/>
    <cellStyle name="Vírgula 6 3 3" xfId="1425" xr:uid="{00000000-0005-0000-0000-000091050000}"/>
    <cellStyle name="Vírgula 6 4" xfId="1194" xr:uid="{00000000-0005-0000-0000-0000AA040000}"/>
    <cellStyle name="Vírgula 6 5" xfId="1238" xr:uid="{00000000-0005-0000-0000-0000D6040000}"/>
    <cellStyle name="Vírgula 6 6" xfId="1420" xr:uid="{00000000-0005-0000-0000-00008C050000}"/>
    <cellStyle name="Vírgula 7" xfId="1147" xr:uid="{00000000-0005-0000-0000-00007B040000}"/>
    <cellStyle name="Vírgula 8" xfId="1410" xr:uid="{00000000-0005-0000-0000-000082050000}"/>
    <cellStyle name="Vírgula 9" xfId="1417" xr:uid="{00000000-0005-0000-0000-000089050000}"/>
    <cellStyle name="Vírgula0" xfId="309" xr:uid="{00000000-0005-0000-0000-000035010000}"/>
    <cellStyle name="Vírgula0 2" xfId="310" xr:uid="{00000000-0005-0000-0000-000036010000}"/>
    <cellStyle name="Währung" xfId="221" xr:uid="{00000000-0005-0000-0000-0000DD000000}"/>
    <cellStyle name="Währung [0]_PERSONAL" xfId="1081" xr:uid="{00000000-0005-0000-0000-000039040000}"/>
    <cellStyle name="Währung 10" xfId="1082" xr:uid="{00000000-0005-0000-0000-00003A040000}"/>
    <cellStyle name="Währung 11" xfId="1083" xr:uid="{00000000-0005-0000-0000-00003B040000}"/>
    <cellStyle name="Währung 12" xfId="1084" xr:uid="{00000000-0005-0000-0000-00003C040000}"/>
    <cellStyle name="Währung 13" xfId="1150" xr:uid="{00000000-0005-0000-0000-00007E040000}"/>
    <cellStyle name="Währung 14" xfId="1152" xr:uid="{00000000-0005-0000-0000-000080040000}"/>
    <cellStyle name="Währung 15" xfId="1196" xr:uid="{00000000-0005-0000-0000-0000AC040000}"/>
    <cellStyle name="Währung 16" xfId="1240" xr:uid="{00000000-0005-0000-0000-0000D8040000}"/>
    <cellStyle name="Währung 17" xfId="1411" xr:uid="{00000000-0005-0000-0000-000083050000}"/>
    <cellStyle name="Währung 2" xfId="1085" xr:uid="{00000000-0005-0000-0000-00003D040000}"/>
    <cellStyle name="Währung 3" xfId="1086" xr:uid="{00000000-0005-0000-0000-00003E040000}"/>
    <cellStyle name="Währung 4" xfId="1087" xr:uid="{00000000-0005-0000-0000-00003F040000}"/>
    <cellStyle name="Währung 5" xfId="1088" xr:uid="{00000000-0005-0000-0000-000040040000}"/>
    <cellStyle name="Währung 6" xfId="1089" xr:uid="{00000000-0005-0000-0000-000041040000}"/>
    <cellStyle name="Währung 7" xfId="1090" xr:uid="{00000000-0005-0000-0000-000042040000}"/>
    <cellStyle name="Währung 8" xfId="1091" xr:uid="{00000000-0005-0000-0000-000043040000}"/>
    <cellStyle name="Währung 9" xfId="1092" xr:uid="{00000000-0005-0000-0000-000044040000}"/>
    <cellStyle name="Währung_PERSONAL" xfId="1093" xr:uid="{00000000-0005-0000-0000-000045040000}"/>
    <cellStyle name="Warning Text" xfId="222" xr:uid="{00000000-0005-0000-0000-0000DE000000}"/>
    <cellStyle name="Warning Text 2" xfId="1094" xr:uid="{00000000-0005-0000-0000-000046040000}"/>
    <cellStyle name="Warning Text 3" xfId="1095" xr:uid="{00000000-0005-0000-0000-000047040000}"/>
  </cellStyles>
  <dxfs count="3">
    <dxf>
      <fill>
        <patternFill patternType="solid">
          <bgColor rgb="FFDEB200"/>
        </patternFill>
      </fill>
    </dxf>
    <dxf>
      <fill>
        <patternFill patternType="solid">
          <bgColor rgb="FFF0C000"/>
        </patternFill>
      </fill>
    </dxf>
    <dxf>
      <font>
        <b/>
        <i/>
        <color rgb="FFFF000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72037262" count="1">
        <pm:charStyle name="Normal" fontId="0" Id="1"/>
      </pm:charStyles>
      <pm:colors xmlns:pm="smNativeData" id="1772037262" count="42">
        <pm:color name="Magenta escuro" rgb="800080"/>
        <pm:color name="Cor 25" rgb="008000"/>
        <pm:color name="Verde azulado" rgb="003366"/>
        <pm:color name="Laranja claro" rgb="FF9900"/>
        <pm:color name="Azul índigo" rgb="333399"/>
        <pm:color name="Marrom 1" rgb="993300"/>
        <pm:color name="Cor 30" rgb="808000"/>
        <pm:color name="Cor 31" rgb="808080"/>
        <pm:color name="Azul claro" rgb="3366FF"/>
        <pm:color name="Cor 33" rgb="000080"/>
        <pm:color name="Cor 34" rgb="969696"/>
        <pm:color name="Cor 35" rgb="800000"/>
        <pm:color name="Cor 36" rgb="1F497D"/>
        <pm:color name="Cor 37" rgb="7030A0"/>
        <pm:color name="Cor 38" rgb="F2F2F2"/>
        <pm:color name="Azul gelo" rgb="CCCCFF"/>
        <pm:color name="Azul esmaecido" rgb="99CCFF"/>
        <pm:color name="Magenta claro" rgb="FF99CC"/>
        <pm:color name="Lavanda" rgb="CC99FF"/>
        <pm:color name="Verde claro" rgb="CCFFCC"/>
        <pm:color name="Ciano claro" rgb="CCFFFF"/>
        <pm:color name="Ciano vivo" rgb="CCFFFF"/>
        <pm:color name="Marrom-claro" rgb="FFCC99"/>
        <pm:color name="Coral" rgb="FF8080"/>
        <pm:color name="Azul água" rgb="33CCCC"/>
        <pm:color name="Dourado" rgb="FFCC00"/>
        <pm:color name="Azul marinho" rgb="0066CC"/>
        <pm:color name="Ciano escuro" rgb="008080"/>
        <pm:color name="Azul-céu" rgb="00CCFF"/>
        <pm:color name="Ameixa" rgb="993366"/>
        <pm:color name="Laranja" rgb="FF6600"/>
        <pm:color name="Marfim" rgb="FFFFCC"/>
        <pm:color name="Amarelo claro" rgb="FFFF99"/>
        <pm:color name="Azul acinzentado" rgb="666699"/>
        <pm:color name="Verde-mar" rgb="339966"/>
        <pm:color name="Verde oliva" rgb="333300"/>
        <pm:color name="Verde esmeralda" rgb="9999FF"/>
        <pm:color name="Lima" rgb="99CC00"/>
        <pm:color name="Púrpura escuro" rgb="660066"/>
        <pm:color name="Cor 63" rgb="D8D8D8"/>
        <pm:color name="Cor 64" rgb="CCC0DA"/>
        <pm:color name="Cor 65" rgb="00B0F0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anchor="t"/>
          <a:lstStyle/>
          <a:p>
            <a:pPr>
              <a:defRPr lang="pt-br" sz="1400" b="0" i="0" u="none" strike="noStrike" kern="100">
                <a:solidFill>
                  <a:srgbClr val="595959"/>
                </a:solidFill>
                <a:latin typeface="Calibri" charset="0"/>
              </a:defRPr>
            </a:pPr>
            <a:r>
              <a:t>Título do gráfico</a:t>
            </a:r>
          </a:p>
        </c:rich>
      </c:tx>
      <c:overlay val="0"/>
      <c:spPr>
        <a:noFill/>
        <a:ln w="9525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>
              <a:solidFill>
                <a:srgbClr val="4F81BD"/>
              </a:solidFill>
            </a:ln>
          </c:spPr>
          <c:marker>
            <c:symbol val="none"/>
          </c:marker>
          <c:val>
            <c:numRef>
              <c:f>'CRON-GERAL'!$F$38:$Q$38</c:f>
              <c:numCache>
                <c:formatCode>#,##0.00</c:formatCode>
                <c:ptCount val="12"/>
                <c:pt idx="0">
                  <c:v>569360.75343599997</c:v>
                </c:pt>
                <c:pt idx="1">
                  <c:v>1114777.359744</c:v>
                </c:pt>
                <c:pt idx="2">
                  <c:v>1289351.4606940001</c:v>
                </c:pt>
                <c:pt idx="3">
                  <c:v>833732.72588000004</c:v>
                </c:pt>
                <c:pt idx="4">
                  <c:v>997309.24376999994</c:v>
                </c:pt>
                <c:pt idx="5">
                  <c:v>1493195.9206049999</c:v>
                </c:pt>
                <c:pt idx="6">
                  <c:v>1571435.8820429998</c:v>
                </c:pt>
                <c:pt idx="7">
                  <c:v>1308789.903897</c:v>
                </c:pt>
                <c:pt idx="8">
                  <c:v>857264.92912899994</c:v>
                </c:pt>
                <c:pt idx="9">
                  <c:v>1173545.9443280001</c:v>
                </c:pt>
                <c:pt idx="10">
                  <c:v>850546.51402499992</c:v>
                </c:pt>
                <c:pt idx="11">
                  <c:v>544666.11244900001</c:v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  <c:ext xmlns:c16="http://schemas.microsoft.com/office/drawing/2014/chart" uri="{C3380CC4-5D6E-409C-BE32-E72D297353CC}">
              <c16:uniqueId val="{00000000-EC2F-405E-9CBF-BCFF15EF7B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1"/>
        <c:extLst>
          <c:ext xmlns:sm="sm" uri="sm">
            <sm:boxPlot xmlns:sm="sm" val="0"/>
            <sm:turned xmlns:sm="sm" val="0"/>
          </c:ext>
        </c:extLst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lang="pt-br" sz="900" b="0" i="0" u="none" strike="noStrike">
                <a:solidFill>
                  <a:srgbClr val="595959"/>
                </a:solidFill>
                <a:latin typeface="Calibri" charset="0"/>
              </a:defRPr>
            </a:pPr>
            <a:endParaRPr lang="pt-BR"/>
          </a:p>
        </c:txPr>
        <c:crossAx val="11"/>
        <c:crosses val="autoZero"/>
        <c:auto val="1"/>
        <c:lblAlgn val="ctr"/>
        <c:lblOffset val="100"/>
        <c:noMultiLvlLbl val="0"/>
      </c:catAx>
      <c:valAx>
        <c:axId val="11"/>
        <c:scaling>
          <c:orientation val="minMax"/>
        </c:scaling>
        <c:delete val="0"/>
        <c:axPos val="l"/>
        <c:majorGridlines>
          <c:spPr>
            <a:ln w="9525">
              <a:solidFill>
                <a:srgbClr val="D8D8D8"/>
              </a:solidFill>
            </a:ln>
          </c:spPr>
        </c:majorGridlines>
        <c:numFmt formatCode="#,##0.0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anchor="ctr" anchorCtr="1"/>
          <a:lstStyle/>
          <a:p>
            <a:pPr>
              <a:defRPr lang="pt-br" sz="900" b="0" i="0" u="none" strike="noStrike">
                <a:solidFill>
                  <a:srgbClr val="595959"/>
                </a:solidFill>
                <a:latin typeface="Calibri" charset="0"/>
              </a:defRPr>
            </a:pPr>
            <a:endParaRPr lang="pt-BR"/>
          </a:p>
        </c:txPr>
        <c:crossAx val="10"/>
        <c:crosses val="autoZero"/>
        <c:crossBetween val="between"/>
      </c:valAx>
      <c:spPr>
        <a:noFill/>
        <a:ln w="9525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lang="pt-br" sz="1000" b="0" i="0" u="none" strike="noStrike" kern="100">
          <a:solidFill>
            <a:srgbClr val="000000"/>
          </a:solidFill>
          <a:latin typeface="Calibri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sm="sm" uri="sm">
      <sm:colorScheme xmlns:sm="sm" id="1772037262" val="15"/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95250</xdr:rowOff>
    </xdr:from>
    <xdr:to>
      <xdr:col>2</xdr:col>
      <xdr:colOff>349250</xdr:colOff>
      <xdr:row>1</xdr:row>
      <xdr:rowOff>571500</xdr:rowOff>
    </xdr:to>
    <xdr:pic>
      <xdr:nvPicPr>
        <xdr:cNvPr id="3" name="Imagem 1" descr="PMB lo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D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QAAAIcA5gABAAAAAgAAACgDdgEOBgAAqwEAAM8GAADuAgAAAQAAAA=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4250" y="271145"/>
          <a:ext cx="1106805" cy="476250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9</xdr:col>
      <xdr:colOff>749300</xdr:colOff>
      <xdr:row>1</xdr:row>
      <xdr:rowOff>198755</xdr:rowOff>
    </xdr:from>
    <xdr:to>
      <xdr:col>10</xdr:col>
      <xdr:colOff>434975</xdr:colOff>
      <xdr:row>1</xdr:row>
      <xdr:rowOff>591820</xdr:rowOff>
    </xdr:to>
    <xdr:pic>
      <xdr:nvPicPr>
        <xdr:cNvPr id="2" name="Imagem 2" descr="C:\Users\roself\Downloads\ecos co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extLst>
            <a:ext uri="smNativeData">
              <pm:smNativeData xmlns:pm="smNativeData" xmlns="" val="SMDATA_15_jiSfaRMAAAAlAAAAEQ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D2////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CQAAABkBXQIBAAAACgAAAEUD/QE+TwAATgIAAN8FAABrAgAAAQAAAA=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81610" y="374650"/>
          <a:ext cx="954405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147955</xdr:colOff>
      <xdr:row>2</xdr:row>
      <xdr:rowOff>88900</xdr:rowOff>
    </xdr:from>
    <xdr:to>
      <xdr:col>2</xdr:col>
      <xdr:colOff>729615</xdr:colOff>
      <xdr:row>2</xdr:row>
      <xdr:rowOff>645795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D6////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CAAAAAQAAAIUApwACAAAAAgAAAMQDrwKTAwAAxQIAACcJAABtAwAAAQAAAA=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450215"/>
          <a:ext cx="1487805" cy="55689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7</xdr:col>
      <xdr:colOff>328295</xdr:colOff>
      <xdr:row>2</xdr:row>
      <xdr:rowOff>84455</xdr:rowOff>
    </xdr:from>
    <xdr:to>
      <xdr:col>8</xdr:col>
      <xdr:colOff>673735</xdr:colOff>
      <xdr:row>2</xdr:row>
      <xdr:rowOff>568325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D7////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CAAAABwAAAH4ATgECAAAACAAAAFEDrQK8NQAAvgIAAFIIAAD6AgAAAQAAAA=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35060" y="445770"/>
          <a:ext cx="1352550" cy="48387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80645</xdr:colOff>
      <xdr:row>1</xdr:row>
      <xdr:rowOff>118745</xdr:rowOff>
    </xdr:from>
    <xdr:to>
      <xdr:col>1</xdr:col>
      <xdr:colOff>1073785</xdr:colOff>
      <xdr:row>1</xdr:row>
      <xdr:rowOff>493395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QAAAMEAMQABAAAAAQAAACQDjgJCBAAAywEAABwGAABOAgAAAQAAAA=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150" y="291465"/>
          <a:ext cx="993140" cy="37465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8</xdr:col>
      <xdr:colOff>1229995</xdr:colOff>
      <xdr:row>1</xdr:row>
      <xdr:rowOff>173990</xdr:rowOff>
    </xdr:from>
    <xdr:to>
      <xdr:col>9</xdr:col>
      <xdr:colOff>476885</xdr:colOff>
      <xdr:row>1</xdr:row>
      <xdr:rowOff>476250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CAAAABsB5AIBAAAACQAAAAgDHwO0HwAAIgIAANYFAADcAQAAAQAAAA=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3660" y="346710"/>
          <a:ext cx="948690" cy="30226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431800</xdr:colOff>
      <xdr:row>41</xdr:row>
      <xdr:rowOff>120650</xdr:rowOff>
    </xdr:from>
    <xdr:to>
      <xdr:col>2</xdr:col>
      <xdr:colOff>4558665</xdr:colOff>
      <xdr:row>57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76835</xdr:colOff>
      <xdr:row>1</xdr:row>
      <xdr:rowOff>190500</xdr:rowOff>
    </xdr:from>
    <xdr:to>
      <xdr:col>2</xdr:col>
      <xdr:colOff>1915160</xdr:colOff>
      <xdr:row>1</xdr:row>
      <xdr:rowOff>819150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gAAAOEAEAABAAAAAgAAAMgDkAEiCgAAQQIAAE8LAADeAwAAAQAAAA=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190" y="366395"/>
          <a:ext cx="1838325" cy="62865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2</xdr:col>
      <xdr:colOff>2552065</xdr:colOff>
      <xdr:row>1</xdr:row>
      <xdr:rowOff>302895</xdr:rowOff>
    </xdr:from>
    <xdr:to>
      <xdr:col>2</xdr:col>
      <xdr:colOff>3998595</xdr:colOff>
      <xdr:row>1</xdr:row>
      <xdr:rowOff>807720</xdr:rowOff>
    </xdr:to>
    <xdr:pic>
      <xdr:nvPicPr>
        <xdr:cNvPr id="2" name="Imagem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  <a:extLst>
            <a:ext uri="smNativeData">
              <pm:smNativeData xmlns:pm="smNativeData" xmlns="" val="SMDATA_15_jiSfaR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gAAAGYBFQIBAAAAAgAAALoDQwNcGQAA8gIAAOYIAAAbAwAAAQAAAA=="/>
            </a:ext>
          </a:extLst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22420" y="478790"/>
          <a:ext cx="1446530" cy="50482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Marcelo\docs\PP003%20-%20Restauracao%20-%20PROMG%20-%20DERMG\Levantamentos%20de%20Campo\PRIORIDADES\20CRG\Resultados\CARACT%20PAV%20EXISTEN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marcelo\Meus%20documentos\Intertoll\Viaminas\Analyses\Proposta%20atualizada%20jul-2004_Rev26-ABR2005_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il\Lokale%20Einstellungen\Temp\Temporary%20Directory%201%20for%20basic%20extension%20final.zip\GAMBIA%20FINANCIAL%20ANALYSIS%20PIER_EXT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R&#199;AMENTOS%202010\FISCALIZA&#199;&#195;O%20E%20SUPERVIS&#195;O%20DE%20OBRAS%20NO%20MUNICIPIO%20DE%20BETIM\composi&#231;oes\CPUs-SUDECAP-2005-02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ADMINI~1\CONFIG~1\Temp\Luziania_Financial%20Model_v53_(2005.11.1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www.ese.ford.com\USER\METRICS\DENSIT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stos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ares\acompanha-obras$\Acompanhamento%20de%20Obras\2012\00%20OBRAS%20EM%20ABERTO\06.11%20Campo%20Bilez&#227;o\ENGESP%20-%20KATIA\CONCORRENCIAS\2008\P%20M%20de%20Betim\CARTA%20CONVITE%20N&#186;%2001-08%20-%20U.R.P.V.%20mar&#231;o%2008\licita&#231;ao%20enges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nova\Noronha\support\Planilha%20model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um\Portos\OAS\Material%20OAS\Arquivo%20HPC%2006_03_06\analysis%20TSG_BP_final_%20L&#237;vi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ares\acompanha-obras$\Acompanhamento%20de%20Obras\2012\00%20OBRAS%20EM%20ABERTO\232.11%20Campo%20Bilez&#227;o\232.11TA\Mem&#243;ria%20de%20Calculo%20-%20Janeiro%20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igene%20Dateien\daten\PROJEKTE\23556_Muuga_Extension\Tables\Financial%20Analysis\Vorlage%20Model\MUUGA%20FINANCIAL%20ANALYSIS%20BAS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R&#199;AMENTOS%202010\FISCALIZA&#199;&#195;O%20E%20SUPERVIS&#195;O%20DE%20OBRAS%20NO%20MUNICIPIO%20DE%20BETIM\composi&#231;oes\CPUs-SUDECAP-2005-02(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LUCIENE_C\_OBRAS%20ABR_2013_PMB\PEC%20PETROVALE\MEDI&#199;&#213;ES\PMB\Medicao\2012\MEDI&#199;&#195;O\ENGEOP\Mem&#243;ria%20de%20Calculo%20-%20Janeiro%2010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_LUCIENE_C\_OBRAS%20ABR_2013_PMB\PEC%20PETROVALE\MEDI&#199;&#213;ES\PMB\Users\Terramil\Desktop\Obras%20BETIM\Obras%20PMB\Obra%20contrato%20069-2012-%20EMPAR%20(PEC)\Medi&#231;&#245;es%20OBRA\ENGESP%20-%20KATIA\CONCORRENCIAS\2008\P%20M%20de%20Betim\CARTA%20CONVITE%20N&#186;%2001-?CDE9F45E" TargetMode="External"/><Relationship Id="rId1" Type="http://schemas.openxmlformats.org/officeDocument/2006/relationships/externalLinkPath" Target="file:///\\CDE9F45E\CARTA%20CONVITE%20N&#186;%2001-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21.153846153846157</v>
          </cell>
          <cell r="E12">
            <v>8.0769230769230749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0.42000000000000004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>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8.0769230769230749</v>
          </cell>
          <cell r="F14">
            <v>0</v>
          </cell>
          <cell r="I14">
            <v>0.48</v>
          </cell>
          <cell r="J14">
            <v>3.3200000000000003</v>
          </cell>
          <cell r="K14">
            <v>0.98000000000000009</v>
          </cell>
          <cell r="L14">
            <v>0.42000000000000004</v>
          </cell>
          <cell r="M14">
            <v>0</v>
          </cell>
        </row>
        <row r="15">
          <cell r="B15" t="str">
            <v>4 - 5</v>
          </cell>
          <cell r="C15" t="str">
            <v>3 -   4</v>
          </cell>
          <cell r="D15" t="str">
            <v>2 -   3</v>
          </cell>
          <cell r="E15" t="str">
            <v>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13.846153846153848</v>
          </cell>
          <cell r="E16">
            <v>0</v>
          </cell>
          <cell r="F16">
            <v>0</v>
          </cell>
          <cell r="I16">
            <v>3.6</v>
          </cell>
          <cell r="J16">
            <v>0.88000000000000012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>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59.615384615384606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>4 - 5</v>
          </cell>
          <cell r="C23" t="str">
            <v>3 -   4</v>
          </cell>
          <cell r="D23" t="str">
            <v>2 -   3</v>
          </cell>
          <cell r="E23" t="str">
            <v>1 -   2</v>
          </cell>
          <cell r="F23" t="str">
            <v>0 -  1</v>
          </cell>
        </row>
        <row r="24">
          <cell r="B24">
            <v>81.92307692307692</v>
          </cell>
          <cell r="C24">
            <v>18.07692307692308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0.93999999999999984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>4 - 5</v>
          </cell>
          <cell r="C25" t="str">
            <v>3 -   4</v>
          </cell>
          <cell r="D25" t="str">
            <v>2 -   3</v>
          </cell>
          <cell r="E25" t="str">
            <v>1 -   2</v>
          </cell>
          <cell r="F25" t="str">
            <v>0 -  1</v>
          </cell>
        </row>
        <row r="26">
          <cell r="B26">
            <v>36.538461538461526</v>
          </cell>
          <cell r="C26">
            <v>55.769230769230766</v>
          </cell>
          <cell r="D26">
            <v>7.6923076923076925</v>
          </cell>
          <cell r="E26">
            <v>0</v>
          </cell>
          <cell r="F26">
            <v>0</v>
          </cell>
          <cell r="I26">
            <v>1.9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>4 - 5</v>
          </cell>
          <cell r="C27" t="str">
            <v>3 -   4</v>
          </cell>
          <cell r="D27" t="str">
            <v>2 -   3</v>
          </cell>
          <cell r="E27" t="str">
            <v>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54.615384615384606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>4 - 5</v>
          </cell>
          <cell r="C29" t="str">
            <v>3 -   4</v>
          </cell>
          <cell r="D29" t="str">
            <v>2 -   3</v>
          </cell>
          <cell r="E29" t="str">
            <v>1 -   2</v>
          </cell>
          <cell r="F29" t="str">
            <v>0 -  1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1"/>
      <sheetName val="Q1-A"/>
      <sheetName val="Q2"/>
      <sheetName val="Q2-A"/>
      <sheetName val="Q2-B"/>
      <sheetName val="Q3"/>
      <sheetName val="ITVs"/>
      <sheetName val="Q3.1"/>
      <sheetName val="Q3-A"/>
      <sheetName val="Q3-B"/>
      <sheetName val="Q4"/>
      <sheetName val="CronoFinanc"/>
      <sheetName val="Q5"/>
      <sheetName val="Q6"/>
      <sheetName val="Crono M Obra"/>
      <sheetName val="Q6-A"/>
      <sheetName val="Q6-B"/>
      <sheetName val="Q6-C"/>
      <sheetName val="Q7"/>
      <sheetName val="Q8"/>
      <sheetName val="Q9"/>
      <sheetName val="Financ"/>
      <sheetName val="Q10"/>
      <sheetName val="VDMAnual"/>
      <sheetName val="Q11"/>
      <sheetName val="Q12"/>
      <sheetName val="Q13"/>
      <sheetName val="Q14"/>
      <sheetName val="Q14-A"/>
      <sheetName val="Q15"/>
      <sheetName val="Q15-A"/>
      <sheetName val="Q16"/>
      <sheetName val="Q16-A"/>
      <sheetName val="Proposta"/>
      <sheetName val="P. Unit"/>
      <sheetName val="Manutenção"/>
      <sheetName val="Seguros"/>
      <sheetName val="Garantias"/>
      <sheetName val="Premissas"/>
      <sheetName val="CronoFísico"/>
      <sheetName val="COMPARATIVO"/>
      <sheetName val="Obras Apoio"/>
      <sheetName val="Sistemas"/>
      <sheetName val="Veículos-Comb e Manut"/>
      <sheetName val="Depreciação"/>
      <sheetName val="ABC"/>
      <sheetName val="Auditoria"/>
      <sheetName val="investimentos"/>
      <sheetName val="Basic Data"/>
      <sheetName val="CONTROLE"/>
      <sheetName val="IDENTIFICACAO"/>
      <sheetName val="1.1 col. do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">
          <cell r="A2" t="str">
            <v>01.000.00</v>
          </cell>
          <cell r="B2" t="str">
            <v>DESMATA. DESTOC. E LIMPEZA AREA C/ARV. D ATE 0,15</v>
          </cell>
          <cell r="C2" t="str">
            <v>M2</v>
          </cell>
          <cell r="D2">
            <v>0.2</v>
          </cell>
          <cell r="F2">
            <v>0.32</v>
          </cell>
        </row>
        <row r="3">
          <cell r="A3" t="str">
            <v>01.100.01</v>
          </cell>
          <cell r="B3" t="str">
            <v>ESC CARGA TRANSPORTE MAT.1A CAT. DMT 50M</v>
          </cell>
          <cell r="C3" t="str">
            <v>M3</v>
          </cell>
          <cell r="D3">
            <v>3</v>
          </cell>
          <cell r="F3">
            <v>4.78</v>
          </cell>
        </row>
        <row r="4">
          <cell r="A4" t="str">
            <v>01.101.01</v>
          </cell>
          <cell r="B4" t="str">
            <v>ESC CARGA TRANSPORTE MAT 2A CAT DMT ATE 50M</v>
          </cell>
          <cell r="C4" t="str">
            <v>M3</v>
          </cell>
          <cell r="D4">
            <v>4</v>
          </cell>
          <cell r="F4">
            <v>6.37</v>
          </cell>
        </row>
        <row r="5">
          <cell r="A5" t="str">
            <v>01.102.01</v>
          </cell>
          <cell r="B5" t="str">
            <v>ESCAVACAO CARGA TRANSP MAT 3A CAT DMT ATE 50M</v>
          </cell>
          <cell r="C5" t="str">
            <v>M3</v>
          </cell>
          <cell r="D5">
            <v>12</v>
          </cell>
          <cell r="F5">
            <v>19.100000000000001</v>
          </cell>
        </row>
        <row r="6">
          <cell r="A6" t="str">
            <v>01.200.01</v>
          </cell>
          <cell r="B6" t="str">
            <v>ESCAVACAO E CARGA DE MATERIAL DE JAZIDA</v>
          </cell>
          <cell r="C6" t="str">
            <v>M3</v>
          </cell>
          <cell r="D6">
            <v>2.5</v>
          </cell>
          <cell r="F6">
            <v>3.98</v>
          </cell>
        </row>
        <row r="7">
          <cell r="A7" t="str">
            <v>01.200.02</v>
          </cell>
          <cell r="B7" t="str">
            <v>TRANSPORTE DE MAT. DE QUALQUER NATUREZA DMT ATÉ 5KM</v>
          </cell>
          <cell r="C7" t="str">
            <v>M3</v>
          </cell>
          <cell r="D7">
            <v>2</v>
          </cell>
          <cell r="F7">
            <v>3.18</v>
          </cell>
        </row>
        <row r="8">
          <cell r="A8" t="str">
            <v>01.200.03</v>
          </cell>
          <cell r="B8" t="str">
            <v>TRANSPORTE DE MAT. DE QUALQUER NATUREZA 5&lt;DMT&lt;10KM</v>
          </cell>
          <cell r="C8" t="str">
            <v>M3</v>
          </cell>
          <cell r="D8">
            <v>4</v>
          </cell>
          <cell r="F8">
            <v>6.37</v>
          </cell>
        </row>
        <row r="9">
          <cell r="A9" t="str">
            <v>01.300.00</v>
          </cell>
          <cell r="B9" t="str">
            <v>ESCAVACAO CARGA TRANSPORTE DE SOLOS MOLES</v>
          </cell>
          <cell r="C9" t="str">
            <v>M3</v>
          </cell>
          <cell r="D9">
            <v>4.5</v>
          </cell>
          <cell r="F9">
            <v>7.16</v>
          </cell>
        </row>
        <row r="10">
          <cell r="A10" t="str">
            <v>01.511.00</v>
          </cell>
          <cell r="B10" t="str">
            <v>COMPACTACAO DE ATERROS A 100P/C PROCTOR NORMAL</v>
          </cell>
          <cell r="C10" t="str">
            <v>M3</v>
          </cell>
          <cell r="D10">
            <v>1.5</v>
          </cell>
          <cell r="F10">
            <v>2.39</v>
          </cell>
        </row>
        <row r="11">
          <cell r="A11" t="str">
            <v>02.000.00</v>
          </cell>
          <cell r="B11" t="str">
            <v>REGULARIZACAO DO SUBLEITO</v>
          </cell>
          <cell r="C11" t="str">
            <v>M2</v>
          </cell>
          <cell r="D11">
            <v>1</v>
          </cell>
          <cell r="F11">
            <v>1.59</v>
          </cell>
        </row>
        <row r="12">
          <cell r="A12" t="str">
            <v>02.230.00</v>
          </cell>
          <cell r="B12" t="str">
            <v>BASE BRITA GRADUADA</v>
          </cell>
          <cell r="C12" t="str">
            <v>M3</v>
          </cell>
          <cell r="D12">
            <v>40</v>
          </cell>
          <cell r="F12">
            <v>63.68</v>
          </cell>
        </row>
        <row r="13">
          <cell r="A13" t="str">
            <v>02.230.01</v>
          </cell>
          <cell r="B13" t="str">
            <v>BGTC (BRITA GRADUADA TRATADA COM CIMENTO)</v>
          </cell>
          <cell r="C13" t="str">
            <v>M3</v>
          </cell>
          <cell r="D13">
            <v>50</v>
          </cell>
          <cell r="F13">
            <v>79.59999999999998</v>
          </cell>
        </row>
        <row r="14">
          <cell r="A14" t="str">
            <v>02.240.00</v>
          </cell>
          <cell r="B14" t="str">
            <v>CAMADA DE VEDAÇÃO (CBUQ TIPO MASSA FINA)</v>
          </cell>
          <cell r="C14" t="str">
            <v>T</v>
          </cell>
          <cell r="D14">
            <v>84</v>
          </cell>
          <cell r="F14">
            <v>133.72999999999999</v>
          </cell>
        </row>
        <row r="15">
          <cell r="A15" t="str">
            <v>02.300.00</v>
          </cell>
          <cell r="B15" t="str">
            <v>IMPRIMACAO - EXECUCAO</v>
          </cell>
          <cell r="C15" t="str">
            <v>M2</v>
          </cell>
          <cell r="D15">
            <v>1.2</v>
          </cell>
          <cell r="F15">
            <v>1.91</v>
          </cell>
        </row>
        <row r="16">
          <cell r="A16" t="str">
            <v>02.400.00</v>
          </cell>
          <cell r="B16" t="str">
            <v>PINTURA DE LIGACAO - EXECUCAO</v>
          </cell>
          <cell r="C16" t="str">
            <v>M2</v>
          </cell>
          <cell r="D16">
            <v>0.5</v>
          </cell>
          <cell r="F16">
            <v>0.8</v>
          </cell>
        </row>
        <row r="17">
          <cell r="A17" t="str">
            <v>02.510.01</v>
          </cell>
          <cell r="B17" t="str">
            <v>LAMA ASFALTICA GROSSA</v>
          </cell>
          <cell r="C17" t="str">
            <v>M2</v>
          </cell>
          <cell r="D17">
            <v>3</v>
          </cell>
          <cell r="F17">
            <v>4.78</v>
          </cell>
        </row>
        <row r="18">
          <cell r="A18" t="str">
            <v>02.540.00</v>
          </cell>
          <cell r="B18" t="str">
            <v>CONCRETO BETUMINOSO USINADO A QUENTE</v>
          </cell>
          <cell r="C18" t="str">
            <v>T</v>
          </cell>
          <cell r="D18">
            <v>84</v>
          </cell>
          <cell r="F18">
            <v>133.72999999999999</v>
          </cell>
        </row>
        <row r="19">
          <cell r="A19" t="str">
            <v>02.540.02</v>
          </cell>
          <cell r="B19" t="str">
            <v>RECICLAGEM DO PAVIMENTO</v>
          </cell>
          <cell r="C19" t="str">
            <v>M3</v>
          </cell>
          <cell r="D19">
            <v>150</v>
          </cell>
          <cell r="F19">
            <v>238.8</v>
          </cell>
        </row>
        <row r="20">
          <cell r="A20" t="str">
            <v>02.600.00</v>
          </cell>
          <cell r="B20" t="str">
            <v>PAVIMENTO RÍGIDO DE CONCRETO</v>
          </cell>
          <cell r="C20" t="str">
            <v>M3</v>
          </cell>
          <cell r="D20">
            <v>330</v>
          </cell>
          <cell r="F20">
            <v>525.36</v>
          </cell>
        </row>
        <row r="21">
          <cell r="A21" t="str">
            <v>02.900.00</v>
          </cell>
          <cell r="B21" t="str">
            <v>REMOCAO DE PAVIMENTO</v>
          </cell>
          <cell r="C21" t="str">
            <v>M3</v>
          </cell>
          <cell r="D21">
            <v>20</v>
          </cell>
          <cell r="F21">
            <v>31.84</v>
          </cell>
        </row>
        <row r="22">
          <cell r="A22" t="str">
            <v>03.324.00</v>
          </cell>
          <cell r="B22" t="str">
            <v>CONCRETO FCK=15 MPA-CONTR.RAZ.USO GER.</v>
          </cell>
          <cell r="C22" t="str">
            <v>M3</v>
          </cell>
          <cell r="D22">
            <v>220.00000000000003</v>
          </cell>
          <cell r="F22">
            <v>350.24</v>
          </cell>
        </row>
        <row r="23">
          <cell r="A23" t="str">
            <v>03.325.00</v>
          </cell>
          <cell r="B23" t="str">
            <v>CONCRETO FCK=18 MPA-CONTR.RAZ.USO GER.</v>
          </cell>
          <cell r="C23" t="str">
            <v>M3</v>
          </cell>
          <cell r="D23">
            <v>220.00000000000003</v>
          </cell>
          <cell r="F23">
            <v>350.24</v>
          </cell>
        </row>
        <row r="24">
          <cell r="A24" t="str">
            <v>03.326.00</v>
          </cell>
          <cell r="B24" t="str">
            <v>CONCRETO FCK=20 MPA-CONTR.RAZ.USO GER.</v>
          </cell>
          <cell r="C24" t="str">
            <v>M3</v>
          </cell>
          <cell r="D24">
            <v>247.50000000000003</v>
          </cell>
          <cell r="F24">
            <v>394.02</v>
          </cell>
        </row>
        <row r="25">
          <cell r="A25" t="str">
            <v>03.328.00</v>
          </cell>
          <cell r="B25" t="str">
            <v>CONCRETO FCK=26 MPA-CONTR.RAZ.USO GER.</v>
          </cell>
          <cell r="C25" t="str">
            <v>M3</v>
          </cell>
          <cell r="D25">
            <v>286</v>
          </cell>
          <cell r="F25">
            <v>455.31</v>
          </cell>
        </row>
        <row r="26">
          <cell r="A26" t="str">
            <v>03.330.01</v>
          </cell>
          <cell r="B26" t="str">
            <v>CONCRETO Fck&gt;9  MPA - PREPARO DE LANÇAMENTO</v>
          </cell>
          <cell r="C26" t="str">
            <v>M3</v>
          </cell>
          <cell r="D26">
            <v>198.00000000000003</v>
          </cell>
          <cell r="F26">
            <v>315.22000000000003</v>
          </cell>
        </row>
        <row r="27">
          <cell r="A27" t="str">
            <v>03.330.02</v>
          </cell>
          <cell r="B27" t="str">
            <v>CONCRETO Fck:13 MPA - PREPARO DE LANÇAMENTO</v>
          </cell>
          <cell r="C27" t="str">
            <v>M3</v>
          </cell>
          <cell r="D27">
            <v>209.00000000000003</v>
          </cell>
          <cell r="F27">
            <v>332.73</v>
          </cell>
        </row>
        <row r="28">
          <cell r="A28" t="str">
            <v>03.330.03</v>
          </cell>
          <cell r="B28" t="str">
            <v>CONCRETO Fck:16 MPA - PREPARO DE LANÇAMENTO</v>
          </cell>
          <cell r="C28" t="str">
            <v>M3</v>
          </cell>
          <cell r="D28">
            <v>220.00000000000003</v>
          </cell>
          <cell r="F28">
            <v>350.24</v>
          </cell>
        </row>
        <row r="29">
          <cell r="A29" t="str">
            <v>03.330.04</v>
          </cell>
          <cell r="B29" t="str">
            <v>CONCRETO Fck:25 MPA - PREPARO DE LANÇAMENTO</v>
          </cell>
          <cell r="C29" t="str">
            <v>M3</v>
          </cell>
          <cell r="D29">
            <v>275</v>
          </cell>
          <cell r="F29">
            <v>437.8</v>
          </cell>
        </row>
        <row r="30">
          <cell r="A30" t="str">
            <v>03.340.00</v>
          </cell>
          <cell r="B30" t="str">
            <v>ARGAMASSA CIMENTO-AREIA 1-3</v>
          </cell>
          <cell r="C30" t="str">
            <v>M3</v>
          </cell>
          <cell r="D30">
            <v>220</v>
          </cell>
          <cell r="F30">
            <v>350.24</v>
          </cell>
        </row>
        <row r="31">
          <cell r="A31" t="str">
            <v>03.353.00</v>
          </cell>
          <cell r="B31" t="str">
            <v>FORNECIMENTO PREPARO COLOCACAO ACO CA-50</v>
          </cell>
          <cell r="C31" t="str">
            <v>KG</v>
          </cell>
          <cell r="D31">
            <v>2</v>
          </cell>
          <cell r="F31">
            <v>3.18</v>
          </cell>
        </row>
        <row r="32">
          <cell r="A32" t="str">
            <v>03.354.00</v>
          </cell>
          <cell r="B32" t="str">
            <v>FORNECIMENTO PREPARO COLOCACAO ACO CA-60</v>
          </cell>
          <cell r="C32" t="str">
            <v>KG</v>
          </cell>
          <cell r="D32">
            <v>2</v>
          </cell>
          <cell r="F32">
            <v>3.18</v>
          </cell>
        </row>
        <row r="33">
          <cell r="A33" t="str">
            <v>03.359.01</v>
          </cell>
          <cell r="B33" t="str">
            <v>FORNECIMENTO PREPARO COLOCACAO ACO CA-25</v>
          </cell>
          <cell r="C33" t="str">
            <v>KG</v>
          </cell>
          <cell r="D33">
            <v>2</v>
          </cell>
          <cell r="F33">
            <v>3.18</v>
          </cell>
        </row>
        <row r="34">
          <cell r="A34" t="str">
            <v>03.370.00</v>
          </cell>
          <cell r="B34" t="str">
            <v>FORMAS COMUNS DE MADEIRA</v>
          </cell>
          <cell r="C34" t="str">
            <v>M2</v>
          </cell>
          <cell r="D34">
            <v>30</v>
          </cell>
          <cell r="F34">
            <v>47.76</v>
          </cell>
        </row>
        <row r="35">
          <cell r="A35" t="str">
            <v>03.371.01</v>
          </cell>
          <cell r="B35" t="str">
            <v>FORMA DE PLACA COMPENSADA RESINADA</v>
          </cell>
          <cell r="C35" t="str">
            <v>M2</v>
          </cell>
          <cell r="D35">
            <v>35</v>
          </cell>
          <cell r="F35">
            <v>55.72</v>
          </cell>
        </row>
        <row r="36">
          <cell r="A36" t="str">
            <v>03.372.02</v>
          </cell>
          <cell r="B36" t="str">
            <v>FORMA CURVA DE  COMPENSADO RESINADO</v>
          </cell>
          <cell r="C36" t="str">
            <v>M2</v>
          </cell>
          <cell r="D36">
            <v>60</v>
          </cell>
          <cell r="F36">
            <v>95.52</v>
          </cell>
        </row>
        <row r="37">
          <cell r="A37" t="str">
            <v>03.380.00</v>
          </cell>
          <cell r="B37" t="str">
            <v>CIMBRAMENTO DE MADEIRA</v>
          </cell>
          <cell r="C37" t="str">
            <v>M3</v>
          </cell>
          <cell r="D37">
            <v>25</v>
          </cell>
          <cell r="F37">
            <v>39.799999999999997</v>
          </cell>
        </row>
        <row r="38">
          <cell r="A38" t="str">
            <v>03.402.01</v>
          </cell>
          <cell r="B38" t="str">
            <v>ESTACAS TIPO BRAFER OU SIMILAR,, PERFIL BZ 300B</v>
          </cell>
          <cell r="C38" t="str">
            <v>M2</v>
          </cell>
          <cell r="D38">
            <v>84</v>
          </cell>
          <cell r="F38">
            <v>133.72999999999999</v>
          </cell>
        </row>
        <row r="39">
          <cell r="A39" t="str">
            <v>03.410.21</v>
          </cell>
          <cell r="B39" t="str">
            <v>TUBULAO A CEU ABERTO DIAMETRO EXTERNO = 1,40 M</v>
          </cell>
          <cell r="C39" t="str">
            <v>M</v>
          </cell>
          <cell r="D39">
            <v>1200</v>
          </cell>
          <cell r="F39">
            <v>1910.4</v>
          </cell>
        </row>
        <row r="40">
          <cell r="A40" t="str">
            <v>03.411.21</v>
          </cell>
          <cell r="B40" t="str">
            <v>TUB AR COMP D=1,4M PROF ATE 12M LAMINA D'AGUA L.F</v>
          </cell>
          <cell r="C40" t="str">
            <v>M</v>
          </cell>
          <cell r="D40">
            <v>1800</v>
          </cell>
          <cell r="F40">
            <v>2865.6</v>
          </cell>
        </row>
        <row r="41">
          <cell r="A41" t="str">
            <v>03.411.31</v>
          </cell>
          <cell r="B41" t="str">
            <v>TUB. A AR COMPRIMIDO D= 1,40 M - 2ª CAT - EXEC. E FORNEC. MAT.</v>
          </cell>
          <cell r="C41" t="str">
            <v>M</v>
          </cell>
          <cell r="D41">
            <v>2000</v>
          </cell>
          <cell r="F41">
            <v>3184</v>
          </cell>
        </row>
        <row r="42">
          <cell r="A42" t="str">
            <v>03.412.01</v>
          </cell>
          <cell r="B42" t="str">
            <v>ESC P/ALARG BASE TUB AR COMP PROF ATE 12M L.F</v>
          </cell>
          <cell r="C42" t="str">
            <v>M3</v>
          </cell>
          <cell r="D42">
            <v>1400</v>
          </cell>
          <cell r="F42">
            <v>2228.8000000000002</v>
          </cell>
        </row>
        <row r="43">
          <cell r="A43" t="str">
            <v>03.412.06</v>
          </cell>
          <cell r="B43" t="str">
            <v>ABERT. E CONCR. DA BASE , MAT. DE 2 a 3  a CAT.-AR COMPR.</v>
          </cell>
          <cell r="C43" t="str">
            <v>M3</v>
          </cell>
          <cell r="D43">
            <v>1600</v>
          </cell>
          <cell r="F43">
            <v>2547.1999999999998</v>
          </cell>
        </row>
        <row r="44">
          <cell r="A44" t="str">
            <v>03.510.00</v>
          </cell>
          <cell r="B44" t="str">
            <v>APARELHO DE APOIO EM NEOPRENE</v>
          </cell>
          <cell r="C44" t="str">
            <v>KG</v>
          </cell>
          <cell r="D44">
            <v>56</v>
          </cell>
          <cell r="F44">
            <v>89.15</v>
          </cell>
        </row>
        <row r="45">
          <cell r="A45" t="str">
            <v>03.510.01</v>
          </cell>
          <cell r="B45" t="str">
            <v>GROUT PARA FIXAÇÃO DE APARELHO DE APOIO</v>
          </cell>
          <cell r="C45" t="str">
            <v>M3</v>
          </cell>
          <cell r="D45">
            <v>1049.29</v>
          </cell>
          <cell r="F45">
            <v>1670.47</v>
          </cell>
        </row>
        <row r="46">
          <cell r="A46" t="str">
            <v>03.510.10</v>
          </cell>
          <cell r="B46" t="str">
            <v>CONSOLE METÁLICO</v>
          </cell>
          <cell r="C46" t="str">
            <v>KG</v>
          </cell>
          <cell r="D46">
            <v>7</v>
          </cell>
          <cell r="F46">
            <v>11.14</v>
          </cell>
        </row>
        <row r="47">
          <cell r="A47" t="str">
            <v>03.700.02</v>
          </cell>
          <cell r="B47" t="str">
            <v>GUARDA RODAS NJ-S1</v>
          </cell>
          <cell r="C47" t="str">
            <v>M</v>
          </cell>
          <cell r="D47">
            <v>150</v>
          </cell>
          <cell r="F47">
            <v>238.8</v>
          </cell>
        </row>
        <row r="48">
          <cell r="A48" t="str">
            <v>03.700.03</v>
          </cell>
          <cell r="B48" t="str">
            <v>FORN. E MONTAGEM DE ALAS METÁL. EM BISEL d=3,8m-e= 2,7mm</v>
          </cell>
          <cell r="C48" t="str">
            <v>UND</v>
          </cell>
          <cell r="D48">
            <v>2100</v>
          </cell>
          <cell r="F48">
            <v>3343.2</v>
          </cell>
        </row>
        <row r="49">
          <cell r="A49" t="str">
            <v>03.700.04</v>
          </cell>
          <cell r="B49" t="str">
            <v>GUARDA CORPO COM TUBOS DE FERRO GALVANIZADO 3"</v>
          </cell>
          <cell r="C49" t="str">
            <v>M</v>
          </cell>
          <cell r="D49">
            <v>240</v>
          </cell>
          <cell r="F49">
            <v>382.08</v>
          </cell>
        </row>
        <row r="50">
          <cell r="A50" t="str">
            <v>03.930.01</v>
          </cell>
          <cell r="B50" t="str">
            <v>CANTONEIRA MET. 2  1/2"x2 1/2"x3/8"</v>
          </cell>
          <cell r="C50" t="str">
            <v>M</v>
          </cell>
          <cell r="D50">
            <v>112</v>
          </cell>
          <cell r="F50">
            <v>178.3</v>
          </cell>
        </row>
        <row r="51">
          <cell r="A51" t="str">
            <v>03.930.02</v>
          </cell>
          <cell r="B51" t="str">
            <v>CANTONEIRA METÁLICA 3"x3"x3/8"</v>
          </cell>
          <cell r="C51" t="str">
            <v>M</v>
          </cell>
          <cell r="D51">
            <v>112</v>
          </cell>
          <cell r="F51">
            <v>178.3</v>
          </cell>
        </row>
        <row r="52">
          <cell r="A52" t="str">
            <v>03.935.01</v>
          </cell>
          <cell r="B52" t="str">
            <v>ACESSÓRIOS DE FIXAÇÃO</v>
          </cell>
          <cell r="C52" t="str">
            <v>UND</v>
          </cell>
          <cell r="D52">
            <v>50</v>
          </cell>
          <cell r="F52">
            <v>79.59999999999998</v>
          </cell>
        </row>
        <row r="53">
          <cell r="A53" t="str">
            <v>03.940.01</v>
          </cell>
          <cell r="B53" t="str">
            <v>REATERRO E COMPACTACAO MANUAL DE BUEIROS</v>
          </cell>
          <cell r="C53" t="str">
            <v>M3</v>
          </cell>
          <cell r="D53">
            <v>13</v>
          </cell>
          <cell r="F53">
            <v>20.7</v>
          </cell>
        </row>
        <row r="54">
          <cell r="A54" t="str">
            <v>03.951.01</v>
          </cell>
          <cell r="B54" t="str">
            <v>LIMPEZA E PINTURA COM NATA DE CIMENTO - 3 DEMÃOS</v>
          </cell>
          <cell r="C54" t="str">
            <v>M2</v>
          </cell>
          <cell r="D54">
            <v>6</v>
          </cell>
          <cell r="F54">
            <v>9.5500000000000007</v>
          </cell>
        </row>
        <row r="55">
          <cell r="A55" t="str">
            <v>03.951.02</v>
          </cell>
          <cell r="B55" t="str">
            <v>PINTURA DE BARREIRA DE NEW JERSEY</v>
          </cell>
          <cell r="C55" t="str">
            <v>M2</v>
          </cell>
          <cell r="D55">
            <v>6</v>
          </cell>
          <cell r="F55">
            <v>9.5500000000000007</v>
          </cell>
        </row>
        <row r="56">
          <cell r="A56" t="str">
            <v>03.990.03</v>
          </cell>
          <cell r="B56" t="str">
            <v>CONFECCAO E COLOCACAO DE CABO 7 VARAS DE 1/2 '</v>
          </cell>
          <cell r="C56" t="str">
            <v>KG</v>
          </cell>
          <cell r="D56">
            <v>9</v>
          </cell>
          <cell r="F56">
            <v>14.33</v>
          </cell>
        </row>
        <row r="57">
          <cell r="A57" t="str">
            <v>03.990.04</v>
          </cell>
          <cell r="B57" t="str">
            <v>CONFECCAO E COLOCACAO DE CABO 12 VARAS DE 1/2 '</v>
          </cell>
          <cell r="C57" t="str">
            <v>KG</v>
          </cell>
          <cell r="D57">
            <v>9</v>
          </cell>
          <cell r="F57">
            <v>14.33</v>
          </cell>
        </row>
        <row r="58">
          <cell r="A58" t="str">
            <v>03.990.05</v>
          </cell>
          <cell r="B58" t="str">
            <v>CONFECCAO E COLOCACAO DE CABO 19 VARAS DE 1/2 '</v>
          </cell>
          <cell r="C58" t="str">
            <v>KG</v>
          </cell>
          <cell r="D58">
            <v>9</v>
          </cell>
          <cell r="F58">
            <v>14.33</v>
          </cell>
        </row>
        <row r="59">
          <cell r="A59" t="str">
            <v>03.991.01</v>
          </cell>
          <cell r="B59" t="str">
            <v>DRENO DE PVC D=3" - L=0,30M</v>
          </cell>
          <cell r="C59" t="str">
            <v>UND</v>
          </cell>
          <cell r="D59">
            <v>3</v>
          </cell>
          <cell r="F59">
            <v>4.78</v>
          </cell>
        </row>
        <row r="60">
          <cell r="A60" t="str">
            <v>03.991.02</v>
          </cell>
          <cell r="B60" t="str">
            <v>DRENO DE PVC D=4" - L=0,40M</v>
          </cell>
          <cell r="C60" t="str">
            <v>UND</v>
          </cell>
          <cell r="D60">
            <v>4</v>
          </cell>
          <cell r="F60">
            <v>6.37</v>
          </cell>
        </row>
        <row r="61">
          <cell r="A61" t="str">
            <v>03.993.01</v>
          </cell>
          <cell r="B61" t="str">
            <v>CRAVACAO ESTACAS METALICA-TRILHOS SOLDADOS-2TR37</v>
          </cell>
          <cell r="C61" t="str">
            <v>M</v>
          </cell>
          <cell r="D61">
            <v>200</v>
          </cell>
          <cell r="F61">
            <v>318.39999999999998</v>
          </cell>
        </row>
        <row r="62">
          <cell r="A62" t="str">
            <v>03.993.03</v>
          </cell>
          <cell r="B62" t="str">
            <v>CRAVACAO ESTACAS METALICA-TRILHOS SOLDADOS-2TR45</v>
          </cell>
          <cell r="C62" t="str">
            <v>M</v>
          </cell>
          <cell r="D62">
            <v>250</v>
          </cell>
          <cell r="F62">
            <v>398</v>
          </cell>
        </row>
        <row r="63">
          <cell r="A63" t="str">
            <v>03.999.03</v>
          </cell>
          <cell r="B63" t="str">
            <v>PROTENSAO E INJECAO DE CABO DE 7 VARAS DE 1/2 '</v>
          </cell>
          <cell r="C63" t="str">
            <v>UND</v>
          </cell>
          <cell r="D63">
            <v>200</v>
          </cell>
          <cell r="F63">
            <v>318.39999999999998</v>
          </cell>
        </row>
        <row r="64">
          <cell r="A64" t="str">
            <v>03.999.04</v>
          </cell>
          <cell r="B64" t="str">
            <v>PROTENSAO E INJECAO DE CABO DE 12 VARAS DE 1/2 '</v>
          </cell>
          <cell r="C64" t="str">
            <v>UND</v>
          </cell>
          <cell r="D64">
            <v>330</v>
          </cell>
          <cell r="F64">
            <v>525.36</v>
          </cell>
        </row>
        <row r="65">
          <cell r="A65" t="str">
            <v>03.999.05</v>
          </cell>
          <cell r="B65" t="str">
            <v>PROTENSAO E INJECAO DE CABO DE 19 VARAS DE 1/2 '</v>
          </cell>
          <cell r="C65" t="str">
            <v>UND</v>
          </cell>
          <cell r="D65">
            <v>420</v>
          </cell>
          <cell r="F65">
            <v>668.64</v>
          </cell>
        </row>
        <row r="66">
          <cell r="A66" t="str">
            <v>04.000.00</v>
          </cell>
          <cell r="B66" t="str">
            <v>ESCAVACAO MANUAL EM MATERIAL DE 1A. CAT</v>
          </cell>
          <cell r="C66" t="str">
            <v>M3</v>
          </cell>
          <cell r="D66">
            <v>18</v>
          </cell>
          <cell r="F66">
            <v>28.66</v>
          </cell>
        </row>
        <row r="67">
          <cell r="A67" t="str">
            <v>04.001.00</v>
          </cell>
          <cell r="B67" t="str">
            <v>ESCAVACAO MECANICA  EM MAT.1A CATEGORIA</v>
          </cell>
          <cell r="C67" t="str">
            <v>M3</v>
          </cell>
          <cell r="D67">
            <v>4</v>
          </cell>
          <cell r="F67">
            <v>6.37</v>
          </cell>
        </row>
        <row r="68">
          <cell r="A68" t="str">
            <v>04.001.02</v>
          </cell>
          <cell r="B68" t="str">
            <v>REGULARIZAÇÃO MANUAL</v>
          </cell>
          <cell r="C68" t="str">
            <v>M²</v>
          </cell>
          <cell r="D68">
            <v>3</v>
          </cell>
          <cell r="F68">
            <v>4.78</v>
          </cell>
        </row>
        <row r="69">
          <cell r="A69" t="str">
            <v>04.002.03</v>
          </cell>
          <cell r="B69" t="str">
            <v>DEMOLIÇÃO MANUAL DE PLACA COM MARTELETE</v>
          </cell>
          <cell r="C69" t="str">
            <v>M³</v>
          </cell>
          <cell r="D69">
            <v>70</v>
          </cell>
          <cell r="F69">
            <v>111.44</v>
          </cell>
        </row>
        <row r="70">
          <cell r="A70" t="str">
            <v>04.002.04</v>
          </cell>
          <cell r="B70" t="str">
            <v>DEMOLIÇÃO MECÂNICA DE PLACAS COM ESCAVADEIRA</v>
          </cell>
          <cell r="C70" t="str">
            <v>M³</v>
          </cell>
          <cell r="D70">
            <v>20</v>
          </cell>
          <cell r="F70">
            <v>31.84</v>
          </cell>
        </row>
        <row r="71">
          <cell r="A71" t="str">
            <v>04.030.01</v>
          </cell>
          <cell r="B71" t="str">
            <v>MURO DE GABIÃO</v>
          </cell>
          <cell r="C71" t="str">
            <v>M3</v>
          </cell>
          <cell r="D71">
            <v>150</v>
          </cell>
          <cell r="F71">
            <v>238.8</v>
          </cell>
        </row>
        <row r="72">
          <cell r="A72" t="str">
            <v>04.030.02</v>
          </cell>
          <cell r="B72" t="str">
            <v>MURO DE RIP-RAP</v>
          </cell>
          <cell r="C72" t="str">
            <v>M3</v>
          </cell>
          <cell r="D72">
            <v>140</v>
          </cell>
          <cell r="F72">
            <v>222.88</v>
          </cell>
        </row>
        <row r="73">
          <cell r="A73" t="str">
            <v>04.030.03</v>
          </cell>
          <cell r="B73" t="str">
            <v>PALIÇADA</v>
          </cell>
          <cell r="C73" t="str">
            <v>M2</v>
          </cell>
          <cell r="D73">
            <v>6</v>
          </cell>
          <cell r="F73">
            <v>9.5500000000000007</v>
          </cell>
        </row>
        <row r="74">
          <cell r="A74" t="str">
            <v>04.030.04</v>
          </cell>
          <cell r="B74" t="str">
            <v>SEMEADURA MANUAL</v>
          </cell>
          <cell r="C74" t="str">
            <v>M2</v>
          </cell>
          <cell r="D74">
            <v>1.5</v>
          </cell>
          <cell r="F74">
            <v>2.39</v>
          </cell>
        </row>
        <row r="75">
          <cell r="A75" t="str">
            <v>04.030.05</v>
          </cell>
          <cell r="B75" t="str">
            <v>TELA VEGETAL</v>
          </cell>
          <cell r="C75" t="str">
            <v>M2</v>
          </cell>
          <cell r="D75">
            <v>3</v>
          </cell>
          <cell r="F75">
            <v>4.78</v>
          </cell>
        </row>
        <row r="76">
          <cell r="A76" t="str">
            <v>04.100.01</v>
          </cell>
          <cell r="B76" t="str">
            <v>CORPO BUEIRO SIMPLES TUBULAR DE CONCRETO D=0,60 M</v>
          </cell>
          <cell r="C76" t="str">
            <v>M</v>
          </cell>
          <cell r="D76">
            <v>150</v>
          </cell>
          <cell r="F76">
            <v>238.8</v>
          </cell>
        </row>
        <row r="77">
          <cell r="A77" t="str">
            <v>04.100.02</v>
          </cell>
          <cell r="B77" t="str">
            <v>CORPO BUEIRO SIMPLES TUBULAR DE CONCRETO D=0,80 M</v>
          </cell>
          <cell r="C77" t="str">
            <v>M</v>
          </cell>
          <cell r="D77">
            <v>200</v>
          </cell>
          <cell r="F77">
            <v>318.39999999999998</v>
          </cell>
        </row>
        <row r="78">
          <cell r="A78" t="str">
            <v>04.100.03</v>
          </cell>
          <cell r="B78" t="str">
            <v>CORPO BUEIRO SIMPLES TUBULAR DE CONCRETO D=1,00 M</v>
          </cell>
          <cell r="C78" t="str">
            <v>M</v>
          </cell>
          <cell r="D78">
            <v>250</v>
          </cell>
          <cell r="F78">
            <v>398</v>
          </cell>
        </row>
        <row r="79">
          <cell r="A79" t="str">
            <v>04.100.04</v>
          </cell>
          <cell r="B79" t="str">
            <v>CORPO BUEIRO SIMPLES TUBULAR DE CONCRETO D=1,20 M</v>
          </cell>
          <cell r="C79" t="str">
            <v>M</v>
          </cell>
          <cell r="D79">
            <v>300</v>
          </cell>
          <cell r="F79">
            <v>477.6</v>
          </cell>
        </row>
        <row r="80">
          <cell r="A80" t="str">
            <v>04.100.05</v>
          </cell>
          <cell r="B80" t="str">
            <v>CORPO BUEIRO SIMPLES TUBULAR DE CONCRETO D=1,50 M</v>
          </cell>
          <cell r="C80" t="str">
            <v>M</v>
          </cell>
          <cell r="D80">
            <v>450</v>
          </cell>
          <cell r="F80">
            <v>716.4</v>
          </cell>
        </row>
        <row r="81">
          <cell r="A81" t="str">
            <v>04.101.06</v>
          </cell>
          <cell r="B81" t="str">
            <v>BOCA BSTC D=0,60 M - ESC.= 15</v>
          </cell>
          <cell r="C81" t="str">
            <v>UND</v>
          </cell>
          <cell r="D81">
            <v>490.98</v>
          </cell>
          <cell r="F81">
            <v>781.64</v>
          </cell>
        </row>
        <row r="82">
          <cell r="A82" t="str">
            <v>04.101.07</v>
          </cell>
          <cell r="B82" t="str">
            <v>BOCA BSTC D=0,80 M - ESC.= 15</v>
          </cell>
          <cell r="C82" t="str">
            <v>UND</v>
          </cell>
          <cell r="D82">
            <v>850</v>
          </cell>
          <cell r="F82">
            <v>1353.2</v>
          </cell>
        </row>
        <row r="83">
          <cell r="A83" t="str">
            <v>04.101.08</v>
          </cell>
          <cell r="B83" t="str">
            <v>BOCA BSTC D=1,00 M - ESC.= 15</v>
          </cell>
          <cell r="C83" t="str">
            <v>UND</v>
          </cell>
          <cell r="D83">
            <v>1300</v>
          </cell>
          <cell r="F83">
            <v>2069.6</v>
          </cell>
        </row>
        <row r="84">
          <cell r="A84" t="str">
            <v>04.101.09</v>
          </cell>
          <cell r="B84" t="str">
            <v>BOCA BSTC D=1,20 M - ESC.= 15</v>
          </cell>
          <cell r="C84" t="str">
            <v>UND</v>
          </cell>
          <cell r="D84">
            <v>2000</v>
          </cell>
          <cell r="F84">
            <v>3184</v>
          </cell>
        </row>
        <row r="85">
          <cell r="A85" t="str">
            <v>04.101.10</v>
          </cell>
          <cell r="B85" t="str">
            <v>BOCA BSTC D=1,50 M - ESC.= 15</v>
          </cell>
          <cell r="C85" t="str">
            <v>UND</v>
          </cell>
          <cell r="D85">
            <v>2500</v>
          </cell>
          <cell r="F85">
            <v>3980</v>
          </cell>
        </row>
        <row r="86">
          <cell r="A86" t="str">
            <v>04.110.01</v>
          </cell>
          <cell r="B86" t="str">
            <v>CORPO BUEIRO DUPLO TUBULAR DE CONCRETO D=1,00 M</v>
          </cell>
          <cell r="C86" t="str">
            <v>M</v>
          </cell>
          <cell r="D86">
            <v>700</v>
          </cell>
          <cell r="F86">
            <v>1114.4000000000001</v>
          </cell>
        </row>
        <row r="87">
          <cell r="A87" t="str">
            <v>04.110.02</v>
          </cell>
          <cell r="B87" t="str">
            <v>CORPO BUEIRO DUPLO TUBULAR DE CONCRETO D=1,20 M</v>
          </cell>
          <cell r="C87" t="str">
            <v>M</v>
          </cell>
          <cell r="D87">
            <v>1000</v>
          </cell>
          <cell r="F87">
            <v>1592</v>
          </cell>
        </row>
        <row r="88">
          <cell r="A88" t="str">
            <v>04.110.04</v>
          </cell>
          <cell r="B88" t="str">
            <v>CORPO DE BDTC D=0,60M</v>
          </cell>
          <cell r="C88" t="str">
            <v>M</v>
          </cell>
          <cell r="D88">
            <v>220</v>
          </cell>
          <cell r="F88">
            <v>350.24</v>
          </cell>
        </row>
        <row r="89">
          <cell r="A89" t="str">
            <v>04.110.05</v>
          </cell>
          <cell r="B89" t="str">
            <v>CORPO DE BDTC D=0,80M</v>
          </cell>
          <cell r="C89" t="str">
            <v>M</v>
          </cell>
          <cell r="D89">
            <v>450</v>
          </cell>
          <cell r="F89">
            <v>716.4</v>
          </cell>
        </row>
        <row r="90">
          <cell r="A90" t="str">
            <v>04.111.05</v>
          </cell>
          <cell r="B90" t="str">
            <v>BOCA BDTC D=1,00 M - ESC.= 15</v>
          </cell>
          <cell r="C90" t="str">
            <v>UND</v>
          </cell>
          <cell r="D90">
            <v>1700</v>
          </cell>
          <cell r="F90">
            <v>2706.4</v>
          </cell>
        </row>
        <row r="91">
          <cell r="A91" t="str">
            <v>04.111.06</v>
          </cell>
          <cell r="B91" t="str">
            <v>BOCA BDTC D=1,20 M - ESC.= 15</v>
          </cell>
          <cell r="C91" t="str">
            <v>UND</v>
          </cell>
          <cell r="D91">
            <v>2400</v>
          </cell>
          <cell r="F91">
            <v>3820.8</v>
          </cell>
        </row>
        <row r="92">
          <cell r="A92" t="str">
            <v>04.111.14</v>
          </cell>
          <cell r="B92" t="str">
            <v>BOCA  BDTC D=0,60M</v>
          </cell>
          <cell r="C92" t="str">
            <v>UND</v>
          </cell>
          <cell r="D92">
            <v>650</v>
          </cell>
          <cell r="F92">
            <v>1034.8</v>
          </cell>
        </row>
        <row r="93">
          <cell r="A93" t="str">
            <v>04.111.15</v>
          </cell>
          <cell r="B93" t="str">
            <v>BOCA  BDTC D=0,80M</v>
          </cell>
          <cell r="C93" t="str">
            <v>UND</v>
          </cell>
          <cell r="D93">
            <v>1100</v>
          </cell>
          <cell r="F93">
            <v>1751.2</v>
          </cell>
        </row>
        <row r="94">
          <cell r="A94" t="str">
            <v>04.200.02</v>
          </cell>
          <cell r="B94" t="str">
            <v>CORPO DE BSCC 2,00X2,00 M ALT. 0 A 1,00 M</v>
          </cell>
          <cell r="C94" t="str">
            <v>UND</v>
          </cell>
          <cell r="D94">
            <v>1200</v>
          </cell>
          <cell r="F94">
            <v>1910.4</v>
          </cell>
        </row>
        <row r="95">
          <cell r="A95" t="str">
            <v>04.200.03</v>
          </cell>
          <cell r="B95" t="str">
            <v>CORPO DE BSCC 2,50X2,50 M ALT. 0 A 1,00 M</v>
          </cell>
          <cell r="C95" t="str">
            <v>M</v>
          </cell>
          <cell r="D95">
            <v>1700</v>
          </cell>
          <cell r="F95">
            <v>2706.4</v>
          </cell>
        </row>
        <row r="96">
          <cell r="A96" t="str">
            <v>04.200.29</v>
          </cell>
          <cell r="B96" t="str">
            <v>CORPO DE BSCC 2,00x3,00M</v>
          </cell>
          <cell r="C96" t="str">
            <v>M</v>
          </cell>
          <cell r="D96">
            <v>2700</v>
          </cell>
          <cell r="F96">
            <v>4298.3999999999996</v>
          </cell>
        </row>
        <row r="97">
          <cell r="A97" t="str">
            <v>04.200.30</v>
          </cell>
          <cell r="B97" t="str">
            <v>CORPO DE BSCC 2,80x3,00M</v>
          </cell>
          <cell r="C97" t="str">
            <v>M</v>
          </cell>
          <cell r="D97">
            <v>2100</v>
          </cell>
          <cell r="F97">
            <v>3343.2</v>
          </cell>
        </row>
        <row r="98">
          <cell r="A98" t="str">
            <v>04.201.02</v>
          </cell>
          <cell r="B98" t="str">
            <v>BOCA DE BSCC 2,00X2,00 M NORMAL</v>
          </cell>
          <cell r="C98" t="str">
            <v>UND</v>
          </cell>
          <cell r="D98">
            <v>6900</v>
          </cell>
          <cell r="F98">
            <v>10984.8</v>
          </cell>
        </row>
        <row r="99">
          <cell r="A99" t="str">
            <v>04.201.03</v>
          </cell>
          <cell r="B99" t="str">
            <v>BOCA DE BSCC 2,50X2,50 M NORMAL</v>
          </cell>
          <cell r="C99" t="str">
            <v>UND</v>
          </cell>
          <cell r="D99">
            <v>6800</v>
          </cell>
          <cell r="F99">
            <v>10825.6</v>
          </cell>
        </row>
        <row r="100">
          <cell r="A100" t="str">
            <v>04.201.11</v>
          </cell>
          <cell r="B100" t="str">
            <v>BOCA DE BSCC 2,50X2,50 M - ESC.= 30</v>
          </cell>
          <cell r="C100" t="str">
            <v>UND</v>
          </cell>
          <cell r="D100">
            <v>8300</v>
          </cell>
          <cell r="F100">
            <v>13213.6</v>
          </cell>
        </row>
        <row r="101">
          <cell r="A101" t="str">
            <v>04.201.17</v>
          </cell>
          <cell r="B101" t="str">
            <v>BOCA DE BSCC 2,00x3,00M</v>
          </cell>
          <cell r="C101" t="str">
            <v>UND</v>
          </cell>
          <cell r="D101">
            <v>8300</v>
          </cell>
          <cell r="F101">
            <v>13213.6</v>
          </cell>
        </row>
        <row r="102">
          <cell r="A102" t="str">
            <v>04.201.18</v>
          </cell>
          <cell r="B102" t="str">
            <v>BOCA DE BSCC 2,80x2,50M</v>
          </cell>
          <cell r="C102" t="str">
            <v>UND</v>
          </cell>
          <cell r="D102">
            <v>16500</v>
          </cell>
          <cell r="F102">
            <v>26268</v>
          </cell>
        </row>
        <row r="103">
          <cell r="A103" t="str">
            <v>04.201.20</v>
          </cell>
          <cell r="B103" t="str">
            <v>BOCA DE BSCC   2,00x3,00M</v>
          </cell>
          <cell r="C103" t="str">
            <v>UN</v>
          </cell>
          <cell r="D103">
            <v>8300</v>
          </cell>
          <cell r="F103">
            <v>13213.6</v>
          </cell>
        </row>
        <row r="104">
          <cell r="A104" t="str">
            <v>04.230.01</v>
          </cell>
          <cell r="B104" t="str">
            <v>CORPO DE BSTM D=1,20M</v>
          </cell>
          <cell r="C104" t="str">
            <v>M</v>
          </cell>
          <cell r="D104">
            <v>2600</v>
          </cell>
          <cell r="F104">
            <v>4139.2</v>
          </cell>
        </row>
        <row r="105">
          <cell r="A105" t="str">
            <v>04.310.02</v>
          </cell>
          <cell r="B105" t="str">
            <v>CORPO DE BSTM -  D=1,20M</v>
          </cell>
          <cell r="C105" t="str">
            <v>M</v>
          </cell>
          <cell r="D105">
            <v>2600</v>
          </cell>
          <cell r="F105">
            <v>4139.2</v>
          </cell>
        </row>
        <row r="106">
          <cell r="A106" t="str">
            <v>04.400.03</v>
          </cell>
          <cell r="B106" t="str">
            <v>VALETA DE PROT. DE CORTES C/REVEST. CONCR.-VPC 03</v>
          </cell>
          <cell r="C106" t="str">
            <v>M</v>
          </cell>
          <cell r="D106">
            <v>25</v>
          </cell>
          <cell r="F106">
            <v>39.799999999999997</v>
          </cell>
        </row>
        <row r="107">
          <cell r="A107" t="str">
            <v>04.401.03</v>
          </cell>
          <cell r="B107" t="str">
            <v>VALETA DE PROT. DE ATERRO C/REVEST. CONCR.-VPA 03</v>
          </cell>
          <cell r="C107" t="str">
            <v>M</v>
          </cell>
          <cell r="D107">
            <v>25</v>
          </cell>
          <cell r="F107">
            <v>39.799999999999997</v>
          </cell>
        </row>
        <row r="108">
          <cell r="A108" t="str">
            <v>04.500.01</v>
          </cell>
          <cell r="B108" t="str">
            <v>DRENO LONGITUDINAL PROF. P/CORTE EM SOLO -DPS 01</v>
          </cell>
          <cell r="C108" t="str">
            <v>M</v>
          </cell>
          <cell r="D108">
            <v>12</v>
          </cell>
          <cell r="F108">
            <v>19.100000000000001</v>
          </cell>
        </row>
        <row r="109">
          <cell r="A109" t="str">
            <v>04.501.06</v>
          </cell>
          <cell r="B109" t="str">
            <v>DRENO VERTICAL DE AREIA</v>
          </cell>
          <cell r="C109" t="str">
            <v>M3</v>
          </cell>
          <cell r="D109">
            <v>63</v>
          </cell>
          <cell r="F109">
            <v>100.3</v>
          </cell>
        </row>
        <row r="110">
          <cell r="A110" t="str">
            <v>04.502.02</v>
          </cell>
          <cell r="B110" t="str">
            <v>BOCA DE SAIDA P/DRENO LONGITUDINAL PROF. BSD 02</v>
          </cell>
          <cell r="C110" t="str">
            <v>M</v>
          </cell>
          <cell r="D110">
            <v>40</v>
          </cell>
          <cell r="F110">
            <v>63.68</v>
          </cell>
        </row>
        <row r="111">
          <cell r="A111" t="str">
            <v>04.520.02</v>
          </cell>
          <cell r="B111" t="str">
            <v>GEOTEXTIL TECIDO RT&gt;=70KN/M</v>
          </cell>
          <cell r="C111" t="str">
            <v>M2</v>
          </cell>
          <cell r="D111">
            <v>15</v>
          </cell>
          <cell r="F111">
            <v>23.88</v>
          </cell>
        </row>
        <row r="112">
          <cell r="A112" t="str">
            <v>04.520.03</v>
          </cell>
          <cell r="B112" t="str">
            <v>GEOTEXTIL TECIDO RT&gt;35KN/M</v>
          </cell>
          <cell r="C112" t="str">
            <v>M2</v>
          </cell>
          <cell r="D112">
            <v>10</v>
          </cell>
          <cell r="F112">
            <v>15.92</v>
          </cell>
        </row>
        <row r="113">
          <cell r="A113" t="str">
            <v>04.520.05</v>
          </cell>
          <cell r="B113" t="str">
            <v>DRENO DE TALVEGUE C/ PEDRA DE MÃO, BRITA E AREIA</v>
          </cell>
          <cell r="C113" t="str">
            <v>M3</v>
          </cell>
          <cell r="D113">
            <v>35</v>
          </cell>
          <cell r="F113">
            <v>55.72</v>
          </cell>
        </row>
        <row r="114">
          <cell r="A114" t="str">
            <v>04.900.02</v>
          </cell>
          <cell r="B114" t="str">
            <v>SARJETA TRIANGULAR DE CONCRETO - STC 02</v>
          </cell>
          <cell r="C114" t="str">
            <v>M</v>
          </cell>
          <cell r="D114">
            <v>22</v>
          </cell>
          <cell r="F114">
            <v>35.020000000000003</v>
          </cell>
        </row>
        <row r="115">
          <cell r="A115" t="str">
            <v>04.900.09</v>
          </cell>
          <cell r="B115" t="str">
            <v>SARGETA TRIANGULAR DE CONCRETO TIPO STC-02B TIPO 90/30</v>
          </cell>
          <cell r="C115" t="str">
            <v>M</v>
          </cell>
          <cell r="D115">
            <v>22</v>
          </cell>
          <cell r="F115">
            <v>35.020000000000003</v>
          </cell>
        </row>
        <row r="116">
          <cell r="A116" t="str">
            <v>04.900.10</v>
          </cell>
          <cell r="B116" t="str">
            <v>SARGETA DE CONCRETO EM ATERRO -SCA-70/15</v>
          </cell>
          <cell r="C116" t="str">
            <v>M</v>
          </cell>
          <cell r="D116">
            <v>22</v>
          </cell>
          <cell r="F116">
            <v>35.020000000000003</v>
          </cell>
        </row>
        <row r="117">
          <cell r="A117" t="str">
            <v>04.900.11</v>
          </cell>
          <cell r="B117" t="str">
            <v>SARGETA DE CONCRETO EM ATERRO -SCA-70/20</v>
          </cell>
          <cell r="C117" t="str">
            <v>M</v>
          </cell>
          <cell r="D117">
            <v>22</v>
          </cell>
          <cell r="F117">
            <v>35.020000000000003</v>
          </cell>
        </row>
        <row r="118">
          <cell r="A118" t="str">
            <v>04.900.21</v>
          </cell>
          <cell r="B118" t="str">
            <v>SARJETA DE CANTEIRO CENTRAL DE CONCRETO - SCC 01</v>
          </cell>
          <cell r="C118" t="str">
            <v>M</v>
          </cell>
          <cell r="D118">
            <v>22</v>
          </cell>
          <cell r="F118">
            <v>35.020000000000003</v>
          </cell>
        </row>
        <row r="119">
          <cell r="A119" t="str">
            <v>04.910.05</v>
          </cell>
          <cell r="B119" t="str">
            <v>MEIO - FIO DE CONCRETO - MFC 05</v>
          </cell>
          <cell r="C119" t="str">
            <v>M</v>
          </cell>
          <cell r="D119">
            <v>20</v>
          </cell>
          <cell r="F119">
            <v>31.84</v>
          </cell>
        </row>
        <row r="120">
          <cell r="A120" t="str">
            <v>04.930.09</v>
          </cell>
          <cell r="B120" t="str">
            <v>CAIXA COLETORA DE SARJETA - CCS 09</v>
          </cell>
          <cell r="C120" t="str">
            <v>UND</v>
          </cell>
          <cell r="D120">
            <v>8600</v>
          </cell>
          <cell r="F120">
            <v>13691.2</v>
          </cell>
        </row>
        <row r="121">
          <cell r="A121" t="str">
            <v>04.930.10</v>
          </cell>
          <cell r="B121" t="str">
            <v>CAIXA COLETORA DE SARJETA - CCS 10</v>
          </cell>
          <cell r="C121" t="str">
            <v>UND</v>
          </cell>
          <cell r="D121">
            <v>1800</v>
          </cell>
          <cell r="F121">
            <v>2865.6</v>
          </cell>
        </row>
        <row r="122">
          <cell r="A122" t="str">
            <v>04.930.11</v>
          </cell>
          <cell r="B122" t="str">
            <v>CAIXA COLETORA DE SARJETA - CCS 11</v>
          </cell>
          <cell r="C122" t="str">
            <v>UND</v>
          </cell>
          <cell r="D122">
            <v>1750</v>
          </cell>
          <cell r="F122">
            <v>2786</v>
          </cell>
        </row>
        <row r="123">
          <cell r="A123" t="str">
            <v>04.931.10</v>
          </cell>
          <cell r="B123" t="str">
            <v>CAIXA COLETORA DE TALVEGUE - CCT 10</v>
          </cell>
          <cell r="C123" t="str">
            <v>UND</v>
          </cell>
          <cell r="D123">
            <v>2000</v>
          </cell>
          <cell r="F123">
            <v>3184</v>
          </cell>
        </row>
        <row r="124">
          <cell r="A124" t="str">
            <v>04.931.11</v>
          </cell>
          <cell r="B124" t="str">
            <v>CAIXA COLETORA DE TALVEGUE - CCT 11</v>
          </cell>
          <cell r="C124" t="str">
            <v>UND</v>
          </cell>
          <cell r="D124">
            <v>2100</v>
          </cell>
          <cell r="F124">
            <v>3343.2</v>
          </cell>
        </row>
        <row r="125">
          <cell r="A125" t="str">
            <v>04.941.01</v>
          </cell>
          <cell r="B125" t="str">
            <v>DESCIDA D'AGUA DE ATERROS EM DEGRAUS -DAD 01</v>
          </cell>
          <cell r="C125" t="str">
            <v>M</v>
          </cell>
          <cell r="D125">
            <v>120</v>
          </cell>
          <cell r="F125">
            <v>191.04</v>
          </cell>
        </row>
        <row r="126">
          <cell r="A126" t="str">
            <v>04.941.02</v>
          </cell>
          <cell r="B126" t="str">
            <v>DESCIDA D'AGUA DE ATERROS EM DEGRAUS ARM -DAD 02</v>
          </cell>
          <cell r="C126" t="str">
            <v>M</v>
          </cell>
          <cell r="D126">
            <v>110</v>
          </cell>
          <cell r="F126">
            <v>175.12</v>
          </cell>
        </row>
        <row r="127">
          <cell r="A127" t="str">
            <v>04.941.04</v>
          </cell>
          <cell r="B127" t="str">
            <v>DESCIDA D'AGUA DE ATERROS EM DEGRAUS ARM-DAD 04</v>
          </cell>
          <cell r="C127" t="str">
            <v>M</v>
          </cell>
          <cell r="D127">
            <v>250</v>
          </cell>
          <cell r="F127">
            <v>398</v>
          </cell>
        </row>
        <row r="128">
          <cell r="A128" t="str">
            <v>04.941.06</v>
          </cell>
          <cell r="B128" t="str">
            <v>DESCIDA D'AGUA DE ATERROS EM DEGRAUS ARM-DAD 06</v>
          </cell>
          <cell r="C128" t="str">
            <v>M</v>
          </cell>
          <cell r="D128">
            <v>300</v>
          </cell>
          <cell r="F128">
            <v>477.6</v>
          </cell>
        </row>
        <row r="129">
          <cell r="A129" t="str">
            <v>04.941.34</v>
          </cell>
          <cell r="B129" t="str">
            <v>DESCIDA D'AGUA DE CORTES EM DEGRAUS ARM-DCD 04</v>
          </cell>
          <cell r="C129" t="str">
            <v>M</v>
          </cell>
          <cell r="D129">
            <v>75</v>
          </cell>
          <cell r="F129">
            <v>119.4</v>
          </cell>
        </row>
        <row r="130">
          <cell r="A130" t="str">
            <v>04.941.35</v>
          </cell>
          <cell r="B130" t="str">
            <v>SAIDA D'ÁGUA EM  CORTE TIPO SDC - 01</v>
          </cell>
          <cell r="C130" t="str">
            <v>UN</v>
          </cell>
          <cell r="D130">
            <v>250</v>
          </cell>
          <cell r="F130">
            <v>398</v>
          </cell>
        </row>
        <row r="131">
          <cell r="A131" t="str">
            <v>04.941.36</v>
          </cell>
          <cell r="B131" t="str">
            <v>SAIDA D'ÁGUA EM  ATERRO TIPO SDA - 01</v>
          </cell>
          <cell r="C131" t="str">
            <v>UN</v>
          </cell>
          <cell r="D131">
            <v>410</v>
          </cell>
          <cell r="F131">
            <v>652.72</v>
          </cell>
        </row>
        <row r="132">
          <cell r="A132" t="str">
            <v>04.941.37</v>
          </cell>
          <cell r="B132" t="str">
            <v>SAIDA D'ÁGUA EM  ATERRO TIPO SDA - 02</v>
          </cell>
          <cell r="C132" t="str">
            <v>UN</v>
          </cell>
          <cell r="D132">
            <v>470</v>
          </cell>
          <cell r="F132">
            <v>748.24</v>
          </cell>
        </row>
        <row r="133">
          <cell r="A133" t="str">
            <v>04.946.01</v>
          </cell>
          <cell r="B133" t="str">
            <v>DESCIDA D'ÁGUA EM ATERRO DAS-01</v>
          </cell>
          <cell r="C133" t="str">
            <v>UN</v>
          </cell>
          <cell r="D133">
            <v>130</v>
          </cell>
          <cell r="F133">
            <v>206.96</v>
          </cell>
        </row>
        <row r="134">
          <cell r="A134" t="str">
            <v>04.946.02</v>
          </cell>
          <cell r="B134" t="str">
            <v>DESCIDA D'ÁGUA EM ATERRO DAS-01A</v>
          </cell>
          <cell r="C134" t="str">
            <v>UN</v>
          </cell>
          <cell r="D134">
            <v>150</v>
          </cell>
          <cell r="F134">
            <v>238.8</v>
          </cell>
        </row>
        <row r="135">
          <cell r="A135" t="str">
            <v>04.946.03</v>
          </cell>
          <cell r="B135" t="str">
            <v>DESCIDA D'ÁGUA EM ATERRO DAS-06</v>
          </cell>
          <cell r="C135" t="str">
            <v>UN</v>
          </cell>
          <cell r="D135">
            <v>200</v>
          </cell>
          <cell r="F135">
            <v>318.39999999999998</v>
          </cell>
        </row>
        <row r="136">
          <cell r="A136" t="str">
            <v>04.946.05</v>
          </cell>
          <cell r="B136" t="str">
            <v>DESCIDA D'ÁGUA EM ATERRO DSA-01</v>
          </cell>
          <cell r="C136" t="str">
            <v>UN</v>
          </cell>
          <cell r="D136">
            <v>130</v>
          </cell>
          <cell r="F136">
            <v>206.96</v>
          </cell>
        </row>
        <row r="137">
          <cell r="A137" t="str">
            <v>04.950.02</v>
          </cell>
          <cell r="B137" t="str">
            <v>DISSIPADOR DE ENERGIA - DES 02</v>
          </cell>
          <cell r="C137" t="str">
            <v>UND</v>
          </cell>
          <cell r="D137">
            <v>200</v>
          </cell>
          <cell r="F137">
            <v>318.39999999999998</v>
          </cell>
        </row>
        <row r="138">
          <cell r="A138" t="str">
            <v>04.950.03</v>
          </cell>
          <cell r="B138" t="str">
            <v>DISSIPADOR DE ENERGIA DES-03</v>
          </cell>
          <cell r="C138" t="str">
            <v>UN</v>
          </cell>
          <cell r="D138">
            <v>230</v>
          </cell>
          <cell r="F138">
            <v>366.16</v>
          </cell>
        </row>
        <row r="139">
          <cell r="A139" t="str">
            <v>04.950.23</v>
          </cell>
          <cell r="B139" t="str">
            <v>DISSIPADOR DE ENERGIA - DEB 03</v>
          </cell>
          <cell r="C139" t="str">
            <v>UND</v>
          </cell>
          <cell r="D139">
            <v>1000</v>
          </cell>
          <cell r="F139">
            <v>1592</v>
          </cell>
        </row>
        <row r="140">
          <cell r="A140" t="str">
            <v>04.950.24</v>
          </cell>
          <cell r="B140" t="str">
            <v>DISSIPADOR DE ENERGIA - DEB 04</v>
          </cell>
          <cell r="C140" t="str">
            <v>UND</v>
          </cell>
          <cell r="D140">
            <v>1500</v>
          </cell>
          <cell r="F140">
            <v>2388</v>
          </cell>
        </row>
        <row r="141">
          <cell r="A141" t="str">
            <v>04.950.27</v>
          </cell>
          <cell r="B141" t="str">
            <v>DISSIPADOR DE ENERGIA - DEB 07</v>
          </cell>
          <cell r="C141" t="str">
            <v>UND</v>
          </cell>
          <cell r="D141">
            <v>2100</v>
          </cell>
          <cell r="F141">
            <v>3343.2</v>
          </cell>
        </row>
        <row r="142">
          <cell r="A142" t="str">
            <v>04.950.28</v>
          </cell>
          <cell r="B142" t="str">
            <v>DISSIPADOR DE ENERGIA - DEB 08</v>
          </cell>
          <cell r="C142" t="str">
            <v>UND</v>
          </cell>
          <cell r="D142">
            <v>2800</v>
          </cell>
          <cell r="F142">
            <v>4457.6000000000004</v>
          </cell>
        </row>
        <row r="143">
          <cell r="A143" t="str">
            <v>04.960.01</v>
          </cell>
          <cell r="B143" t="str">
            <v>BOCA DE LOBO SIMPLES COM GRELHA DE CONCR.-BLS 01</v>
          </cell>
          <cell r="C143" t="str">
            <v>UND</v>
          </cell>
          <cell r="D143">
            <v>600</v>
          </cell>
          <cell r="F143">
            <v>955.2</v>
          </cell>
        </row>
        <row r="144">
          <cell r="A144" t="str">
            <v>04.961.01</v>
          </cell>
          <cell r="B144" t="str">
            <v>BOCA DE LOBO DUPLA COM GRELHA DE CONCRETO -BLD 01</v>
          </cell>
          <cell r="C144" t="str">
            <v>UND</v>
          </cell>
          <cell r="D144">
            <v>1100</v>
          </cell>
          <cell r="F144">
            <v>1751.2</v>
          </cell>
        </row>
        <row r="145">
          <cell r="A145" t="str">
            <v>04.962.01</v>
          </cell>
          <cell r="B145" t="str">
            <v>CAIXA DE LIGACAO E PASSAGEM - CLP 01</v>
          </cell>
          <cell r="C145" t="str">
            <v>UND</v>
          </cell>
          <cell r="D145">
            <v>320</v>
          </cell>
          <cell r="F145">
            <v>509.44</v>
          </cell>
        </row>
        <row r="146">
          <cell r="A146" t="str">
            <v>04.962.20</v>
          </cell>
          <cell r="B146" t="str">
            <v>CAIXA DE PASSAGEM EM CONCRETO - CP-01</v>
          </cell>
          <cell r="C146" t="str">
            <v>UND</v>
          </cell>
          <cell r="D146">
            <v>1100</v>
          </cell>
          <cell r="F146">
            <v>1751.2</v>
          </cell>
        </row>
        <row r="147">
          <cell r="A147" t="str">
            <v>04.962.21</v>
          </cell>
          <cell r="B147" t="str">
            <v>CAIXA DE PASSAGEM ESPECIAL P/BDTC D=0,60M - CPE-02</v>
          </cell>
          <cell r="C147" t="str">
            <v>UND</v>
          </cell>
          <cell r="D147">
            <v>1500</v>
          </cell>
          <cell r="F147">
            <v>2388</v>
          </cell>
        </row>
        <row r="148">
          <cell r="A148" t="str">
            <v>04.962.22</v>
          </cell>
          <cell r="B148" t="str">
            <v>CAIXA DE PASSAGEM ESPECIAL P/BDTC D=1,00M - CPE-04</v>
          </cell>
          <cell r="C148" t="str">
            <v>UND</v>
          </cell>
          <cell r="D148">
            <v>1300</v>
          </cell>
          <cell r="F148">
            <v>2069.6</v>
          </cell>
        </row>
        <row r="149">
          <cell r="A149" t="str">
            <v>04.962.23</v>
          </cell>
          <cell r="B149" t="str">
            <v>CAIXA DE PASSAGEM ESPECIAL P/BDTC D=1,20M - CPE-005</v>
          </cell>
          <cell r="C149" t="str">
            <v>UND</v>
          </cell>
          <cell r="D149">
            <v>1900</v>
          </cell>
          <cell r="F149">
            <v>3024.8</v>
          </cell>
        </row>
        <row r="150">
          <cell r="A150" t="str">
            <v>04.990.02</v>
          </cell>
          <cell r="B150" t="str">
            <v>TRANSPOSICAO DE SEGMENTO DE SARJETAS - TSS 02</v>
          </cell>
          <cell r="C150" t="str">
            <v>M</v>
          </cell>
          <cell r="D150">
            <v>55</v>
          </cell>
          <cell r="F150">
            <v>87.56</v>
          </cell>
        </row>
        <row r="151">
          <cell r="A151" t="str">
            <v>04.999.01</v>
          </cell>
          <cell r="B151" t="str">
            <v>REMOCAO DE BUEIROS EXISTENTES</v>
          </cell>
          <cell r="C151" t="str">
            <v>M</v>
          </cell>
          <cell r="D151">
            <v>105</v>
          </cell>
          <cell r="F151">
            <v>167.16</v>
          </cell>
        </row>
        <row r="152">
          <cell r="A152" t="str">
            <v>04.999.02</v>
          </cell>
          <cell r="B152" t="str">
            <v>DEMOLICAO DE DISPOSITIVOS DE CONCRETO</v>
          </cell>
          <cell r="C152" t="str">
            <v>M3</v>
          </cell>
          <cell r="D152">
            <v>70</v>
          </cell>
          <cell r="F152">
            <v>111.44</v>
          </cell>
        </row>
        <row r="153">
          <cell r="A153" t="str">
            <v>04.999.09</v>
          </cell>
          <cell r="B153" t="str">
            <v>REMOÇÃO DE BOCA DE BSTC</v>
          </cell>
          <cell r="C153" t="str">
            <v>UN</v>
          </cell>
          <cell r="D153">
            <v>100</v>
          </cell>
          <cell r="F153">
            <v>159.19999999999999</v>
          </cell>
        </row>
        <row r="154">
          <cell r="A154" t="str">
            <v>04.999.10</v>
          </cell>
          <cell r="B154" t="str">
            <v>REMOÇÃO DE BOCA BSTC</v>
          </cell>
          <cell r="C154" t="str">
            <v>UND</v>
          </cell>
          <cell r="D154">
            <v>200</v>
          </cell>
          <cell r="F154">
            <v>318.39999999999998</v>
          </cell>
        </row>
        <row r="155">
          <cell r="A155" t="str">
            <v>04.999.11</v>
          </cell>
          <cell r="B155" t="str">
            <v>REMOCAO DE BOCA BDTC</v>
          </cell>
          <cell r="C155" t="str">
            <v>UND</v>
          </cell>
          <cell r="D155">
            <v>260</v>
          </cell>
          <cell r="F155">
            <v>413.92</v>
          </cell>
        </row>
        <row r="156">
          <cell r="A156" t="str">
            <v>04.999.12</v>
          </cell>
          <cell r="B156" t="str">
            <v>LIMPEZA E DESOBST. DE BUEIRO SIMPLES TUB. DE CONCRETO</v>
          </cell>
          <cell r="C156" t="str">
            <v>M</v>
          </cell>
          <cell r="D156">
            <v>14</v>
          </cell>
          <cell r="F156">
            <v>22.29</v>
          </cell>
        </row>
        <row r="157">
          <cell r="A157" t="str">
            <v>04.999.13</v>
          </cell>
          <cell r="B157" t="str">
            <v>RESTAURAÇÃO DE OBRAS DANIFICADAS (CONCR.  Fck=15MPA)</v>
          </cell>
          <cell r="C157" t="str">
            <v>M3</v>
          </cell>
          <cell r="D157">
            <v>250</v>
          </cell>
          <cell r="F157">
            <v>398</v>
          </cell>
        </row>
        <row r="158">
          <cell r="A158" t="str">
            <v>04.999.14</v>
          </cell>
          <cell r="B158" t="str">
            <v>LIMP.,SUBST. JUNTAS ESTRAG.S, REC., GUARDA ROD./PINT. GERAL</v>
          </cell>
          <cell r="C158" t="str">
            <v>M2</v>
          </cell>
          <cell r="D158">
            <v>20</v>
          </cell>
          <cell r="F158">
            <v>31.84</v>
          </cell>
        </row>
        <row r="159">
          <cell r="A159" t="str">
            <v>04.999.20</v>
          </cell>
          <cell r="B159" t="str">
            <v>BARREIRA TIPO NEW JERSEY - SIMPLES</v>
          </cell>
          <cell r="C159" t="str">
            <v>M</v>
          </cell>
          <cell r="D159">
            <v>150</v>
          </cell>
          <cell r="F159">
            <v>238.8</v>
          </cell>
        </row>
        <row r="160">
          <cell r="A160" t="str">
            <v>04.999.21</v>
          </cell>
          <cell r="B160" t="str">
            <v>DEFENSA METÁLICA SIMPLES</v>
          </cell>
          <cell r="C160" t="str">
            <v>M</v>
          </cell>
          <cell r="D160">
            <v>80</v>
          </cell>
          <cell r="F160">
            <v>127.36</v>
          </cell>
        </row>
        <row r="161">
          <cell r="A161" t="str">
            <v>04.999.22</v>
          </cell>
          <cell r="B161" t="str">
            <v>BARREIRA TIPO NEW JERSEY - DUPLA</v>
          </cell>
          <cell r="C161" t="str">
            <v>M</v>
          </cell>
          <cell r="D161">
            <v>250</v>
          </cell>
          <cell r="F161">
            <v>398</v>
          </cell>
        </row>
        <row r="162">
          <cell r="A162" t="str">
            <v>04.999.51</v>
          </cell>
          <cell r="B162" t="str">
            <v>BLOQUEIO DE TRAVESSIAS CLANDESTINAS</v>
          </cell>
          <cell r="C162" t="str">
            <v>VB</v>
          </cell>
          <cell r="D162">
            <v>1400</v>
          </cell>
          <cell r="F162">
            <v>2228.8000000000002</v>
          </cell>
        </row>
        <row r="163">
          <cell r="A163" t="str">
            <v>05.100.00</v>
          </cell>
          <cell r="B163" t="str">
            <v>ENLEIVAMENTO</v>
          </cell>
          <cell r="C163" t="str">
            <v>M2</v>
          </cell>
          <cell r="D163">
            <v>2</v>
          </cell>
          <cell r="F163">
            <v>3.18</v>
          </cell>
        </row>
        <row r="164">
          <cell r="A164" t="str">
            <v>05.102.00</v>
          </cell>
          <cell r="B164" t="str">
            <v>HIDROSSEMEADURA</v>
          </cell>
          <cell r="C164" t="str">
            <v>M2</v>
          </cell>
          <cell r="D164">
            <v>1</v>
          </cell>
          <cell r="F164">
            <v>1.59</v>
          </cell>
        </row>
        <row r="165">
          <cell r="A165" t="str">
            <v>05.102.01</v>
          </cell>
          <cell r="B165" t="str">
            <v>PLANTIO DE ÁRVORES  E ARBUSTOS</v>
          </cell>
          <cell r="C165" t="str">
            <v>M2</v>
          </cell>
          <cell r="D165">
            <v>4</v>
          </cell>
          <cell r="F165">
            <v>6.37</v>
          </cell>
        </row>
        <row r="166">
          <cell r="A166" t="str">
            <v>05.300.02</v>
          </cell>
          <cell r="B166" t="str">
            <v>ENROCAMENTO DE PEDRA JOGADA</v>
          </cell>
          <cell r="C166" t="str">
            <v>M3</v>
          </cell>
          <cell r="D166">
            <v>75</v>
          </cell>
          <cell r="F166">
            <v>119.4</v>
          </cell>
        </row>
        <row r="167">
          <cell r="A167" t="str">
            <v>06.100.10</v>
          </cell>
          <cell r="B167" t="str">
            <v>PINTURA COM SUPERCONSERVADO "P" OU SIMILAR</v>
          </cell>
          <cell r="C167" t="str">
            <v>M2</v>
          </cell>
          <cell r="D167">
            <v>49</v>
          </cell>
          <cell r="F167">
            <v>78.010000000000005</v>
          </cell>
        </row>
        <row r="168">
          <cell r="A168" t="str">
            <v>06.210.01</v>
          </cell>
          <cell r="B168" t="str">
            <v>PORTICO METALICO</v>
          </cell>
          <cell r="C168" t="str">
            <v>UND</v>
          </cell>
          <cell r="D168">
            <v>28000</v>
          </cell>
          <cell r="F168">
            <v>44576</v>
          </cell>
        </row>
        <row r="169">
          <cell r="A169" t="str">
            <v>06.400.01</v>
          </cell>
          <cell r="B169" t="str">
            <v>CERCAS DE ARAME FARPADO COM MOURAO DE CONCRETO</v>
          </cell>
          <cell r="C169" t="str">
            <v>M</v>
          </cell>
          <cell r="D169">
            <v>12</v>
          </cell>
          <cell r="F169">
            <v>19.100000000000001</v>
          </cell>
        </row>
        <row r="170">
          <cell r="A170" t="str">
            <v>06.420.00</v>
          </cell>
          <cell r="B170" t="str">
            <v>ALAMBRADOS TRANÇADOS</v>
          </cell>
          <cell r="C170" t="str">
            <v>M</v>
          </cell>
          <cell r="D170">
            <v>50</v>
          </cell>
          <cell r="F170">
            <v>79.59999999999998</v>
          </cell>
        </row>
        <row r="171">
          <cell r="A171" t="str">
            <v>07.000.01</v>
          </cell>
          <cell r="B171" t="str">
            <v>PINTURA DE FAIXA MONO DIRECIONAL</v>
          </cell>
          <cell r="C171" t="str">
            <v>M2</v>
          </cell>
          <cell r="D171">
            <v>10</v>
          </cell>
          <cell r="F171">
            <v>15.92</v>
          </cell>
        </row>
        <row r="172">
          <cell r="A172" t="str">
            <v>07.000.02</v>
          </cell>
          <cell r="B172" t="str">
            <v>SETAS E DIZERES</v>
          </cell>
          <cell r="C172" t="str">
            <v>M2</v>
          </cell>
          <cell r="D172">
            <v>25</v>
          </cell>
          <cell r="F172">
            <v>39.799999999999997</v>
          </cell>
        </row>
        <row r="173">
          <cell r="A173" t="str">
            <v>07.000.03</v>
          </cell>
          <cell r="B173" t="str">
            <v>TACHA REFLETIVA MONO DIRECIONAL - TIPO SH - TRG</v>
          </cell>
          <cell r="C173" t="str">
            <v>UND</v>
          </cell>
          <cell r="D173">
            <v>15</v>
          </cell>
          <cell r="F173">
            <v>23.88</v>
          </cell>
        </row>
        <row r="174">
          <cell r="A174" t="str">
            <v>07.000.04</v>
          </cell>
          <cell r="B174" t="str">
            <v>TACHA REFLETIVA BIRECIONAL - TIPO SH - TRG</v>
          </cell>
          <cell r="C174" t="str">
            <v>UND</v>
          </cell>
          <cell r="D174">
            <v>25</v>
          </cell>
          <cell r="F174">
            <v>39.799999999999997</v>
          </cell>
        </row>
        <row r="175">
          <cell r="A175" t="str">
            <v>07.000.05</v>
          </cell>
          <cell r="B175" t="str">
            <v>TACHÃO REFLETIVO MONODIRECIONAL - TIPO SH - TRP</v>
          </cell>
          <cell r="C175" t="str">
            <v>UND</v>
          </cell>
          <cell r="D175">
            <v>45</v>
          </cell>
          <cell r="F175">
            <v>71.64</v>
          </cell>
        </row>
        <row r="176">
          <cell r="A176" t="str">
            <v>07.000.06</v>
          </cell>
          <cell r="B176" t="str">
            <v>TACHÃO REFLETIVO BIRECIONAL - TIPO SH - TRP</v>
          </cell>
          <cell r="C176" t="str">
            <v>UND</v>
          </cell>
          <cell r="D176">
            <v>70</v>
          </cell>
          <cell r="F176">
            <v>111.44</v>
          </cell>
        </row>
        <row r="177">
          <cell r="A177" t="str">
            <v>07.000.07</v>
          </cell>
          <cell r="B177" t="str">
            <v>PLACA TOTALM. REFLET. C/ PELÍCULA EM FLAT-TOP-GRAU TÉCN.</v>
          </cell>
          <cell r="C177" t="str">
            <v>M2</v>
          </cell>
          <cell r="D177">
            <v>250</v>
          </cell>
          <cell r="F177">
            <v>398</v>
          </cell>
        </row>
        <row r="178">
          <cell r="A178" t="str">
            <v>07.000.08</v>
          </cell>
          <cell r="B178" t="str">
            <v>BALIZADOR DE CONCRETO C/ PELÍCULA REFLETIVA</v>
          </cell>
          <cell r="C178" t="str">
            <v>UND</v>
          </cell>
          <cell r="D178">
            <v>17</v>
          </cell>
          <cell r="F178">
            <v>27.06</v>
          </cell>
        </row>
        <row r="179">
          <cell r="A179" t="str">
            <v>07.000.09</v>
          </cell>
          <cell r="B179" t="str">
            <v>MARCO QUILOMÉTRICO</v>
          </cell>
          <cell r="C179" t="str">
            <v>UND</v>
          </cell>
          <cell r="D179">
            <v>154</v>
          </cell>
          <cell r="F179">
            <v>245.17</v>
          </cell>
        </row>
        <row r="180">
          <cell r="A180" t="str">
            <v>08.002.01</v>
          </cell>
          <cell r="B180" t="str">
            <v>DEMOLIÇÃO DE PASSARELA DE CONCRETO</v>
          </cell>
          <cell r="C180" t="str">
            <v>M2</v>
          </cell>
          <cell r="D180">
            <v>40</v>
          </cell>
          <cell r="F180">
            <v>63.68</v>
          </cell>
        </row>
        <row r="181">
          <cell r="A181" t="str">
            <v>08.002.02</v>
          </cell>
          <cell r="B181" t="str">
            <v>DEMOLIÇÃO DE PASSARELA METÁLICA</v>
          </cell>
          <cell r="C181" t="str">
            <v>M2</v>
          </cell>
          <cell r="D181">
            <v>40</v>
          </cell>
          <cell r="F181">
            <v>63.68</v>
          </cell>
        </row>
        <row r="182">
          <cell r="A182" t="str">
            <v>08.101.01</v>
          </cell>
          <cell r="B182" t="str">
            <v>REMENDO PROFUNDO C/ DEMOLICAO MANUAL</v>
          </cell>
          <cell r="C182" t="str">
            <v>M3</v>
          </cell>
          <cell r="D182">
            <v>67.2</v>
          </cell>
          <cell r="F182">
            <v>106.98</v>
          </cell>
        </row>
        <row r="183">
          <cell r="A183" t="str">
            <v>08.101.02</v>
          </cell>
          <cell r="B183" t="str">
            <v>REMENDO PROFUNDO C/ DEMOLICAO MECANIZADA</v>
          </cell>
          <cell r="C183" t="str">
            <v>M3</v>
          </cell>
          <cell r="D183">
            <v>50</v>
          </cell>
          <cell r="F183">
            <v>79.59999999999998</v>
          </cell>
        </row>
        <row r="184">
          <cell r="A184" t="str">
            <v>08.109.31</v>
          </cell>
          <cell r="B184" t="str">
            <v>FRESAGEM CONTINUA A FRIO ESP.: 10 CM</v>
          </cell>
          <cell r="C184" t="str">
            <v>M2</v>
          </cell>
          <cell r="D184">
            <v>5.5</v>
          </cell>
          <cell r="F184">
            <v>8.76</v>
          </cell>
        </row>
        <row r="185">
          <cell r="A185" t="str">
            <v>08.301.02</v>
          </cell>
          <cell r="B185" t="str">
            <v>LIMPEZA DE VALA DE DRENAGEM</v>
          </cell>
          <cell r="C185" t="str">
            <v>M</v>
          </cell>
          <cell r="D185">
            <v>20</v>
          </cell>
          <cell r="F185">
            <v>31.84</v>
          </cell>
        </row>
        <row r="186">
          <cell r="A186" t="str">
            <v>08.302.10</v>
          </cell>
          <cell r="B186" t="str">
            <v>LIMPEZA E DESOBSTRUÇÃO DE BUEIRO SIMPLES TUB. DE CONC.</v>
          </cell>
          <cell r="C186" t="str">
            <v>M</v>
          </cell>
          <cell r="D186">
            <v>14</v>
          </cell>
          <cell r="F186">
            <v>22.29</v>
          </cell>
        </row>
        <row r="187">
          <cell r="A187" t="str">
            <v>08.302.11</v>
          </cell>
          <cell r="B187" t="str">
            <v>LIMPEZA E DESOBSTRUÇÃO DE BUEIRO DUPLO TUB. DE CONC.</v>
          </cell>
          <cell r="C187" t="str">
            <v>M</v>
          </cell>
          <cell r="D187">
            <v>28</v>
          </cell>
          <cell r="F187">
            <v>44.58</v>
          </cell>
        </row>
        <row r="188">
          <cell r="A188" t="str">
            <v>08.302.12</v>
          </cell>
          <cell r="B188" t="str">
            <v>LIMPEZA E DESOBSTRUÇÃO DE BUEIRO TRIPLO TUB. DE CONC.</v>
          </cell>
          <cell r="C188" t="str">
            <v>M</v>
          </cell>
          <cell r="D188">
            <v>42</v>
          </cell>
          <cell r="F188">
            <v>66.86</v>
          </cell>
        </row>
        <row r="189">
          <cell r="A189" t="str">
            <v>08.310.01</v>
          </cell>
          <cell r="B189" t="str">
            <v>ANDAIME SUSPENSOS COM PLATAFORMA</v>
          </cell>
          <cell r="C189" t="str">
            <v>M2</v>
          </cell>
          <cell r="D189">
            <v>98</v>
          </cell>
          <cell r="F189">
            <v>156.02000000000001</v>
          </cell>
        </row>
        <row r="190">
          <cell r="A190" t="str">
            <v>08.310.02</v>
          </cell>
          <cell r="B190" t="str">
            <v>LIMPEZA DE SUP. C/ JATO DE  ÁGUA S/ PRESSÃO</v>
          </cell>
          <cell r="C190" t="str">
            <v>M2</v>
          </cell>
          <cell r="D190">
            <v>10</v>
          </cell>
          <cell r="F190">
            <v>15.92</v>
          </cell>
        </row>
        <row r="191">
          <cell r="A191" t="str">
            <v>08.310.03</v>
          </cell>
          <cell r="B191" t="str">
            <v>LIMPEZA DE SUP. C/ JATEAMENTO DE AREIA</v>
          </cell>
          <cell r="C191" t="str">
            <v>M2</v>
          </cell>
          <cell r="D191">
            <v>20</v>
          </cell>
          <cell r="F191">
            <v>31.84</v>
          </cell>
        </row>
        <row r="192">
          <cell r="A192" t="str">
            <v>08.320.01</v>
          </cell>
          <cell r="B192" t="str">
            <v>FURO  EM CONCRETO D=1/2"</v>
          </cell>
          <cell r="C192" t="str">
            <v>UN</v>
          </cell>
          <cell r="D192">
            <v>70</v>
          </cell>
          <cell r="F192">
            <v>111.44</v>
          </cell>
        </row>
        <row r="193">
          <cell r="A193" t="str">
            <v>08.320.02</v>
          </cell>
          <cell r="B193" t="str">
            <v>APICOAMENTO DE CONCRETO</v>
          </cell>
          <cell r="C193" t="str">
            <v>M2</v>
          </cell>
          <cell r="D193">
            <v>20</v>
          </cell>
          <cell r="F193">
            <v>31.84</v>
          </cell>
        </row>
        <row r="194">
          <cell r="A194" t="str">
            <v>08.320.03</v>
          </cell>
          <cell r="B194" t="str">
            <v>ACABAMENTO DE SUPERFICIE RECUPERADA</v>
          </cell>
          <cell r="C194" t="str">
            <v>M2</v>
          </cell>
          <cell r="D194">
            <v>25</v>
          </cell>
          <cell r="F194">
            <v>39.799999999999997</v>
          </cell>
        </row>
        <row r="195">
          <cell r="A195" t="str">
            <v>08.320.04</v>
          </cell>
          <cell r="B195" t="str">
            <v>INJEÇÃO DE CIMENTO C/ GROUT E MICROSSILICA</v>
          </cell>
          <cell r="C195" t="str">
            <v>M3</v>
          </cell>
          <cell r="D195">
            <v>840</v>
          </cell>
          <cell r="F195">
            <v>1337.28</v>
          </cell>
        </row>
        <row r="196">
          <cell r="A196" t="str">
            <v>08.320.10</v>
          </cell>
          <cell r="B196" t="str">
            <v>JUNTA DE DILATAÇÃO</v>
          </cell>
          <cell r="C196" t="str">
            <v>M</v>
          </cell>
          <cell r="D196">
            <v>10</v>
          </cell>
          <cell r="F196">
            <v>15.92</v>
          </cell>
        </row>
        <row r="197">
          <cell r="A197" t="str">
            <v>08.320.11</v>
          </cell>
          <cell r="B197" t="str">
            <v>JUNTA TIPO JEENE  JJ2540 VV</v>
          </cell>
          <cell r="C197" t="str">
            <v>M</v>
          </cell>
          <cell r="D197">
            <v>280</v>
          </cell>
          <cell r="F197">
            <v>445.76</v>
          </cell>
        </row>
        <row r="198">
          <cell r="A198" t="str">
            <v>08.320.15</v>
          </cell>
          <cell r="B198" t="str">
            <v>CONCRETO PROJETADO  Fck:18 MPA</v>
          </cell>
          <cell r="C198" t="str">
            <v>M3</v>
          </cell>
          <cell r="D198">
            <v>560</v>
          </cell>
          <cell r="F198">
            <v>891.52</v>
          </cell>
        </row>
        <row r="199">
          <cell r="A199" t="str">
            <v>08.320.16</v>
          </cell>
          <cell r="B199" t="str">
            <v>MASTIQUE TIPO IGAS - K OU SIMILAR , FORN E APLICAÇÃO</v>
          </cell>
          <cell r="C199" t="str">
            <v>KG</v>
          </cell>
          <cell r="D199">
            <v>10</v>
          </cell>
          <cell r="F199">
            <v>15.92</v>
          </cell>
        </row>
        <row r="200">
          <cell r="A200" t="str">
            <v>08.320.17</v>
          </cell>
          <cell r="B200" t="str">
            <v>INJEÇÃO DE EPOXY EM FISSURAS</v>
          </cell>
          <cell r="C200" t="str">
            <v>KG</v>
          </cell>
          <cell r="D200">
            <v>42</v>
          </cell>
          <cell r="F200">
            <v>66.86</v>
          </cell>
        </row>
        <row r="201">
          <cell r="A201" t="str">
            <v>08.320.18</v>
          </cell>
          <cell r="B201" t="str">
            <v>RASPAGEM E PINTURA ANTI-CORROSIVA EM GUARDA CORPO</v>
          </cell>
          <cell r="C201" t="str">
            <v>M</v>
          </cell>
          <cell r="D201">
            <v>60</v>
          </cell>
          <cell r="F201">
            <v>95.52</v>
          </cell>
        </row>
        <row r="202">
          <cell r="A202" t="str">
            <v>08.900.00</v>
          </cell>
          <cell r="B202" t="str">
            <v>ROCADA MANUAL</v>
          </cell>
          <cell r="C202" t="str">
            <v>HA</v>
          </cell>
          <cell r="D202">
            <v>250</v>
          </cell>
          <cell r="F202">
            <v>398</v>
          </cell>
        </row>
        <row r="203">
          <cell r="A203" t="str">
            <v>08.910.00</v>
          </cell>
          <cell r="B203" t="str">
            <v>CAPINA MANUAL</v>
          </cell>
          <cell r="C203" t="str">
            <v>HA</v>
          </cell>
          <cell r="D203">
            <v>1000</v>
          </cell>
          <cell r="F203">
            <v>1592</v>
          </cell>
        </row>
        <row r="204">
          <cell r="A204" t="str">
            <v>09.520.00</v>
          </cell>
          <cell r="B204" t="str">
            <v>PASSEIO EM CONCRETO</v>
          </cell>
          <cell r="C204" t="str">
            <v>M2</v>
          </cell>
          <cell r="D204">
            <v>37</v>
          </cell>
          <cell r="F204">
            <v>58.9</v>
          </cell>
        </row>
        <row r="205">
          <cell r="A205" t="str">
            <v>09.520.01</v>
          </cell>
          <cell r="B205" t="str">
            <v>DEMOLIÇ.DE CERCA   ARAME FARP. C/ MOURÃO DE CONC./MAD.</v>
          </cell>
          <cell r="C205" t="str">
            <v>M</v>
          </cell>
          <cell r="D205">
            <v>6</v>
          </cell>
          <cell r="F205">
            <v>9.5500000000000007</v>
          </cell>
        </row>
        <row r="206">
          <cell r="A206" t="str">
            <v>09.530.01</v>
          </cell>
          <cell r="B206" t="str">
            <v>PORTEIRA TIPO OCPT (EXEC. INCL. CONF., FORN. ASSENT.)</v>
          </cell>
          <cell r="C206" t="str">
            <v>UND</v>
          </cell>
          <cell r="D206">
            <v>700</v>
          </cell>
          <cell r="F206">
            <v>1114.4000000000001</v>
          </cell>
        </row>
        <row r="207">
          <cell r="A207" t="str">
            <v>09.941.35</v>
          </cell>
          <cell r="B207" t="str">
            <v>SAÍDA D'ÃGUA DE CONCRETO EM CORTE TIPO SDC-01</v>
          </cell>
          <cell r="C207" t="str">
            <v>UN</v>
          </cell>
          <cell r="D207">
            <v>122</v>
          </cell>
          <cell r="F207">
            <v>194.22</v>
          </cell>
        </row>
        <row r="208">
          <cell r="A208" t="str">
            <v>10.100.01</v>
          </cell>
          <cell r="B208" t="str">
            <v>EXECUÇ. PASS. INF. PROCESSO NATM,</v>
          </cell>
          <cell r="C208" t="str">
            <v>M</v>
          </cell>
          <cell r="D208">
            <v>15000</v>
          </cell>
          <cell r="F208">
            <v>23880</v>
          </cell>
        </row>
        <row r="209">
          <cell r="A209" t="str">
            <v>10.100.02</v>
          </cell>
          <cell r="B209" t="str">
            <v>FORNECIMENTO E MONT. DE TUNNEL LINNER D=3,8M - E=2,7MM</v>
          </cell>
          <cell r="C209" t="str">
            <v>M</v>
          </cell>
          <cell r="D209">
            <v>1400</v>
          </cell>
          <cell r="F209">
            <v>2228.8000000000002</v>
          </cell>
        </row>
        <row r="210">
          <cell r="A210" t="str">
            <v>13.000.01</v>
          </cell>
          <cell r="B210" t="str">
            <v>TIRANTES d=32MM - AÇO GEWI 50/55</v>
          </cell>
          <cell r="C210" t="str">
            <v>M</v>
          </cell>
          <cell r="D210">
            <v>55</v>
          </cell>
          <cell r="F210">
            <v>87.56</v>
          </cell>
        </row>
        <row r="211">
          <cell r="A211" t="str">
            <v>13.100.00</v>
          </cell>
          <cell r="B211" t="str">
            <v>ABRIGO DE ONIBUS</v>
          </cell>
          <cell r="C211" t="str">
            <v>UND</v>
          </cell>
          <cell r="D211">
            <v>28000</v>
          </cell>
          <cell r="F211">
            <v>44576</v>
          </cell>
        </row>
        <row r="212">
          <cell r="A212" t="str">
            <v>13.100.01</v>
          </cell>
          <cell r="B212" t="str">
            <v>CONSTRUÇÃO DE EDIFICAÇÃO PARA "PRE"</v>
          </cell>
          <cell r="C212" t="str">
            <v>M2</v>
          </cell>
          <cell r="D212">
            <v>630</v>
          </cell>
          <cell r="F212">
            <v>1002.96</v>
          </cell>
        </row>
        <row r="213">
          <cell r="A213" t="str">
            <v>13.100.02</v>
          </cell>
          <cell r="B213" t="str">
            <v>CONSTRUÇÃO DE EDIFICAÇÃO PARA SAU</v>
          </cell>
          <cell r="C213" t="str">
            <v>M2</v>
          </cell>
          <cell r="D213">
            <v>630</v>
          </cell>
          <cell r="F213">
            <v>1002.96</v>
          </cell>
        </row>
        <row r="214">
          <cell r="A214" t="str">
            <v>13.100.03</v>
          </cell>
          <cell r="B214" t="str">
            <v>EDIFÍCIO DA ADMINISTRAÇÃO</v>
          </cell>
          <cell r="C214" t="str">
            <v>M2</v>
          </cell>
          <cell r="D214">
            <v>1000</v>
          </cell>
          <cell r="F214">
            <v>1592</v>
          </cell>
        </row>
        <row r="215">
          <cell r="A215" t="str">
            <v>13.100.04</v>
          </cell>
          <cell r="B215" t="str">
            <v>CASA DO GERADOR</v>
          </cell>
          <cell r="C215" t="str">
            <v>M2</v>
          </cell>
          <cell r="D215">
            <v>560</v>
          </cell>
          <cell r="F215">
            <v>891.52</v>
          </cell>
        </row>
        <row r="216">
          <cell r="A216" t="str">
            <v>13.100.05</v>
          </cell>
          <cell r="B216" t="str">
            <v>EDIFÍCIO DO COC</v>
          </cell>
          <cell r="C216" t="str">
            <v>M2</v>
          </cell>
          <cell r="D216">
            <v>1000</v>
          </cell>
          <cell r="F216">
            <v>1592</v>
          </cell>
        </row>
        <row r="217">
          <cell r="A217" t="str">
            <v>13.100.06</v>
          </cell>
          <cell r="B217" t="str">
            <v>EDIFÍCIO DA ADMINISTRAÇÃO</v>
          </cell>
          <cell r="C217" t="str">
            <v>M2</v>
          </cell>
          <cell r="D217">
            <v>1000</v>
          </cell>
          <cell r="F217">
            <v>1592</v>
          </cell>
        </row>
        <row r="218">
          <cell r="A218" t="str">
            <v>13.100.07</v>
          </cell>
          <cell r="B218" t="str">
            <v>REFORMA DO POSTO DA "PRE"</v>
          </cell>
          <cell r="C218" t="str">
            <v>VB</v>
          </cell>
          <cell r="D218">
            <v>14000</v>
          </cell>
          <cell r="F218">
            <v>22288</v>
          </cell>
        </row>
        <row r="219">
          <cell r="A219" t="str">
            <v>13.100.50</v>
          </cell>
          <cell r="B219" t="str">
            <v>ESTRUTURA METÁLICA COBERTURA</v>
          </cell>
          <cell r="C219" t="str">
            <v>M2</v>
          </cell>
          <cell r="D219">
            <v>84</v>
          </cell>
          <cell r="F219">
            <v>133.72999999999999</v>
          </cell>
        </row>
        <row r="220">
          <cell r="A220" t="str">
            <v>13.200.01</v>
          </cell>
          <cell r="B220" t="str">
            <v>REMOÇÃO E REMANEJAM. DE REDE DE ILUMINAÇÃO EXISTENTE</v>
          </cell>
          <cell r="C220" t="str">
            <v>M</v>
          </cell>
          <cell r="D220">
            <v>150</v>
          </cell>
          <cell r="F220">
            <v>238.8</v>
          </cell>
        </row>
        <row r="221">
          <cell r="A221" t="str">
            <v>13.200.02</v>
          </cell>
          <cell r="B221" t="str">
            <v>IMPLANTAÇÃO DE REDE DE ILUMINAÇÃO NOVA</v>
          </cell>
          <cell r="C221" t="str">
            <v>M</v>
          </cell>
          <cell r="D221">
            <v>150</v>
          </cell>
          <cell r="F221">
            <v>238.8</v>
          </cell>
        </row>
        <row r="222">
          <cell r="A222" t="str">
            <v>13.300.00</v>
          </cell>
          <cell r="B222" t="str">
            <v>SISTEMA DE ILUMINAÇÃO</v>
          </cell>
          <cell r="C222" t="str">
            <v>M</v>
          </cell>
          <cell r="D222">
            <v>140</v>
          </cell>
          <cell r="F222">
            <v>222.88</v>
          </cell>
        </row>
        <row r="223">
          <cell r="A223" t="str">
            <v>13.400.01</v>
          </cell>
          <cell r="B223" t="str">
            <v>PAISAGISMO</v>
          </cell>
          <cell r="C223" t="str">
            <v>M2</v>
          </cell>
          <cell r="D223">
            <v>7</v>
          </cell>
          <cell r="F223">
            <v>11.14</v>
          </cell>
        </row>
      </sheetData>
      <sheetData sheetId="35"/>
      <sheetData sheetId="36"/>
      <sheetData sheetId="37"/>
      <sheetData sheetId="38"/>
      <sheetData sheetId="39"/>
      <sheetData sheetId="40">
        <row r="20">
          <cell r="H20" t="b">
            <v>0</v>
          </cell>
          <cell r="J20">
            <v>1.0076751072701999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Preços Parâmetros"/>
      <sheetName val="Capa"/>
      <sheetName val="IDENTIFICACAO"/>
      <sheetName val="CONTROLE"/>
      <sheetName val="P. Unit"/>
      <sheetName val="cronofísico"/>
      <sheetName val="COMPARATIVO"/>
    </sheetNames>
    <sheetDataSet>
      <sheetData sheetId="0">
        <row r="7">
          <cell r="C7">
            <v>2002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quilometragem de setor"/>
      <sheetName val="I-1"/>
      <sheetName val="P. Unit"/>
      <sheetName val="COMPARATIVO"/>
    </sheetNames>
    <sheetDataSet>
      <sheetData sheetId="0">
        <row r="12">
          <cell r="D12" t="str">
            <v>SUDECAP - SUPERINDENTÊNCIA DE DESENVOLVIMENTO DA CAPITAL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D5">
            <v>0</v>
          </cell>
        </row>
        <row r="12">
          <cell r="D12">
            <v>6112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claimer"/>
      <sheetName val="Índice"/>
      <sheetName val="Funding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. Unit"/>
      <sheetName val="COMPARATIVO"/>
      <sheetName val="cronofísico"/>
      <sheetName val="IDENTIFICACAO"/>
      <sheetName val="PL018407"/>
      <sheetName val="Luziania_Financial Model_v53_(2"/>
      <sheetName val="quilometragem de setor"/>
    </sheetNames>
    <sheetDataSet>
      <sheetData sheetId="0"/>
      <sheetData sheetId="1"/>
      <sheetData sheetId="2"/>
      <sheetData sheetId="3"/>
      <sheetData sheetId="4"/>
      <sheetData sheetId="5"/>
      <sheetData sheetId="6">
        <row r="81">
          <cell r="D81">
            <v>0</v>
          </cell>
        </row>
      </sheetData>
      <sheetData sheetId="7"/>
      <sheetData sheetId="8"/>
      <sheetData sheetId="9"/>
      <sheetData sheetId="10"/>
      <sheetData sheetId="11"/>
      <sheetData sheetId="12">
        <row r="388">
          <cell r="D388">
            <v>0</v>
          </cell>
        </row>
      </sheetData>
      <sheetData sheetId="13"/>
      <sheetData sheetId="14"/>
      <sheetData sheetId="15"/>
      <sheetData sheetId="16">
        <row r="49">
          <cell r="G49">
            <v>2</v>
          </cell>
        </row>
        <row r="71">
          <cell r="D71">
            <v>2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 Densities"/>
      <sheetName val="obrju95"/>
      <sheetName val="DENSITY"/>
      <sheetName val="1.1 Col. Dom"/>
      <sheetName val="PARETOS"/>
    </sheetNames>
    <sheetDataSet>
      <sheetData sheetId="0">
        <row r="2">
          <cell r="I2">
            <v>453.59237000000002</v>
          </cell>
        </row>
        <row r="3">
          <cell r="I3">
            <v>28316.846592000002</v>
          </cell>
        </row>
        <row r="4">
          <cell r="I4">
            <v>764554.857984</v>
          </cell>
        </row>
        <row r="5">
          <cell r="I5">
            <v>3785.41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sta"/>
      <sheetName val="Anexo 01"/>
      <sheetName val="Preços Parâmetros"/>
      <sheetName val="Descrição"/>
      <sheetName val="CONTROLE"/>
      <sheetName val="IDENTIFICACAO"/>
      <sheetName val="Investimentos"/>
    </sheetNames>
    <sheetDataSet>
      <sheetData sheetId="0"/>
      <sheetData sheetId="1"/>
      <sheetData sheetId="2">
        <row r="4">
          <cell r="A4" t="str">
            <v>1,1 Dicloroeteno</v>
          </cell>
        </row>
        <row r="5">
          <cell r="A5" t="str">
            <v>1,2 Dicloroetano</v>
          </cell>
        </row>
        <row r="6">
          <cell r="A6" t="str">
            <v>2,4 D</v>
          </cell>
        </row>
        <row r="7">
          <cell r="A7" t="str">
            <v>2,4,5 T</v>
          </cell>
        </row>
        <row r="8">
          <cell r="A8" t="str">
            <v>2,4,5 TP</v>
          </cell>
        </row>
        <row r="9">
          <cell r="A9" t="str">
            <v>2,4,6 Triclorofenol</v>
          </cell>
        </row>
        <row r="10">
          <cell r="A10" t="str">
            <v>Acidez</v>
          </cell>
        </row>
        <row r="11">
          <cell r="A11" t="str">
            <v>Acrilamida</v>
          </cell>
        </row>
        <row r="12">
          <cell r="A12" t="str">
            <v>AIB</v>
          </cell>
        </row>
        <row r="13">
          <cell r="A13" t="str">
            <v>Alaclor</v>
          </cell>
        </row>
        <row r="14">
          <cell r="A14" t="str">
            <v>Alcalinidade Bicarbonato</v>
          </cell>
        </row>
        <row r="15">
          <cell r="A15" t="str">
            <v>Alcalinidade Carbonato</v>
          </cell>
        </row>
        <row r="16">
          <cell r="A16" t="str">
            <v>Alcalinidade Hidróxido</v>
          </cell>
        </row>
        <row r="17">
          <cell r="A17" t="str">
            <v>Alcalinidade Total</v>
          </cell>
        </row>
        <row r="18">
          <cell r="A18" t="str">
            <v>Aldrin</v>
          </cell>
        </row>
        <row r="19">
          <cell r="A19" t="str">
            <v>Alumínio</v>
          </cell>
        </row>
        <row r="20">
          <cell r="A20" t="str">
            <v>Amônia</v>
          </cell>
        </row>
        <row r="21">
          <cell r="A21" t="str">
            <v>Antimônio</v>
          </cell>
        </row>
        <row r="22">
          <cell r="A22" t="str">
            <v>Arsênio</v>
          </cell>
        </row>
        <row r="23">
          <cell r="A23" t="str">
            <v>Ativos isolados</v>
          </cell>
        </row>
        <row r="24">
          <cell r="A24" t="str">
            <v>Atrazina</v>
          </cell>
        </row>
        <row r="25">
          <cell r="A25" t="str">
            <v>Bacilus Cereus</v>
          </cell>
        </row>
        <row r="26">
          <cell r="A26" t="str">
            <v>Bário</v>
          </cell>
        </row>
        <row r="27">
          <cell r="A27" t="str">
            <v>Bentazona</v>
          </cell>
        </row>
        <row r="28">
          <cell r="A28" t="str">
            <v>Benzeno</v>
          </cell>
        </row>
        <row r="29">
          <cell r="A29" t="str">
            <v>Benzimidazois (por ativo)</v>
          </cell>
        </row>
        <row r="30">
          <cell r="A30" t="str">
            <v>Benzopirenos</v>
          </cell>
        </row>
        <row r="31">
          <cell r="A31" t="str">
            <v>Berílio</v>
          </cell>
        </row>
        <row r="32">
          <cell r="A32" t="str">
            <v>Boro</v>
          </cell>
        </row>
        <row r="33">
          <cell r="A33" t="str">
            <v>Bromato</v>
          </cell>
        </row>
        <row r="34">
          <cell r="A34" t="str">
            <v>BTX em água</v>
          </cell>
        </row>
        <row r="35">
          <cell r="A35" t="str">
            <v>Cádmio</v>
          </cell>
        </row>
        <row r="36">
          <cell r="A36" t="str">
            <v>Cálcio</v>
          </cell>
        </row>
        <row r="37">
          <cell r="A37" t="str">
            <v>Captan</v>
          </cell>
        </row>
        <row r="38">
          <cell r="A38" t="str">
            <v>Carbamatos</v>
          </cell>
        </row>
        <row r="39">
          <cell r="A39" t="str">
            <v>Carbaril</v>
          </cell>
        </row>
        <row r="40">
          <cell r="A40" t="str">
            <v>Carbono Orgânico Total (TOC)</v>
          </cell>
        </row>
        <row r="41">
          <cell r="A41" t="str">
            <v>Chumbo</v>
          </cell>
        </row>
        <row r="42">
          <cell r="A42" t="str">
            <v>Cianetos</v>
          </cell>
        </row>
        <row r="43">
          <cell r="A43" t="str">
            <v>Cinzas</v>
          </cell>
        </row>
        <row r="44">
          <cell r="A44" t="str">
            <v>Clordano</v>
          </cell>
        </row>
        <row r="45">
          <cell r="A45" t="str">
            <v>Cloreto de Vinila</v>
          </cell>
        </row>
        <row r="46">
          <cell r="A46" t="str">
            <v>Cloretos</v>
          </cell>
        </row>
        <row r="47">
          <cell r="A47" t="str">
            <v>Clorito</v>
          </cell>
        </row>
        <row r="48">
          <cell r="A48" t="str">
            <v>Cloro Livre</v>
          </cell>
        </row>
        <row r="49">
          <cell r="A49" t="str">
            <v>Cloro total</v>
          </cell>
        </row>
        <row r="50">
          <cell r="A50" t="str">
            <v>Clorofórmio</v>
          </cell>
        </row>
        <row r="51">
          <cell r="A51" t="str">
            <v>Clostridios S. Redutores</v>
          </cell>
        </row>
        <row r="52">
          <cell r="A52" t="str">
            <v>Cobalto</v>
          </cell>
        </row>
        <row r="53">
          <cell r="A53" t="str">
            <v>Cobre</v>
          </cell>
        </row>
        <row r="54">
          <cell r="A54" t="str">
            <v>Coliformes Fecal</v>
          </cell>
        </row>
        <row r="55">
          <cell r="A55" t="str">
            <v>Coliformes Total</v>
          </cell>
        </row>
        <row r="56">
          <cell r="A56" t="str">
            <v>Condutividade Especifica</v>
          </cell>
        </row>
        <row r="57">
          <cell r="A57" t="str">
            <v>Cont. ovos/larvas Helmintos</v>
          </cell>
        </row>
        <row r="58">
          <cell r="A58" t="str">
            <v>Contagem de Bactérias</v>
          </cell>
        </row>
        <row r="59">
          <cell r="A59" t="str">
            <v>Cor Aparente</v>
          </cell>
        </row>
        <row r="60">
          <cell r="A60" t="str">
            <v>Cor Real</v>
          </cell>
        </row>
        <row r="61">
          <cell r="A61" t="str">
            <v>Cromo</v>
          </cell>
        </row>
        <row r="62">
          <cell r="A62" t="str">
            <v>Cromo Hexavalente</v>
          </cell>
        </row>
        <row r="63">
          <cell r="A63" t="str">
            <v>Cromo Trivalente</v>
          </cell>
        </row>
        <row r="64">
          <cell r="A64" t="str">
            <v>DBO</v>
          </cell>
        </row>
        <row r="65">
          <cell r="A65" t="str">
            <v>DDT ( isômeros )</v>
          </cell>
        </row>
        <row r="66">
          <cell r="A66" t="str">
            <v>Demeton</v>
          </cell>
        </row>
        <row r="67">
          <cell r="A67" t="str">
            <v>Desidratação de lodo</v>
          </cell>
        </row>
        <row r="68">
          <cell r="A68" t="str">
            <v>Dicloroetano</v>
          </cell>
        </row>
        <row r="69">
          <cell r="A69" t="str">
            <v>Dicloroeteno</v>
          </cell>
        </row>
        <row r="70">
          <cell r="A70" t="str">
            <v>Diclorometano</v>
          </cell>
        </row>
        <row r="71">
          <cell r="A71" t="str">
            <v>Dieldrin</v>
          </cell>
        </row>
        <row r="72">
          <cell r="A72" t="str">
            <v>Ditiocarbamatos</v>
          </cell>
        </row>
        <row r="73">
          <cell r="A73" t="str">
            <v>Dodecacloro</v>
          </cell>
        </row>
        <row r="74">
          <cell r="A74" t="str">
            <v>DQO</v>
          </cell>
        </row>
        <row r="75">
          <cell r="A75" t="str">
            <v>Dureza Total</v>
          </cell>
        </row>
        <row r="76">
          <cell r="A76" t="str">
            <v>Endossulfan</v>
          </cell>
        </row>
        <row r="77">
          <cell r="A77" t="str">
            <v>Endrin</v>
          </cell>
        </row>
        <row r="78">
          <cell r="A78" t="str">
            <v>Estanho</v>
          </cell>
        </row>
        <row r="79">
          <cell r="A79" t="str">
            <v>Estireno</v>
          </cell>
        </row>
        <row r="80">
          <cell r="A80" t="str">
            <v>Estrôncio</v>
          </cell>
        </row>
        <row r="81">
          <cell r="A81" t="str">
            <v>Etilbenzeno</v>
          </cell>
        </row>
        <row r="82">
          <cell r="A82" t="str">
            <v>Fenóis</v>
          </cell>
        </row>
        <row r="83">
          <cell r="A83" t="str">
            <v>Fenoxiacéticos (como 2,4-D)</v>
          </cell>
        </row>
        <row r="84">
          <cell r="A84" t="str">
            <v>Ferro Solúvel</v>
          </cell>
        </row>
        <row r="85">
          <cell r="A85" t="str">
            <v>Ferro Total</v>
          </cell>
        </row>
        <row r="86">
          <cell r="A86" t="str">
            <v>Fluoretos</v>
          </cell>
        </row>
        <row r="87">
          <cell r="A87" t="str">
            <v>Fosfato Total</v>
          </cell>
        </row>
        <row r="88">
          <cell r="A88" t="str">
            <v>Fósforo Total</v>
          </cell>
        </row>
        <row r="89">
          <cell r="A89" t="str">
            <v>Glifosato</v>
          </cell>
        </row>
        <row r="90">
          <cell r="A90" t="str">
            <v>Gution</v>
          </cell>
        </row>
        <row r="91">
          <cell r="A91" t="str">
            <v>Heptacloro</v>
          </cell>
        </row>
        <row r="92">
          <cell r="A92" t="str">
            <v>Heptacloro epóxido</v>
          </cell>
        </row>
        <row r="93">
          <cell r="A93" t="str">
            <v>Hexaclorobenzeno</v>
          </cell>
        </row>
        <row r="94">
          <cell r="A94" t="str">
            <v>Lindano</v>
          </cell>
        </row>
        <row r="95">
          <cell r="A95" t="str">
            <v>Lítio</v>
          </cell>
        </row>
        <row r="96">
          <cell r="A96" t="str">
            <v>Magnésio</v>
          </cell>
        </row>
        <row r="97">
          <cell r="A97" t="str">
            <v>Malation</v>
          </cell>
        </row>
        <row r="98">
          <cell r="A98" t="str">
            <v>Manganês Solúvel</v>
          </cell>
        </row>
        <row r="99">
          <cell r="A99" t="str">
            <v>Manganês Total</v>
          </cell>
        </row>
        <row r="100">
          <cell r="A100" t="str">
            <v>Mercúrio</v>
          </cell>
        </row>
        <row r="101">
          <cell r="A101" t="str">
            <v>Metolacloro</v>
          </cell>
        </row>
        <row r="102">
          <cell r="A102" t="str">
            <v>Mercaptanas</v>
          </cell>
        </row>
        <row r="103">
          <cell r="A103" t="str">
            <v>Metoxicloro</v>
          </cell>
        </row>
        <row r="104">
          <cell r="A104" t="str">
            <v>Microcistinas</v>
          </cell>
        </row>
        <row r="105">
          <cell r="A105" t="str">
            <v>Molibdênio</v>
          </cell>
        </row>
        <row r="106">
          <cell r="A106" t="str">
            <v>Molinato</v>
          </cell>
        </row>
        <row r="107">
          <cell r="A107" t="str">
            <v>Monocloramina</v>
          </cell>
        </row>
        <row r="108">
          <cell r="A108" t="str">
            <v>Monoclorobenzeno</v>
          </cell>
        </row>
        <row r="109">
          <cell r="A109" t="str">
            <v>Multiresidual em alimentos (método holandes)</v>
          </cell>
        </row>
        <row r="110">
          <cell r="A110" t="str">
            <v>Níquel</v>
          </cell>
        </row>
        <row r="111">
          <cell r="A111" t="str">
            <v>Nitratos</v>
          </cell>
        </row>
        <row r="112">
          <cell r="A112" t="str">
            <v>Nitritos</v>
          </cell>
        </row>
        <row r="113">
          <cell r="A113" t="str">
            <v>Nitrogênio Amoniacal</v>
          </cell>
        </row>
        <row r="114">
          <cell r="A114" t="str">
            <v>Nitrogênio Total</v>
          </cell>
        </row>
        <row r="115">
          <cell r="A115" t="str">
            <v>OD</v>
          </cell>
        </row>
        <row r="116">
          <cell r="A116" t="str">
            <v>Óxido de Ferro</v>
          </cell>
        </row>
        <row r="117">
          <cell r="A117" t="str">
            <v>Óxido de Zinco</v>
          </cell>
        </row>
        <row r="118">
          <cell r="A118" t="str">
            <v>Óxido de Manganês</v>
          </cell>
        </row>
        <row r="119">
          <cell r="A119" t="str">
            <v>Odor</v>
          </cell>
        </row>
        <row r="120">
          <cell r="A120" t="str">
            <v>Óleos e Graxas</v>
          </cell>
        </row>
        <row r="121">
          <cell r="A121" t="str">
            <v>Organoclorados</v>
          </cell>
        </row>
        <row r="122">
          <cell r="A122" t="str">
            <v>Organofosf. e Carbamatos</v>
          </cell>
        </row>
        <row r="123">
          <cell r="A123" t="str">
            <v>Organofosforados sistêmicos</v>
          </cell>
        </row>
        <row r="124">
          <cell r="A124" t="str">
            <v>Organometálicos</v>
          </cell>
        </row>
        <row r="125">
          <cell r="A125" t="str">
            <v>Oxigênio Consumido</v>
          </cell>
        </row>
        <row r="126">
          <cell r="A126" t="str">
            <v>Paration</v>
          </cell>
        </row>
        <row r="127">
          <cell r="A127" t="str">
            <v>PCB´S</v>
          </cell>
        </row>
        <row r="128">
          <cell r="A128" t="str">
            <v>Pendimetalina</v>
          </cell>
        </row>
        <row r="129">
          <cell r="A129" t="str">
            <v>Pentaclorofenol</v>
          </cell>
        </row>
        <row r="130">
          <cell r="A130" t="str">
            <v>Permetrina</v>
          </cell>
        </row>
        <row r="131">
          <cell r="A131" t="str">
            <v>pH</v>
          </cell>
        </row>
        <row r="132">
          <cell r="A132" t="str">
            <v>Piretróides</v>
          </cell>
        </row>
        <row r="133">
          <cell r="A133" t="str">
            <v>Potássio</v>
          </cell>
        </row>
        <row r="134">
          <cell r="A134" t="str">
            <v>Prata</v>
          </cell>
        </row>
        <row r="135">
          <cell r="A135" t="str">
            <v>Polissulfetos</v>
          </cell>
        </row>
        <row r="136">
          <cell r="A136" t="str">
            <v>Propanil</v>
          </cell>
        </row>
        <row r="137">
          <cell r="A137" t="str">
            <v>Pseudomonas aeruginosa</v>
          </cell>
        </row>
        <row r="138">
          <cell r="A138" t="str">
            <v>Radioatividade alfa global</v>
          </cell>
        </row>
        <row r="139">
          <cell r="A139" t="str">
            <v>Radioatividade beta global</v>
          </cell>
        </row>
        <row r="140">
          <cell r="A140" t="str">
            <v>Sabor</v>
          </cell>
        </row>
        <row r="141">
          <cell r="A141" t="str">
            <v>Salinidade</v>
          </cell>
        </row>
        <row r="142">
          <cell r="A142" t="str">
            <v>Salmonellas</v>
          </cell>
        </row>
        <row r="143">
          <cell r="A143" t="str">
            <v>Selênio</v>
          </cell>
        </row>
        <row r="144">
          <cell r="A144" t="str">
            <v>Sílica</v>
          </cell>
        </row>
        <row r="145">
          <cell r="A145" t="str">
            <v>Simazina</v>
          </cell>
        </row>
        <row r="146">
          <cell r="A146" t="str">
            <v>Sódio</v>
          </cell>
        </row>
        <row r="147">
          <cell r="A147" t="str">
            <v>Sólidos em Suspensão</v>
          </cell>
        </row>
        <row r="148">
          <cell r="A148" t="str">
            <v>Sólidos Sedimentáveis</v>
          </cell>
        </row>
        <row r="149">
          <cell r="A149" t="str">
            <v>Sólidos Totais</v>
          </cell>
        </row>
        <row r="150">
          <cell r="A150" t="str">
            <v>Sólidos Totais Dissolvidos</v>
          </cell>
        </row>
        <row r="151">
          <cell r="A151" t="str">
            <v>Sólidos Totais Dissolvidos Fixos</v>
          </cell>
        </row>
        <row r="152">
          <cell r="A152" t="str">
            <v>Sólidos Totais Dissolvidos Voláteis</v>
          </cell>
        </row>
        <row r="153">
          <cell r="A153" t="str">
            <v>Staphylococcus aureus</v>
          </cell>
        </row>
        <row r="154">
          <cell r="A154" t="str">
            <v>Streptococos fecais</v>
          </cell>
        </row>
        <row r="155">
          <cell r="A155" t="str">
            <v>Sulfatos</v>
          </cell>
        </row>
        <row r="156">
          <cell r="A156" t="str">
            <v>Sulfeto de Carbono</v>
          </cell>
        </row>
        <row r="157">
          <cell r="A157" t="str">
            <v>Sulfeto de Hidrogênio</v>
          </cell>
        </row>
        <row r="158">
          <cell r="A158" t="str">
            <v>Sulfetos</v>
          </cell>
        </row>
        <row r="159">
          <cell r="A159" t="str">
            <v>Sulfitos</v>
          </cell>
        </row>
        <row r="160">
          <cell r="A160" t="str">
            <v>Surfactantes</v>
          </cell>
        </row>
        <row r="161">
          <cell r="A161" t="str">
            <v>Temperatura</v>
          </cell>
        </row>
        <row r="162">
          <cell r="A162" t="str">
            <v>Tetracloreto de Carbono</v>
          </cell>
        </row>
        <row r="163">
          <cell r="A163" t="str">
            <v>Tetracloroeteno</v>
          </cell>
        </row>
        <row r="164">
          <cell r="A164" t="str">
            <v>Tolueno</v>
          </cell>
        </row>
        <row r="165">
          <cell r="A165" t="str">
            <v>Toxafeno</v>
          </cell>
        </row>
        <row r="166">
          <cell r="A166" t="str">
            <v>Triazinas</v>
          </cell>
        </row>
        <row r="167">
          <cell r="A167" t="str">
            <v>Tiossulfatos</v>
          </cell>
        </row>
        <row r="168">
          <cell r="A168" t="str">
            <v>Triazois</v>
          </cell>
        </row>
        <row r="169">
          <cell r="A169" t="str">
            <v>Triclorobenzeno</v>
          </cell>
        </row>
        <row r="170">
          <cell r="A170" t="str">
            <v>Tricloroetano</v>
          </cell>
        </row>
        <row r="171">
          <cell r="A171" t="str">
            <v>Tricloroeteno</v>
          </cell>
        </row>
        <row r="172">
          <cell r="A172" t="str">
            <v>Trifluralina</v>
          </cell>
        </row>
        <row r="173">
          <cell r="A173" t="str">
            <v>Trihalometanos</v>
          </cell>
        </row>
        <row r="174">
          <cell r="A174" t="str">
            <v>Turbidez</v>
          </cell>
        </row>
        <row r="175">
          <cell r="A175" t="str">
            <v>Umidade</v>
          </cell>
        </row>
        <row r="176">
          <cell r="A176" t="str">
            <v>Urânio total</v>
          </cell>
        </row>
        <row r="177">
          <cell r="A177" t="str">
            <v>Uréias</v>
          </cell>
        </row>
        <row r="178">
          <cell r="A178" t="str">
            <v>Vanádio</v>
          </cell>
        </row>
        <row r="179">
          <cell r="A179" t="str">
            <v>Viabilidade ovos Helmintos</v>
          </cell>
        </row>
        <row r="180">
          <cell r="A180" t="str">
            <v>Xileno</v>
          </cell>
        </row>
        <row r="181">
          <cell r="A181" t="str">
            <v>Zinco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01.01.</v>
          </cell>
          <cell r="B8" t="str">
            <v>ESCRITORIO DE OBRA</v>
          </cell>
          <cell r="E8">
            <v>0</v>
          </cell>
        </row>
        <row r="9">
          <cell r="A9" t="str">
            <v>01.01.14</v>
          </cell>
          <cell r="B9" t="str">
            <v>ESCRITORIO DA EMPREITEIRA</v>
          </cell>
          <cell r="C9" t="str">
            <v>M2</v>
          </cell>
          <cell r="D9">
            <v>10.89</v>
          </cell>
          <cell r="E9">
            <v>193.56</v>
          </cell>
        </row>
        <row r="10">
          <cell r="A10" t="str">
            <v>01.02.</v>
          </cell>
          <cell r="B10" t="str">
            <v>BARRACAO DE OBRA</v>
          </cell>
          <cell r="E10">
            <v>0</v>
          </cell>
        </row>
        <row r="11">
          <cell r="A11" t="str">
            <v>01.02.16</v>
          </cell>
          <cell r="B11" t="str">
            <v>DEPOSITO E FERRAMENTARIA</v>
          </cell>
          <cell r="C11" t="str">
            <v>M2</v>
          </cell>
          <cell r="D11">
            <v>7.26</v>
          </cell>
          <cell r="E11">
            <v>135.86000000000001</v>
          </cell>
        </row>
        <row r="12">
          <cell r="A12" t="str">
            <v>01.02.23</v>
          </cell>
          <cell r="B12" t="str">
            <v>INSTALACÁO SANITARIA</v>
          </cell>
          <cell r="C12" t="str">
            <v>M2</v>
          </cell>
          <cell r="D12">
            <v>4.84</v>
          </cell>
          <cell r="E12">
            <v>210.87</v>
          </cell>
        </row>
        <row r="13">
          <cell r="A13" t="str">
            <v>01.03.</v>
          </cell>
          <cell r="B13" t="str">
            <v>PLACA DE OBRA AFIXADA COM PEÇAS DE MADEIRA 8X12CM</v>
          </cell>
          <cell r="E13">
            <v>0</v>
          </cell>
        </row>
        <row r="14">
          <cell r="A14" t="str">
            <v>01.03.03</v>
          </cell>
          <cell r="B14" t="str">
            <v>3,0 x 2,0 M - PADRAO PMB</v>
          </cell>
          <cell r="C14" t="str">
            <v>UN</v>
          </cell>
          <cell r="D14">
            <v>1</v>
          </cell>
          <cell r="E14">
            <v>743.54</v>
          </cell>
        </row>
        <row r="15">
          <cell r="A15" t="str">
            <v>01.06.</v>
          </cell>
          <cell r="B15" t="str">
            <v>INSTALAÇAO PROVISORIA - CONCESSIONARIA</v>
          </cell>
          <cell r="E15">
            <v>0</v>
          </cell>
        </row>
        <row r="16">
          <cell r="A16" t="str">
            <v>01.06.01</v>
          </cell>
          <cell r="B16" t="str">
            <v>PADRAO CEMIG  - TRIFASICO ATE 30 KVA</v>
          </cell>
          <cell r="C16" t="str">
            <v>UN</v>
          </cell>
          <cell r="D16">
            <v>1</v>
          </cell>
          <cell r="E16">
            <v>376.07</v>
          </cell>
        </row>
        <row r="17">
          <cell r="A17" t="str">
            <v>01.06.05</v>
          </cell>
          <cell r="B17" t="str">
            <v>PADRAO COPASA - CAIXA E HIDROMETRO D= 3/4"</v>
          </cell>
          <cell r="C17" t="str">
            <v>UN</v>
          </cell>
          <cell r="D17">
            <v>1</v>
          </cell>
          <cell r="E17">
            <v>156</v>
          </cell>
        </row>
        <row r="18">
          <cell r="A18" t="str">
            <v>01.08.</v>
          </cell>
          <cell r="B18" t="str">
            <v>REDE INTERNA E PROVISORIA DE AGUA E ESGOTO</v>
          </cell>
          <cell r="E18">
            <v>0</v>
          </cell>
        </row>
        <row r="19">
          <cell r="A19" t="str">
            <v>01.08.01</v>
          </cell>
          <cell r="B19" t="str">
            <v>TUBO PVC      D= 100 MM</v>
          </cell>
          <cell r="C19" t="str">
            <v>M</v>
          </cell>
          <cell r="D19">
            <v>20</v>
          </cell>
          <cell r="E19">
            <v>11.52</v>
          </cell>
        </row>
        <row r="20">
          <cell r="A20" t="str">
            <v>01.08.20</v>
          </cell>
          <cell r="B20" t="str">
            <v>TUBO PVC AGUA SOLDA E CONEXOES D=20MM (1/2")</v>
          </cell>
          <cell r="C20" t="str">
            <v>M</v>
          </cell>
          <cell r="D20">
            <v>30</v>
          </cell>
          <cell r="E20">
            <v>2.3199999999999998</v>
          </cell>
        </row>
        <row r="21">
          <cell r="A21" t="str">
            <v>01.17.</v>
          </cell>
          <cell r="B21" t="str">
            <v>LOCAÇAO DE OBRA</v>
          </cell>
          <cell r="E21">
            <v>0</v>
          </cell>
        </row>
        <row r="22">
          <cell r="A22" t="str">
            <v>01.17.03</v>
          </cell>
          <cell r="B22" t="str">
            <v>GABARITO</v>
          </cell>
          <cell r="C22" t="str">
            <v>M</v>
          </cell>
          <cell r="D22">
            <v>51.2</v>
          </cell>
          <cell r="E22">
            <v>6.16</v>
          </cell>
        </row>
        <row r="23">
          <cell r="B23" t="str">
            <v>SUB-TOTAL DO ITEM 01</v>
          </cell>
          <cell r="E23">
            <v>0</v>
          </cell>
        </row>
        <row r="24">
          <cell r="E24">
            <v>0</v>
          </cell>
        </row>
        <row r="25">
          <cell r="A25" t="str">
            <v>03.</v>
          </cell>
          <cell r="B25" t="str">
            <v>TRABALHOS EM TERRA</v>
          </cell>
          <cell r="E25">
            <v>0</v>
          </cell>
        </row>
        <row r="26">
          <cell r="A26" t="str">
            <v>03.05.</v>
          </cell>
          <cell r="B26" t="str">
            <v>ESCAVAÇAO E CARGA MECANIZADA</v>
          </cell>
          <cell r="E26">
            <v>0</v>
          </cell>
        </row>
        <row r="27">
          <cell r="A27" t="str">
            <v>03.05.03</v>
          </cell>
          <cell r="B27" t="str">
            <v>EM MATERIAL DE 1a CATEGORIA-MATERIAL DE EMPRESTIMO</v>
          </cell>
          <cell r="C27" t="str">
            <v>M3</v>
          </cell>
          <cell r="D27">
            <v>414.09</v>
          </cell>
          <cell r="E27">
            <v>3.78</v>
          </cell>
        </row>
        <row r="28">
          <cell r="A28" t="str">
            <v>03.13.</v>
          </cell>
          <cell r="B28" t="str">
            <v>TRANSPORTE DE MATERIAL DE QUALQUER NATUREZA</v>
          </cell>
          <cell r="E28">
            <v>0</v>
          </cell>
        </row>
        <row r="29">
          <cell r="A29" t="str">
            <v>03.13.03</v>
          </cell>
          <cell r="B29" t="str">
            <v>2 KM &lt; DMT &lt;= 5 KM</v>
          </cell>
          <cell r="C29" t="str">
            <v>M3KM</v>
          </cell>
          <cell r="D29">
            <v>797</v>
          </cell>
          <cell r="E29">
            <v>1.44</v>
          </cell>
        </row>
        <row r="30">
          <cell r="A30" t="str">
            <v>03.13.04</v>
          </cell>
          <cell r="B30" t="str">
            <v>DMT  &gt; 5 KM</v>
          </cell>
          <cell r="C30" t="str">
            <v>M3KM</v>
          </cell>
          <cell r="D30">
            <v>1398</v>
          </cell>
          <cell r="E30">
            <v>0.85</v>
          </cell>
        </row>
        <row r="31">
          <cell r="A31" t="str">
            <v>03.15.</v>
          </cell>
          <cell r="B31" t="str">
            <v>ATERRO COMPACTADO</v>
          </cell>
          <cell r="E31">
            <v>0</v>
          </cell>
        </row>
        <row r="32">
          <cell r="A32" t="str">
            <v>03.15.02</v>
          </cell>
          <cell r="B32" t="str">
            <v>COM PLACA VIBRATORIA</v>
          </cell>
          <cell r="C32" t="str">
            <v>M3</v>
          </cell>
          <cell r="D32">
            <v>421</v>
          </cell>
          <cell r="E32">
            <v>10.210000000000001</v>
          </cell>
        </row>
        <row r="33">
          <cell r="A33" t="str">
            <v>03.17.</v>
          </cell>
          <cell r="B33" t="str">
            <v>ESCAVAÇAO MANUAL DE VALAS</v>
          </cell>
          <cell r="E33">
            <v>0</v>
          </cell>
        </row>
        <row r="34">
          <cell r="A34" t="str">
            <v>03.17.01</v>
          </cell>
          <cell r="B34" t="str">
            <v>H &lt;= 1,5 M</v>
          </cell>
          <cell r="C34" t="str">
            <v>M3</v>
          </cell>
          <cell r="D34">
            <v>19.25</v>
          </cell>
          <cell r="E34">
            <v>20.29</v>
          </cell>
        </row>
        <row r="35">
          <cell r="A35" t="str">
            <v>03.22.</v>
          </cell>
          <cell r="B35" t="str">
            <v>REATERRO DE VALA</v>
          </cell>
          <cell r="E35">
            <v>0</v>
          </cell>
        </row>
        <row r="36">
          <cell r="A36" t="str">
            <v>03.22.02</v>
          </cell>
          <cell r="B36" t="str">
            <v>COMPACTADO COM EQUIP. PLACA VIBRATORIA OU SIMILAR</v>
          </cell>
          <cell r="C36" t="str">
            <v>M3</v>
          </cell>
          <cell r="D36">
            <v>13.75</v>
          </cell>
          <cell r="E36">
            <v>10.210000000000001</v>
          </cell>
        </row>
        <row r="37">
          <cell r="A37" t="str">
            <v>03.23.</v>
          </cell>
          <cell r="B37" t="str">
            <v>REGULARIZAÇAO E COMPACTAÇAO DE TERRENO</v>
          </cell>
          <cell r="E37">
            <v>0</v>
          </cell>
        </row>
        <row r="38">
          <cell r="A38" t="str">
            <v>03.23.03</v>
          </cell>
          <cell r="B38" t="str">
            <v>COM PLACA VIBRATORIA</v>
          </cell>
          <cell r="C38" t="str">
            <v>M2</v>
          </cell>
          <cell r="D38">
            <v>827</v>
          </cell>
          <cell r="E38">
            <v>2.11</v>
          </cell>
        </row>
        <row r="39">
          <cell r="B39" t="str">
            <v>SUB-TOTAL DO ITEM 03</v>
          </cell>
          <cell r="E39">
            <v>0</v>
          </cell>
        </row>
        <row r="40">
          <cell r="E40">
            <v>0</v>
          </cell>
        </row>
        <row r="41">
          <cell r="A41" t="str">
            <v>04.</v>
          </cell>
          <cell r="B41" t="str">
            <v>FUNDAÇOES</v>
          </cell>
          <cell r="E41">
            <v>0</v>
          </cell>
        </row>
        <row r="42">
          <cell r="A42" t="str">
            <v>04.03.</v>
          </cell>
          <cell r="B42" t="str">
            <v>ESTACA BROCA PERFURADA A TRADO MANUAL</v>
          </cell>
          <cell r="E42">
            <v>0</v>
          </cell>
        </row>
        <row r="43">
          <cell r="A43" t="str">
            <v>04.03.12</v>
          </cell>
          <cell r="B43" t="str">
            <v>PERFURAÇAO E CONCRETO 1:3:6  D= 20 CM</v>
          </cell>
          <cell r="C43" t="str">
            <v>M</v>
          </cell>
          <cell r="D43">
            <v>45</v>
          </cell>
          <cell r="E43">
            <v>19.559999999999999</v>
          </cell>
        </row>
        <row r="44">
          <cell r="A44" t="str">
            <v>04.13.</v>
          </cell>
          <cell r="B44" t="str">
            <v>FORMA, ESCORAMENTO E DESFORMA EM FUNDAÇAO</v>
          </cell>
          <cell r="E44">
            <v>0</v>
          </cell>
        </row>
        <row r="45">
          <cell r="A45" t="str">
            <v>04.13.14</v>
          </cell>
          <cell r="B45" t="str">
            <v>DE COMPENSADO RESINADO ESPESSURA MINIMA &gt;= 12MM</v>
          </cell>
          <cell r="C45" t="str">
            <v>M2</v>
          </cell>
          <cell r="D45">
            <v>55</v>
          </cell>
          <cell r="E45">
            <v>31</v>
          </cell>
        </row>
        <row r="46">
          <cell r="A46" t="str">
            <v>04.15.</v>
          </cell>
          <cell r="B46" t="str">
            <v>ARMAÇAO INCL. CORTE, DOBRA E COLOCAÇAO EM FUNDAÇAO</v>
          </cell>
          <cell r="E46">
            <v>0</v>
          </cell>
        </row>
        <row r="47">
          <cell r="A47" t="str">
            <v>04.15.07</v>
          </cell>
          <cell r="B47" t="str">
            <v>AÇO CA-50/60</v>
          </cell>
          <cell r="C47" t="str">
            <v>KG</v>
          </cell>
          <cell r="D47">
            <v>294</v>
          </cell>
          <cell r="E47">
            <v>5.98</v>
          </cell>
        </row>
        <row r="48">
          <cell r="A48" t="str">
            <v>04.21.</v>
          </cell>
          <cell r="B48" t="str">
            <v>CONCRETO CONVENCIONAL B1,B2 LANÇADO EM FUNDAÇAO</v>
          </cell>
          <cell r="E48">
            <v>0</v>
          </cell>
        </row>
        <row r="49">
          <cell r="A49" t="str">
            <v>04.21.01</v>
          </cell>
          <cell r="B49" t="str">
            <v>1:4:8 BRITA CALCAREA</v>
          </cell>
          <cell r="C49" t="str">
            <v>M3</v>
          </cell>
          <cell r="D49">
            <v>0.61</v>
          </cell>
          <cell r="E49">
            <v>216.19</v>
          </cell>
        </row>
        <row r="50">
          <cell r="A50" t="str">
            <v>04.21.20</v>
          </cell>
          <cell r="B50" t="str">
            <v>FCK &gt;= 20.0 MPa, BRITA CALCAREA</v>
          </cell>
          <cell r="C50" t="str">
            <v>M3</v>
          </cell>
          <cell r="D50">
            <v>4.8899999999999997</v>
          </cell>
          <cell r="E50">
            <v>283.49</v>
          </cell>
        </row>
        <row r="51">
          <cell r="A51" t="str">
            <v>04.32.</v>
          </cell>
          <cell r="B51" t="str">
            <v>MURO DE ARRIMO (BLOCO CONCRETO CHEIO DE CONCRETO)</v>
          </cell>
          <cell r="E51">
            <v>0</v>
          </cell>
        </row>
        <row r="52">
          <cell r="A52" t="str">
            <v>04.32.01</v>
          </cell>
          <cell r="B52" t="str">
            <v>MURO DE ARRIMO EM BLOCO DE CONCRETO E=20 CM CHEIO DE CONCRETO TRCO 1:3:6, INCLUSIVE ARMACAO</v>
          </cell>
          <cell r="C52" t="str">
            <v>M2</v>
          </cell>
          <cell r="D52">
            <v>34.11</v>
          </cell>
          <cell r="E52">
            <v>63.69</v>
          </cell>
        </row>
        <row r="53">
          <cell r="B53" t="str">
            <v>SUB-TOTAL DO ITEM 04</v>
          </cell>
          <cell r="E53">
            <v>0</v>
          </cell>
        </row>
        <row r="54">
          <cell r="E54">
            <v>0</v>
          </cell>
        </row>
        <row r="55">
          <cell r="A55" t="str">
            <v>06.</v>
          </cell>
          <cell r="B55" t="str">
            <v>ESTRUTURAS DE CONCRETO E METALICA</v>
          </cell>
          <cell r="E55">
            <v>0</v>
          </cell>
        </row>
        <row r="56">
          <cell r="A56" t="str">
            <v>06.01.</v>
          </cell>
          <cell r="B56" t="str">
            <v>FORMA, ESCORAMENTO E DESFORMA EM ESTRUTURA</v>
          </cell>
          <cell r="E56">
            <v>0</v>
          </cell>
        </row>
        <row r="57">
          <cell r="A57" t="str">
            <v>06.01.05</v>
          </cell>
          <cell r="B57" t="str">
            <v>DE COMPENSADO RESINADO ESPESSURA &gt;= 12MM</v>
          </cell>
          <cell r="C57" t="str">
            <v>M2</v>
          </cell>
          <cell r="D57">
            <v>37</v>
          </cell>
          <cell r="E57">
            <v>31.22</v>
          </cell>
        </row>
        <row r="58">
          <cell r="A58" t="str">
            <v>06.03.</v>
          </cell>
          <cell r="B58" t="str">
            <v>ARMAÇAO INCL.CORTE, DOBRA E COLOCAÇAO EM ESTRUTURA</v>
          </cell>
          <cell r="E58">
            <v>0</v>
          </cell>
        </row>
        <row r="59">
          <cell r="A59" t="str">
            <v>06.03.07</v>
          </cell>
          <cell r="B59" t="str">
            <v>AÇO CA-50/60</v>
          </cell>
          <cell r="C59" t="str">
            <v>KG</v>
          </cell>
          <cell r="D59">
            <v>221</v>
          </cell>
          <cell r="E59">
            <v>5.98</v>
          </cell>
        </row>
        <row r="60">
          <cell r="A60" t="str">
            <v>06.05.</v>
          </cell>
          <cell r="B60" t="str">
            <v>CONCRETO CONVENCIONAL B1,B2 LANÇADO EM ESTRUTURA</v>
          </cell>
          <cell r="E60">
            <v>0</v>
          </cell>
        </row>
        <row r="61">
          <cell r="A61" t="str">
            <v>06.05.20</v>
          </cell>
          <cell r="B61" t="str">
            <v>FCK &gt;= 20,0 MPA</v>
          </cell>
          <cell r="C61" t="str">
            <v>M3</v>
          </cell>
          <cell r="D61">
            <v>3.67</v>
          </cell>
          <cell r="E61">
            <v>299.88</v>
          </cell>
        </row>
        <row r="62">
          <cell r="A62" t="str">
            <v>06.11.</v>
          </cell>
          <cell r="B62" t="str">
            <v>LAJE PRE-MOLDADA, A REVESTIR INCLUSIVE CAPEAMENTO</v>
          </cell>
          <cell r="E62">
            <v>0</v>
          </cell>
        </row>
        <row r="63">
          <cell r="A63" t="str">
            <v>06.11.24</v>
          </cell>
          <cell r="B63" t="str">
            <v>SC= 200 KG/M2, L= 4,0 M</v>
          </cell>
          <cell r="C63" t="str">
            <v>M2</v>
          </cell>
          <cell r="D63">
            <v>59.5</v>
          </cell>
          <cell r="E63">
            <v>51.45</v>
          </cell>
        </row>
        <row r="64">
          <cell r="B64" t="str">
            <v>SUB-TOTAL DO ITEM 06</v>
          </cell>
          <cell r="E64">
            <v>0</v>
          </cell>
        </row>
        <row r="65">
          <cell r="E65">
            <v>0</v>
          </cell>
        </row>
        <row r="66">
          <cell r="A66" t="str">
            <v>07.</v>
          </cell>
          <cell r="B66" t="str">
            <v>ALVENARIAS E DIVISOES</v>
          </cell>
          <cell r="E66">
            <v>0</v>
          </cell>
        </row>
        <row r="67">
          <cell r="A67" t="str">
            <v>07.03.</v>
          </cell>
          <cell r="B67" t="str">
            <v>ALVENARIA DE TIJOLO FURADO(BLOCO CERAMICO VEDAÇÃO)</v>
          </cell>
          <cell r="E67">
            <v>0</v>
          </cell>
        </row>
        <row r="68">
          <cell r="A68" t="str">
            <v>07.03.03</v>
          </cell>
          <cell r="B68" t="str">
            <v>E= 10 CM, A REVESTIR</v>
          </cell>
          <cell r="C68" t="str">
            <v>M2</v>
          </cell>
          <cell r="D68">
            <v>47.04</v>
          </cell>
          <cell r="E68">
            <v>23.81</v>
          </cell>
        </row>
        <row r="69">
          <cell r="A69" t="str">
            <v>07.03.05</v>
          </cell>
          <cell r="B69" t="str">
            <v>E= 15 CM, A REVESTIR</v>
          </cell>
          <cell r="C69" t="str">
            <v>M2</v>
          </cell>
          <cell r="D69">
            <v>122.92</v>
          </cell>
          <cell r="E69">
            <v>31.28</v>
          </cell>
        </row>
        <row r="70">
          <cell r="A70" t="str">
            <v>07.35.</v>
          </cell>
          <cell r="B70" t="str">
            <v>VERGAS E CONTRA-VERGAS DE CONCRETO PRE-FABRICADAS</v>
          </cell>
          <cell r="E70">
            <v>0</v>
          </cell>
        </row>
        <row r="71">
          <cell r="A71" t="str">
            <v>07.35.01</v>
          </cell>
          <cell r="B71" t="str">
            <v>10 CM X 10 CM (LARGURA X ALTURA)</v>
          </cell>
          <cell r="C71" t="str">
            <v>M</v>
          </cell>
          <cell r="D71">
            <v>29.8</v>
          </cell>
          <cell r="E71">
            <v>19.399999999999999</v>
          </cell>
        </row>
        <row r="72">
          <cell r="B72" t="str">
            <v>SUB-TOTAL DO ITEM 07</v>
          </cell>
          <cell r="E72">
            <v>0</v>
          </cell>
        </row>
        <row r="73">
          <cell r="E73">
            <v>0</v>
          </cell>
        </row>
        <row r="74">
          <cell r="A74" t="str">
            <v>08.</v>
          </cell>
          <cell r="B74" t="str">
            <v>COBERTURAS E FORROS</v>
          </cell>
          <cell r="E74">
            <v>0</v>
          </cell>
        </row>
        <row r="75">
          <cell r="A75" t="str">
            <v>08.01.</v>
          </cell>
          <cell r="B75" t="str">
            <v>ENGRADAMENTO EM MADEIRA PARAJU</v>
          </cell>
          <cell r="E75">
            <v>0</v>
          </cell>
        </row>
        <row r="76">
          <cell r="A76" t="str">
            <v>08.01.11</v>
          </cell>
          <cell r="B76" t="str">
            <v>PARA COBERTURA EM TELHA ONDULADA</v>
          </cell>
          <cell r="C76" t="str">
            <v>M2</v>
          </cell>
          <cell r="D76">
            <v>137.38999999999999</v>
          </cell>
          <cell r="E76">
            <v>29.08</v>
          </cell>
        </row>
        <row r="77">
          <cell r="A77" t="str">
            <v>08.03.</v>
          </cell>
          <cell r="B77" t="str">
            <v>COBERTURA DE TELA DE FIBROCIMENTO SEM AMIANTO</v>
          </cell>
          <cell r="E77">
            <v>0</v>
          </cell>
        </row>
        <row r="78">
          <cell r="A78" t="str">
            <v>08.03.06</v>
          </cell>
          <cell r="B78" t="str">
            <v>E=8,0 CM</v>
          </cell>
          <cell r="C78" t="str">
            <v>M2</v>
          </cell>
          <cell r="D78">
            <v>137.38999999999999</v>
          </cell>
          <cell r="E78">
            <v>29.61</v>
          </cell>
        </row>
        <row r="79">
          <cell r="A79" t="str">
            <v>08.15.</v>
          </cell>
          <cell r="B79" t="str">
            <v>CUMEEIRA</v>
          </cell>
          <cell r="E79">
            <v>0</v>
          </cell>
        </row>
        <row r="80">
          <cell r="A80" t="str">
            <v>08.15.06</v>
          </cell>
          <cell r="B80" t="str">
            <v>ONDULADA DE FIBROCIMENTO</v>
          </cell>
          <cell r="C80" t="str">
            <v>M</v>
          </cell>
          <cell r="D80">
            <v>18.95</v>
          </cell>
          <cell r="E80">
            <v>38.64</v>
          </cell>
        </row>
        <row r="81">
          <cell r="B81" t="str">
            <v>SUB-TOTAL DO ITEM 08</v>
          </cell>
          <cell r="E81">
            <v>0</v>
          </cell>
        </row>
        <row r="82">
          <cell r="E82">
            <v>0</v>
          </cell>
        </row>
        <row r="83">
          <cell r="A83" t="str">
            <v>09.</v>
          </cell>
          <cell r="B83" t="str">
            <v>IMPERMEABILIZAÇOES E ISOLAMENTOS</v>
          </cell>
          <cell r="E83">
            <v>0</v>
          </cell>
        </row>
        <row r="84">
          <cell r="A84" t="str">
            <v>09.12.</v>
          </cell>
          <cell r="B84" t="str">
            <v>PINTURA ASFALTICA IMPERMEABILIZANTE</v>
          </cell>
          <cell r="E84">
            <v>0</v>
          </cell>
        </row>
        <row r="85">
          <cell r="A85" t="str">
            <v>09.12.01</v>
          </cell>
          <cell r="B85" t="str">
            <v>PINTURA COM NEUTROL OU SIMILAR</v>
          </cell>
          <cell r="C85" t="str">
            <v>M2</v>
          </cell>
          <cell r="D85">
            <v>52.44</v>
          </cell>
          <cell r="E85">
            <v>8.09</v>
          </cell>
        </row>
        <row r="86">
          <cell r="B86" t="str">
            <v>SUB-TOTAL DO ITEM 09</v>
          </cell>
          <cell r="E86">
            <v>0</v>
          </cell>
        </row>
        <row r="87">
          <cell r="E87">
            <v>0</v>
          </cell>
        </row>
        <row r="88">
          <cell r="A88" t="str">
            <v>10.</v>
          </cell>
          <cell r="B88" t="str">
            <v>INSTALAÇAO HIDRO-SANITARIA, INCENDIO E GAS</v>
          </cell>
          <cell r="E88">
            <v>0</v>
          </cell>
        </row>
        <row r="89">
          <cell r="A89" t="str">
            <v>10.01.</v>
          </cell>
          <cell r="B89" t="str">
            <v>INSTALACAO HIDROSANITARIA</v>
          </cell>
          <cell r="E89">
            <v>0</v>
          </cell>
        </row>
        <row r="90">
          <cell r="A90" t="str">
            <v>10.01.01</v>
          </cell>
          <cell r="B90" t="str">
            <v>INSTALACAO HIDROSANITARIA(MÃO DE OBRA E MATERIAIS CONFORME PROJETO)</v>
          </cell>
          <cell r="C90" t="str">
            <v>VB</v>
          </cell>
          <cell r="D90">
            <v>1</v>
          </cell>
          <cell r="E90">
            <v>8044.36</v>
          </cell>
        </row>
        <row r="91">
          <cell r="B91" t="str">
            <v>SUB-TOTAL DO ITEM 10</v>
          </cell>
          <cell r="E91">
            <v>0</v>
          </cell>
        </row>
        <row r="92">
          <cell r="E92">
            <v>0</v>
          </cell>
        </row>
        <row r="93">
          <cell r="A93" t="str">
            <v>11.</v>
          </cell>
          <cell r="B93" t="str">
            <v>INSTALAÇA0 ELETRICA E TELEFONICA</v>
          </cell>
          <cell r="E93">
            <v>0</v>
          </cell>
        </row>
        <row r="94">
          <cell r="A94" t="str">
            <v>11.02.</v>
          </cell>
          <cell r="B94" t="str">
            <v>INSTALACAO ELETRICA E TELEFONICA</v>
          </cell>
          <cell r="E94">
            <v>0</v>
          </cell>
        </row>
        <row r="95">
          <cell r="A95" t="str">
            <v>11.02.01</v>
          </cell>
          <cell r="B95" t="str">
            <v>INSTALACAO ELETRICA E TELEFONICA(MAO DE OBRA E MATERIAIS CONFORME PROJETO)</v>
          </cell>
          <cell r="C95" t="str">
            <v>VB</v>
          </cell>
          <cell r="D95">
            <v>1</v>
          </cell>
          <cell r="E95">
            <v>4900</v>
          </cell>
        </row>
        <row r="96">
          <cell r="B96" t="str">
            <v>SUB-TOTAL DO ITEM 11</v>
          </cell>
          <cell r="E96">
            <v>0</v>
          </cell>
        </row>
        <row r="97">
          <cell r="E97">
            <v>0</v>
          </cell>
        </row>
        <row r="98">
          <cell r="A98" t="str">
            <v>13.</v>
          </cell>
          <cell r="B98" t="str">
            <v>SERRALHERIA</v>
          </cell>
          <cell r="E98">
            <v>0</v>
          </cell>
        </row>
        <row r="99">
          <cell r="A99" t="str">
            <v>13.01.</v>
          </cell>
          <cell r="B99" t="str">
            <v>JANELAS EM FERRO 1X1/8"</v>
          </cell>
          <cell r="E99">
            <v>0</v>
          </cell>
        </row>
        <row r="100">
          <cell r="A100" t="str">
            <v>13.01.01</v>
          </cell>
          <cell r="B100" t="str">
            <v>J1-JANELA DE CORRER 140X120 CM</v>
          </cell>
          <cell r="C100" t="str">
            <v>UN</v>
          </cell>
          <cell r="D100">
            <v>6</v>
          </cell>
          <cell r="E100">
            <v>264.94</v>
          </cell>
        </row>
        <row r="101">
          <cell r="A101" t="str">
            <v>13.01.05</v>
          </cell>
          <cell r="B101" t="str">
            <v>J2-JANELA TIPO BASCULANTE 60X60 CM</v>
          </cell>
          <cell r="C101" t="str">
            <v>UN</v>
          </cell>
          <cell r="D101">
            <v>4</v>
          </cell>
          <cell r="E101">
            <v>58.07</v>
          </cell>
        </row>
        <row r="102">
          <cell r="A102" t="str">
            <v>13.31.</v>
          </cell>
          <cell r="B102" t="str">
            <v>PORTAO EM TELA</v>
          </cell>
          <cell r="E102">
            <v>0</v>
          </cell>
        </row>
        <row r="103">
          <cell r="A103" t="str">
            <v>13.31.15</v>
          </cell>
          <cell r="B103" t="str">
            <v>PORTAO EM TELA #2"E FIO 12" E TUBOS DIN 2440 D=2", COM DUAS FOLHAS DE ABRIR 300X250 CM</v>
          </cell>
          <cell r="C103" t="str">
            <v>UN</v>
          </cell>
          <cell r="D103">
            <v>3</v>
          </cell>
          <cell r="E103">
            <v>1620.25</v>
          </cell>
        </row>
        <row r="104">
          <cell r="A104" t="str">
            <v>13.31.20</v>
          </cell>
          <cell r="B104" t="str">
            <v>PORTAO EM TELA #2"E FIO 12" E TUBOS DIN 2440 D=2", COM UMA FOLHA DE ABRIR 100X210 CM</v>
          </cell>
          <cell r="C104" t="str">
            <v>UN</v>
          </cell>
          <cell r="D104">
            <v>2</v>
          </cell>
          <cell r="E104">
            <v>453.67</v>
          </cell>
        </row>
        <row r="105">
          <cell r="A105" t="str">
            <v>13.33.</v>
          </cell>
          <cell r="B105" t="str">
            <v>PORTA VENEZIANA CEGA</v>
          </cell>
          <cell r="E105">
            <v>0</v>
          </cell>
        </row>
        <row r="106">
          <cell r="A106" t="str">
            <v>13.33.10</v>
          </cell>
          <cell r="B106" t="str">
            <v>PORTA VENEZIANA CEGA 80X210 CM, ALIANCA OU SIMILAR</v>
          </cell>
          <cell r="C106" t="str">
            <v>UN</v>
          </cell>
          <cell r="D106">
            <v>5</v>
          </cell>
          <cell r="E106">
            <v>255.64</v>
          </cell>
        </row>
        <row r="107">
          <cell r="A107" t="str">
            <v>13.33.15</v>
          </cell>
          <cell r="B107" t="str">
            <v>PORTA VENEZIANA CEGA 60X210 CM, ALIANCA OU SIMILAR</v>
          </cell>
          <cell r="C107" t="str">
            <v>UN</v>
          </cell>
          <cell r="D107">
            <v>3</v>
          </cell>
          <cell r="E107">
            <v>215.88</v>
          </cell>
        </row>
        <row r="108">
          <cell r="B108" t="str">
            <v>SUB-TOTAL DO ITEM 13</v>
          </cell>
          <cell r="E108">
            <v>0</v>
          </cell>
        </row>
        <row r="109">
          <cell r="E109">
            <v>0</v>
          </cell>
        </row>
        <row r="110">
          <cell r="A110" t="str">
            <v>14.</v>
          </cell>
          <cell r="B110" t="str">
            <v>REVESTIMENTOS</v>
          </cell>
          <cell r="E110">
            <v>0</v>
          </cell>
        </row>
        <row r="111">
          <cell r="A111" t="str">
            <v>14.05.</v>
          </cell>
          <cell r="B111" t="str">
            <v>REVESTIMENTO COM ARGAMASSA DE CIMENTO, CAL E AREIA</v>
          </cell>
          <cell r="E111">
            <v>0</v>
          </cell>
        </row>
        <row r="112">
          <cell r="A112" t="str">
            <v>14.05.05</v>
          </cell>
          <cell r="B112" t="str">
            <v>CHAPISCO COM ARGAMASSA 1:3 CIM./AREIA, A COLHER</v>
          </cell>
          <cell r="C112" t="str">
            <v>M2</v>
          </cell>
          <cell r="D112">
            <v>399.42</v>
          </cell>
          <cell r="E112">
            <v>3.33</v>
          </cell>
        </row>
        <row r="113">
          <cell r="A113" t="str">
            <v>14.05.21</v>
          </cell>
          <cell r="B113" t="str">
            <v>EMBOÇO COM ARGAMASSA 1:6 CIMENTO E AREIA</v>
          </cell>
          <cell r="C113" t="str">
            <v>M2</v>
          </cell>
          <cell r="D113">
            <v>65.239999999999995</v>
          </cell>
          <cell r="E113">
            <v>10.91</v>
          </cell>
        </row>
        <row r="114">
          <cell r="A114" t="str">
            <v>14.05.31</v>
          </cell>
          <cell r="B114" t="str">
            <v>REBOCO COM ARGAMASSA 1:7 CIMENTO E AREIA</v>
          </cell>
          <cell r="C114" t="str">
            <v>M2</v>
          </cell>
          <cell r="D114">
            <v>334.28</v>
          </cell>
          <cell r="E114">
            <v>14.22</v>
          </cell>
        </row>
        <row r="115">
          <cell r="A115" t="str">
            <v>14.15.</v>
          </cell>
          <cell r="B115" t="str">
            <v>REVESTIMENTO COM AZULEJO</v>
          </cell>
          <cell r="E115">
            <v>0</v>
          </cell>
        </row>
        <row r="116">
          <cell r="A116" t="str">
            <v>14.15.05</v>
          </cell>
          <cell r="B116" t="str">
            <v>BRANCO 15X15 CM, EXTRA</v>
          </cell>
          <cell r="C116" t="str">
            <v>M2</v>
          </cell>
          <cell r="D116">
            <v>65.239999999999995</v>
          </cell>
          <cell r="E116">
            <v>36.74</v>
          </cell>
        </row>
        <row r="117">
          <cell r="B117" t="str">
            <v>SUB-TOTAL DO ITEM 14</v>
          </cell>
          <cell r="E117">
            <v>0</v>
          </cell>
        </row>
        <row r="118">
          <cell r="E118">
            <v>0</v>
          </cell>
        </row>
        <row r="119">
          <cell r="A119" t="str">
            <v>15.</v>
          </cell>
          <cell r="B119" t="str">
            <v>PISOS, RODAPES, SOLEIRAS E PEITORIS</v>
          </cell>
          <cell r="E119">
            <v>0</v>
          </cell>
        </row>
        <row r="120">
          <cell r="A120" t="str">
            <v>15.02.</v>
          </cell>
          <cell r="B120" t="str">
            <v>LAJE DE TRANSIÇAO</v>
          </cell>
          <cell r="E120">
            <v>0</v>
          </cell>
        </row>
        <row r="121">
          <cell r="A121" t="str">
            <v>15.02.05</v>
          </cell>
          <cell r="B121" t="str">
            <v>E= 6,0 CM, SEM JUNTA FCK&gt;=10 MPA (MANUAL)</v>
          </cell>
          <cell r="C121" t="str">
            <v>M2</v>
          </cell>
          <cell r="D121">
            <v>88.1</v>
          </cell>
          <cell r="E121">
            <v>18.38</v>
          </cell>
        </row>
        <row r="122">
          <cell r="A122" t="str">
            <v>15.05.</v>
          </cell>
          <cell r="B122" t="str">
            <v>PISO CIMENT.DESEMP.FELTRADO,ARG.1:3,JUNTA PL.17X3M</v>
          </cell>
          <cell r="E122">
            <v>0</v>
          </cell>
        </row>
        <row r="123">
          <cell r="A123" t="str">
            <v>15.05.06</v>
          </cell>
          <cell r="B123" t="str">
            <v>E= 2,5 CM, COM JUNTA DE 2 X 2 M</v>
          </cell>
          <cell r="C123" t="str">
            <v>M2</v>
          </cell>
          <cell r="D123">
            <v>28.59</v>
          </cell>
          <cell r="E123">
            <v>19.100000000000001</v>
          </cell>
        </row>
        <row r="124">
          <cell r="A124" t="str">
            <v>15.06.</v>
          </cell>
          <cell r="B124" t="str">
            <v>PISO CIMENTADO NATADO COM ARGAMASSA 1:3, SEM JUNTA</v>
          </cell>
          <cell r="E124">
            <v>0</v>
          </cell>
        </row>
        <row r="125">
          <cell r="A125" t="str">
            <v>15.06.06</v>
          </cell>
          <cell r="B125" t="str">
            <v>E= 2,5 CM</v>
          </cell>
          <cell r="C125" t="str">
            <v>M2</v>
          </cell>
          <cell r="D125">
            <v>59.51</v>
          </cell>
          <cell r="E125">
            <v>18.23</v>
          </cell>
        </row>
        <row r="126">
          <cell r="A126" t="str">
            <v>15.39.</v>
          </cell>
          <cell r="B126" t="str">
            <v>PAVIMENTO DE CONCRETO INTERTRAVADO</v>
          </cell>
          <cell r="E126">
            <v>0</v>
          </cell>
        </row>
        <row r="127">
          <cell r="A127" t="str">
            <v>15.39.10</v>
          </cell>
          <cell r="B127" t="str">
            <v>PECAS PRE-MOLDADAS 6,0CM 35MPA (VIAS LOCAIS)</v>
          </cell>
          <cell r="C127" t="str">
            <v>M2</v>
          </cell>
          <cell r="D127">
            <v>711.36</v>
          </cell>
          <cell r="E127">
            <v>62.08</v>
          </cell>
        </row>
        <row r="128">
          <cell r="A128" t="str">
            <v>15.46.</v>
          </cell>
          <cell r="B128" t="str">
            <v>RODAPE DE PEDRA</v>
          </cell>
          <cell r="E128">
            <v>0</v>
          </cell>
        </row>
        <row r="129">
          <cell r="A129" t="str">
            <v>15.46.02</v>
          </cell>
          <cell r="B129" t="str">
            <v>ARDOSIA H= 5 CM</v>
          </cell>
          <cell r="C129" t="str">
            <v>M</v>
          </cell>
          <cell r="D129">
            <v>64.5</v>
          </cell>
          <cell r="E129">
            <v>5.57</v>
          </cell>
        </row>
        <row r="130">
          <cell r="A130" t="str">
            <v>15.54.</v>
          </cell>
          <cell r="B130" t="str">
            <v>SOLEIRA DE PEDRA</v>
          </cell>
          <cell r="E130">
            <v>0</v>
          </cell>
        </row>
        <row r="131">
          <cell r="A131" t="str">
            <v>15.54.05</v>
          </cell>
          <cell r="B131" t="str">
            <v>SOLEIRA DE ARDOSIA, E= 2 CM</v>
          </cell>
          <cell r="C131" t="str">
            <v>M2</v>
          </cell>
          <cell r="D131">
            <v>0.64</v>
          </cell>
          <cell r="E131">
            <v>67.97</v>
          </cell>
        </row>
        <row r="132">
          <cell r="A132" t="str">
            <v>15.58.</v>
          </cell>
          <cell r="B132" t="str">
            <v>PEITORIL DE PEDRA</v>
          </cell>
          <cell r="E132">
            <v>0</v>
          </cell>
        </row>
        <row r="133">
          <cell r="A133" t="str">
            <v>15.58.05</v>
          </cell>
          <cell r="B133" t="str">
            <v>PEITORIL DE ARDOSIA,  E= 2 CM</v>
          </cell>
          <cell r="C133" t="str">
            <v>M2</v>
          </cell>
          <cell r="D133">
            <v>2.16</v>
          </cell>
          <cell r="E133">
            <v>67.97</v>
          </cell>
        </row>
        <row r="134">
          <cell r="B134" t="str">
            <v>SUB-TOTAL DO ITEM 15</v>
          </cell>
          <cell r="E134">
            <v>0</v>
          </cell>
        </row>
        <row r="135">
          <cell r="E135">
            <v>0</v>
          </cell>
        </row>
        <row r="136">
          <cell r="A136" t="str">
            <v>16.</v>
          </cell>
          <cell r="B136" t="str">
            <v>VIDROS, ESPELHOS E ACESSORIOS</v>
          </cell>
          <cell r="E136">
            <v>0</v>
          </cell>
        </row>
        <row r="137">
          <cell r="A137" t="str">
            <v>16.02.</v>
          </cell>
          <cell r="B137" t="str">
            <v>VIDRO LISO</v>
          </cell>
          <cell r="E137">
            <v>0</v>
          </cell>
        </row>
        <row r="138">
          <cell r="A138" t="str">
            <v>16.02.03</v>
          </cell>
          <cell r="B138" t="str">
            <v>INCOLOR, E= 4MM, COLOCADO</v>
          </cell>
          <cell r="C138" t="str">
            <v>M2</v>
          </cell>
          <cell r="D138">
            <v>10.08</v>
          </cell>
          <cell r="E138">
            <v>58</v>
          </cell>
        </row>
        <row r="139">
          <cell r="A139" t="str">
            <v>16.04.</v>
          </cell>
          <cell r="B139" t="str">
            <v>VIDRO FANTASIA</v>
          </cell>
          <cell r="E139">
            <v>0</v>
          </cell>
        </row>
        <row r="140">
          <cell r="A140" t="str">
            <v>16.04.05</v>
          </cell>
          <cell r="B140" t="str">
            <v>E= 4MM, COLOCADO</v>
          </cell>
          <cell r="C140" t="str">
            <v>M2</v>
          </cell>
          <cell r="D140">
            <v>1.44</v>
          </cell>
          <cell r="E140">
            <v>47</v>
          </cell>
        </row>
        <row r="141">
          <cell r="B141" t="str">
            <v>SUB-TOTAL DO ITEM 16</v>
          </cell>
          <cell r="E141">
            <v>0</v>
          </cell>
        </row>
        <row r="142">
          <cell r="E142">
            <v>0</v>
          </cell>
        </row>
        <row r="143">
          <cell r="A143" t="str">
            <v>17.</v>
          </cell>
          <cell r="B143" t="str">
            <v>PINTURA</v>
          </cell>
          <cell r="E143">
            <v>0</v>
          </cell>
        </row>
        <row r="144">
          <cell r="A144" t="str">
            <v>17.07.</v>
          </cell>
          <cell r="B144" t="str">
            <v>LATEX PVA INCLUS. SELADOR PVA OU FUNDO PREPARADOR</v>
          </cell>
          <cell r="E144">
            <v>0</v>
          </cell>
        </row>
        <row r="145">
          <cell r="A145" t="str">
            <v>17.07.05</v>
          </cell>
          <cell r="B145" t="str">
            <v>EXCLUSIVE EMASSAMENTO COM SELADOR PVA</v>
          </cell>
          <cell r="C145" t="str">
            <v>M2</v>
          </cell>
          <cell r="D145">
            <v>334.18</v>
          </cell>
          <cell r="E145">
            <v>7.01</v>
          </cell>
        </row>
        <row r="146">
          <cell r="A146" t="str">
            <v>17.25.</v>
          </cell>
          <cell r="B146" t="str">
            <v>PINTURA ESMALTE SINTETICO</v>
          </cell>
          <cell r="E146">
            <v>0</v>
          </cell>
        </row>
        <row r="147">
          <cell r="A147" t="str">
            <v>17.25.33</v>
          </cell>
          <cell r="B147" t="str">
            <v>ACETINADO E FUNDO ANTIOXIDANTE EM ESQUAD.METALICA</v>
          </cell>
          <cell r="C147" t="str">
            <v>M2</v>
          </cell>
          <cell r="D147">
            <v>59.58</v>
          </cell>
          <cell r="E147">
            <v>11.17</v>
          </cell>
        </row>
        <row r="148">
          <cell r="B148" t="str">
            <v>SUB-TOTAL DO ITEM 17</v>
          </cell>
          <cell r="E148">
            <v>0</v>
          </cell>
        </row>
        <row r="149">
          <cell r="E149">
            <v>0</v>
          </cell>
        </row>
        <row r="150">
          <cell r="A150" t="str">
            <v>18.</v>
          </cell>
          <cell r="B150" t="str">
            <v>SERVICOS DIVERSOS</v>
          </cell>
          <cell r="E150">
            <v>0</v>
          </cell>
        </row>
        <row r="151">
          <cell r="A151" t="str">
            <v>18.08.</v>
          </cell>
          <cell r="B151" t="str">
            <v>BANCADA</v>
          </cell>
          <cell r="E151">
            <v>0</v>
          </cell>
        </row>
        <row r="152">
          <cell r="A152" t="str">
            <v>18.08.33</v>
          </cell>
          <cell r="B152" t="str">
            <v>DE ARDOSIA E= 3 CM, APOIADA EM PAREDES</v>
          </cell>
          <cell r="C152" t="str">
            <v>M2</v>
          </cell>
          <cell r="D152">
            <v>0.6</v>
          </cell>
          <cell r="E152">
            <v>129</v>
          </cell>
        </row>
        <row r="153">
          <cell r="A153" t="str">
            <v>18.08.85</v>
          </cell>
          <cell r="B153" t="str">
            <v>FURAÇAO E COLAGEM DE BOJO</v>
          </cell>
          <cell r="C153" t="str">
            <v>UN</v>
          </cell>
          <cell r="D153">
            <v>1</v>
          </cell>
          <cell r="E153">
            <v>41</v>
          </cell>
        </row>
        <row r="154">
          <cell r="A154" t="str">
            <v>18.08.86</v>
          </cell>
          <cell r="B154" t="str">
            <v>RODABANCA EM ARDOSIA E=2CM, H=7CM</v>
          </cell>
          <cell r="C154" t="str">
            <v>M</v>
          </cell>
          <cell r="D154">
            <v>2.2000000000000002</v>
          </cell>
          <cell r="E154">
            <v>5.6</v>
          </cell>
        </row>
        <row r="155">
          <cell r="B155" t="str">
            <v>SUB-TOTAL DO ITEM 18</v>
          </cell>
        </row>
        <row r="156">
          <cell r="E156">
            <v>0</v>
          </cell>
        </row>
        <row r="157">
          <cell r="A157" t="str">
            <v>21.</v>
          </cell>
          <cell r="B157" t="str">
            <v>URBANIZAÇAO E OBRAS COMPLEMENTARES</v>
          </cell>
          <cell r="E157">
            <v>0</v>
          </cell>
        </row>
        <row r="158">
          <cell r="A158" t="str">
            <v>21.05.</v>
          </cell>
          <cell r="B158" t="str">
            <v>PASSEIOS</v>
          </cell>
          <cell r="E158">
            <v>0</v>
          </cell>
        </row>
        <row r="159">
          <cell r="A159" t="str">
            <v>21.05.01</v>
          </cell>
          <cell r="B159" t="str">
            <v>DE CONCRETO 15 MPA E=6CM JUNTA SECA 3M MANUAL</v>
          </cell>
          <cell r="C159" t="str">
            <v>M2</v>
          </cell>
          <cell r="D159">
            <v>290.22000000000003</v>
          </cell>
          <cell r="E159">
            <v>17.309999999999999</v>
          </cell>
        </row>
        <row r="160">
          <cell r="A160" t="str">
            <v>21.15.</v>
          </cell>
          <cell r="B160" t="str">
            <v>CERCA DE MOURAO A CADA 2,5 M</v>
          </cell>
          <cell r="E160">
            <v>0</v>
          </cell>
        </row>
        <row r="161">
          <cell r="A161" t="str">
            <v>21.15.05</v>
          </cell>
          <cell r="B161" t="str">
            <v>TIPO 5-MOURAO PV E TELA GALV.#2"FIO12,4 FIOS ARAME</v>
          </cell>
          <cell r="C161" t="str">
            <v>M</v>
          </cell>
          <cell r="D161">
            <v>122.2</v>
          </cell>
          <cell r="E161">
            <v>58.56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  <sheetName val="PL018407"/>
    </sheetNames>
    <sheetDataSet>
      <sheetData sheetId="0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"/>
      <sheetName val="Indice"/>
      <sheetName val="Unifilar"/>
      <sheetName val="Traf"/>
      <sheetName val="I-1"/>
      <sheetName val="EquiPedagio"/>
      <sheetName val="I-2"/>
      <sheetName val="staff"/>
      <sheetName val="LOCAL_BSO's"/>
      <sheetName val="edificações"/>
      <sheetName val="equipos1"/>
      <sheetName val="equipos2"/>
      <sheetName val="humanos1-25"/>
      <sheetName val="outros"/>
      <sheetName val="viaturas"/>
      <sheetName val="TOTAL"/>
      <sheetName val="PP3"/>
      <sheetName val="PP1,2e4"/>
      <sheetName val="Plan_DNER"/>
      <sheetName val="PLANESP"/>
      <sheetName val="Qd10"/>
      <sheetName val="Qd11"/>
      <sheetName val="Results"/>
      <sheetName val="Dividends"/>
      <sheetName val="Debt"/>
      <sheetName val="CF"/>
      <sheetName val="obrju95"/>
      <sheetName val="Sicro2 - NOVEMBRO14"/>
      <sheetName val="Sicro2 MG NOVEMBRO14"/>
    </sheetNames>
    <sheetDataSet>
      <sheetData sheetId="0"/>
      <sheetData sheetId="1"/>
      <sheetData sheetId="2"/>
      <sheetData sheetId="3"/>
      <sheetData sheetId="4">
        <row r="5">
          <cell r="E5" t="str">
            <v>BR-381 BH-SP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ffic"/>
      <sheetName val="Revenues"/>
      <sheetName val="Basic Data"/>
      <sheetName val="Inv Equipment"/>
      <sheetName val="Inv Infr"/>
      <sheetName val="Manpower"/>
      <sheetName val="Wages"/>
      <sheetName val="Cash Flow"/>
      <sheetName val="Operating Costs"/>
      <sheetName val="1.1 col. dom"/>
      <sheetName val="I-1"/>
      <sheetName val="cf"/>
      <sheetName val="obrju95"/>
    </sheetNames>
    <sheetDataSet>
      <sheetData sheetId="0"/>
      <sheetData sheetId="1"/>
      <sheetData sheetId="2">
        <row r="13">
          <cell r="B13">
            <v>0.44444444444444448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001708"/>
      <sheetName val="mediçao praça"/>
      <sheetName val="mediçao praça (2)"/>
      <sheetName val="assumptions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0.42000000000000004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0.11000000000000001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0.11000000000000001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74.069999999999979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>FORNECIMENTO DE MAO DE OBRA E MATERIAIS PARA CONSTRUCAO DO PISO EM CONCRETO ARMADO, E=7,5 CM, FKC=15,0 MPa, NO SISTEMA A LASER, COMPOSTA DE: MONTAGEM E NIVELAMENTO A LASER DAS FORMAS METALICAS; INSTALACAO DA LONA PLASTICA E TELA SOLDADA Q 61; LANCAMENTO,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/>
      <sheetData sheetId="2"/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Material Densities"/>
      <sheetName val="PL001708"/>
      <sheetName val="cf"/>
      <sheetName val="Results"/>
      <sheetName val="Dividends"/>
      <sheetName val="Debt"/>
    </sheetNames>
    <sheetDataSet>
      <sheetData sheetId="0">
        <row r="3">
          <cell r="A3" t="str">
            <v>Extension of Muuga Port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I-1"/>
      <sheetName val="quilometragem de setor"/>
    </sheetNames>
    <sheetDataSet>
      <sheetData sheetId="0">
        <row r="12">
          <cell r="D12" t="str">
            <v>SUDECAP - SUPERINDENTÊNCIA DE DESENVOLVIMENTO DA CAPITAL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D5">
            <v>0</v>
          </cell>
        </row>
        <row r="12">
          <cell r="D12">
            <v>6112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sta"/>
      <sheetName val="Anexo 01"/>
      <sheetName val="Preços Parâmetros"/>
      <sheetName val="Descrição"/>
      <sheetName val="Material Densities"/>
      <sheetName val="CONTROLE"/>
      <sheetName val="IDENTIFICACAO"/>
    </sheetNames>
    <sheetDataSet>
      <sheetData sheetId="0"/>
      <sheetData sheetId="1"/>
      <sheetData sheetId="2">
        <row r="4">
          <cell r="A4" t="str">
            <v>1,1 Dicloroeteno</v>
          </cell>
        </row>
        <row r="5">
          <cell r="A5" t="str">
            <v>1,2 Dicloroetano</v>
          </cell>
        </row>
        <row r="6">
          <cell r="A6" t="str">
            <v>2,4 D</v>
          </cell>
        </row>
        <row r="7">
          <cell r="A7" t="str">
            <v>2,4,5 T</v>
          </cell>
        </row>
        <row r="8">
          <cell r="A8" t="str">
            <v>2,4,5 TP</v>
          </cell>
        </row>
        <row r="9">
          <cell r="A9" t="str">
            <v>2,4,6 Triclorofenol</v>
          </cell>
        </row>
        <row r="10">
          <cell r="A10" t="str">
            <v>Acidez</v>
          </cell>
        </row>
        <row r="11">
          <cell r="A11" t="str">
            <v>Acrilamida</v>
          </cell>
        </row>
        <row r="12">
          <cell r="A12" t="str">
            <v>AIB</v>
          </cell>
        </row>
        <row r="13">
          <cell r="A13" t="str">
            <v>Alaclor</v>
          </cell>
        </row>
        <row r="14">
          <cell r="A14" t="str">
            <v>Alcalinidade Bicarbonato</v>
          </cell>
        </row>
        <row r="15">
          <cell r="A15" t="str">
            <v>Alcalinidade Carbonato</v>
          </cell>
        </row>
        <row r="16">
          <cell r="A16" t="str">
            <v>Alcalinidade Hidróxido</v>
          </cell>
        </row>
        <row r="17">
          <cell r="A17" t="str">
            <v>Alcalinidade Total</v>
          </cell>
        </row>
        <row r="18">
          <cell r="A18" t="str">
            <v>Aldrin</v>
          </cell>
        </row>
        <row r="19">
          <cell r="A19" t="str">
            <v>Alumínio</v>
          </cell>
        </row>
        <row r="20">
          <cell r="A20" t="str">
            <v>Amônia</v>
          </cell>
        </row>
        <row r="21">
          <cell r="A21" t="str">
            <v>Antimônio</v>
          </cell>
        </row>
        <row r="22">
          <cell r="A22" t="str">
            <v>Arsênio</v>
          </cell>
        </row>
        <row r="23">
          <cell r="A23" t="str">
            <v>Ativos isolados</v>
          </cell>
        </row>
        <row r="24">
          <cell r="A24" t="str">
            <v>Atrazina</v>
          </cell>
        </row>
        <row r="25">
          <cell r="A25" t="str">
            <v>Bacilus Cereus</v>
          </cell>
        </row>
        <row r="26">
          <cell r="A26" t="str">
            <v>Bário</v>
          </cell>
        </row>
        <row r="27">
          <cell r="A27" t="str">
            <v>Bentazona</v>
          </cell>
        </row>
        <row r="28">
          <cell r="A28" t="str">
            <v>Benzeno</v>
          </cell>
        </row>
        <row r="29">
          <cell r="A29" t="str">
            <v>Benzimidazois (por ativo)</v>
          </cell>
        </row>
        <row r="30">
          <cell r="A30" t="str">
            <v>Benzopirenos</v>
          </cell>
        </row>
        <row r="31">
          <cell r="A31" t="str">
            <v>Berílio</v>
          </cell>
        </row>
        <row r="32">
          <cell r="A32" t="str">
            <v>Boro</v>
          </cell>
        </row>
        <row r="33">
          <cell r="A33" t="str">
            <v>Bromato</v>
          </cell>
        </row>
        <row r="34">
          <cell r="A34" t="str">
            <v>BTX em água</v>
          </cell>
        </row>
        <row r="35">
          <cell r="A35" t="str">
            <v>Cádmio</v>
          </cell>
        </row>
        <row r="36">
          <cell r="A36" t="str">
            <v>Cálcio</v>
          </cell>
        </row>
        <row r="37">
          <cell r="A37" t="str">
            <v>Captan</v>
          </cell>
        </row>
        <row r="38">
          <cell r="A38" t="str">
            <v>Carbamatos</v>
          </cell>
        </row>
        <row r="39">
          <cell r="A39" t="str">
            <v>Carbaril</v>
          </cell>
        </row>
        <row r="40">
          <cell r="A40" t="str">
            <v>Carbono Orgânico Total (TOC)</v>
          </cell>
        </row>
        <row r="41">
          <cell r="A41" t="str">
            <v>Chumbo</v>
          </cell>
        </row>
        <row r="42">
          <cell r="A42" t="str">
            <v>Cianetos</v>
          </cell>
        </row>
        <row r="43">
          <cell r="A43" t="str">
            <v>Cinzas</v>
          </cell>
        </row>
        <row r="44">
          <cell r="A44" t="str">
            <v>Clordano</v>
          </cell>
        </row>
        <row r="45">
          <cell r="A45" t="str">
            <v>Cloreto de Vinila</v>
          </cell>
        </row>
        <row r="46">
          <cell r="A46" t="str">
            <v>Cloretos</v>
          </cell>
        </row>
        <row r="47">
          <cell r="A47" t="str">
            <v>Clorito</v>
          </cell>
        </row>
        <row r="48">
          <cell r="A48" t="str">
            <v>Cloro Livre</v>
          </cell>
        </row>
        <row r="49">
          <cell r="A49" t="str">
            <v>Cloro total</v>
          </cell>
        </row>
        <row r="50">
          <cell r="A50" t="str">
            <v>Clorofórmio</v>
          </cell>
        </row>
        <row r="51">
          <cell r="A51" t="str">
            <v>Clostridios S. Redutores</v>
          </cell>
        </row>
        <row r="52">
          <cell r="A52" t="str">
            <v>Cobalto</v>
          </cell>
        </row>
        <row r="53">
          <cell r="A53" t="str">
            <v>Cobre</v>
          </cell>
        </row>
        <row r="54">
          <cell r="A54" t="str">
            <v>Coliformes Fecal</v>
          </cell>
        </row>
        <row r="55">
          <cell r="A55" t="str">
            <v>Coliformes Total</v>
          </cell>
        </row>
        <row r="56">
          <cell r="A56" t="str">
            <v>Condutividade Especifica</v>
          </cell>
        </row>
        <row r="57">
          <cell r="A57" t="str">
            <v>Cont. ovos/larvas Helmintos</v>
          </cell>
        </row>
        <row r="58">
          <cell r="A58" t="str">
            <v>Contagem de Bactérias</v>
          </cell>
        </row>
        <row r="59">
          <cell r="A59" t="str">
            <v>Cor Aparente</v>
          </cell>
        </row>
        <row r="60">
          <cell r="A60" t="str">
            <v>Cor Real</v>
          </cell>
        </row>
        <row r="61">
          <cell r="A61" t="str">
            <v>Cromo</v>
          </cell>
        </row>
        <row r="62">
          <cell r="A62" t="str">
            <v>Cromo Hexavalente</v>
          </cell>
        </row>
        <row r="63">
          <cell r="A63" t="str">
            <v>Cromo Trivalente</v>
          </cell>
        </row>
        <row r="64">
          <cell r="A64" t="str">
            <v>DBO</v>
          </cell>
        </row>
        <row r="65">
          <cell r="A65" t="str">
            <v>DDT ( isômeros )</v>
          </cell>
        </row>
        <row r="66">
          <cell r="A66" t="str">
            <v>Demeton</v>
          </cell>
        </row>
        <row r="67">
          <cell r="A67" t="str">
            <v>Desidratação de lodo</v>
          </cell>
        </row>
        <row r="68">
          <cell r="A68" t="str">
            <v>Dicloroetano</v>
          </cell>
        </row>
        <row r="69">
          <cell r="A69" t="str">
            <v>Dicloroeteno</v>
          </cell>
        </row>
        <row r="70">
          <cell r="A70" t="str">
            <v>Diclorometano</v>
          </cell>
        </row>
        <row r="71">
          <cell r="A71" t="str">
            <v>Dieldrin</v>
          </cell>
        </row>
        <row r="72">
          <cell r="A72" t="str">
            <v>Ditiocarbamatos</v>
          </cell>
        </row>
        <row r="73">
          <cell r="A73" t="str">
            <v>Dodecacloro</v>
          </cell>
        </row>
        <row r="74">
          <cell r="A74" t="str">
            <v>DQO</v>
          </cell>
        </row>
        <row r="75">
          <cell r="A75" t="str">
            <v>Dureza Total</v>
          </cell>
        </row>
        <row r="76">
          <cell r="A76" t="str">
            <v>Endossulfan</v>
          </cell>
        </row>
        <row r="77">
          <cell r="A77" t="str">
            <v>Endrin</v>
          </cell>
        </row>
        <row r="78">
          <cell r="A78" t="str">
            <v>Estanho</v>
          </cell>
        </row>
        <row r="79">
          <cell r="A79" t="str">
            <v>Estireno</v>
          </cell>
        </row>
        <row r="80">
          <cell r="A80" t="str">
            <v>Estrôncio</v>
          </cell>
        </row>
        <row r="81">
          <cell r="A81" t="str">
            <v>Etilbenzeno</v>
          </cell>
        </row>
        <row r="82">
          <cell r="A82" t="str">
            <v>Fenóis</v>
          </cell>
        </row>
        <row r="83">
          <cell r="A83" t="str">
            <v>Fenoxiacéticos (como 2,4-D)</v>
          </cell>
        </row>
        <row r="84">
          <cell r="A84" t="str">
            <v>Ferro Solúvel</v>
          </cell>
        </row>
        <row r="85">
          <cell r="A85" t="str">
            <v>Ferro Total</v>
          </cell>
        </row>
        <row r="86">
          <cell r="A86" t="str">
            <v>Fluoretos</v>
          </cell>
        </row>
        <row r="87">
          <cell r="A87" t="str">
            <v>Fosfato Total</v>
          </cell>
        </row>
        <row r="88">
          <cell r="A88" t="str">
            <v>Fósforo Total</v>
          </cell>
        </row>
        <row r="89">
          <cell r="A89" t="str">
            <v>Glifosato</v>
          </cell>
        </row>
        <row r="90">
          <cell r="A90" t="str">
            <v>Gution</v>
          </cell>
        </row>
        <row r="91">
          <cell r="A91" t="str">
            <v>Heptacloro</v>
          </cell>
        </row>
        <row r="92">
          <cell r="A92" t="str">
            <v>Heptacloro epóxido</v>
          </cell>
        </row>
        <row r="93">
          <cell r="A93" t="str">
            <v>Hexaclorobenzeno</v>
          </cell>
        </row>
        <row r="94">
          <cell r="A94" t="str">
            <v>Lindano</v>
          </cell>
        </row>
        <row r="95">
          <cell r="A95" t="str">
            <v>Lítio</v>
          </cell>
        </row>
        <row r="96">
          <cell r="A96" t="str">
            <v>Magnésio</v>
          </cell>
        </row>
        <row r="97">
          <cell r="A97" t="str">
            <v>Malation</v>
          </cell>
        </row>
        <row r="98">
          <cell r="A98" t="str">
            <v>Manganês Solúvel</v>
          </cell>
        </row>
        <row r="99">
          <cell r="A99" t="str">
            <v>Manganês Total</v>
          </cell>
        </row>
        <row r="100">
          <cell r="A100" t="str">
            <v>Mercúrio</v>
          </cell>
        </row>
        <row r="101">
          <cell r="A101" t="str">
            <v>Metolacloro</v>
          </cell>
        </row>
        <row r="102">
          <cell r="A102" t="str">
            <v>Mercaptanas</v>
          </cell>
        </row>
        <row r="103">
          <cell r="A103" t="str">
            <v>Metoxicloro</v>
          </cell>
        </row>
        <row r="104">
          <cell r="A104" t="str">
            <v>Microcistinas</v>
          </cell>
        </row>
        <row r="105">
          <cell r="A105" t="str">
            <v>Molibdênio</v>
          </cell>
        </row>
        <row r="106">
          <cell r="A106" t="str">
            <v>Molinato</v>
          </cell>
        </row>
        <row r="107">
          <cell r="A107" t="str">
            <v>Monocloramina</v>
          </cell>
        </row>
        <row r="108">
          <cell r="A108" t="str">
            <v>Monoclorobenzeno</v>
          </cell>
        </row>
        <row r="109">
          <cell r="A109" t="str">
            <v>Multiresidual em alimentos (método holandes)</v>
          </cell>
        </row>
        <row r="110">
          <cell r="A110" t="str">
            <v>Níquel</v>
          </cell>
        </row>
        <row r="111">
          <cell r="A111" t="str">
            <v>Nitratos</v>
          </cell>
        </row>
        <row r="112">
          <cell r="A112" t="str">
            <v>Nitritos</v>
          </cell>
        </row>
        <row r="113">
          <cell r="A113" t="str">
            <v>Nitrogênio Amoniacal</v>
          </cell>
        </row>
        <row r="114">
          <cell r="A114" t="str">
            <v>Nitrogênio Total</v>
          </cell>
        </row>
        <row r="115">
          <cell r="A115" t="str">
            <v>OD</v>
          </cell>
        </row>
        <row r="116">
          <cell r="A116" t="str">
            <v>Óxido de Ferro</v>
          </cell>
        </row>
        <row r="117">
          <cell r="A117" t="str">
            <v>Óxido de Zinco</v>
          </cell>
        </row>
        <row r="118">
          <cell r="A118" t="str">
            <v>Óxido de Manganês</v>
          </cell>
        </row>
        <row r="119">
          <cell r="A119" t="str">
            <v>Odor</v>
          </cell>
        </row>
        <row r="120">
          <cell r="A120" t="str">
            <v>Óleos e Graxas</v>
          </cell>
        </row>
        <row r="121">
          <cell r="A121" t="str">
            <v>Organoclorados</v>
          </cell>
        </row>
        <row r="122">
          <cell r="A122" t="str">
            <v>Organofosf. e Carbamatos</v>
          </cell>
        </row>
        <row r="123">
          <cell r="A123" t="str">
            <v>Organofosforados sistêmicos</v>
          </cell>
        </row>
        <row r="124">
          <cell r="A124" t="str">
            <v>Organometálicos</v>
          </cell>
        </row>
        <row r="125">
          <cell r="A125" t="str">
            <v>Oxigênio Consumido</v>
          </cell>
        </row>
        <row r="126">
          <cell r="A126" t="str">
            <v>Paration</v>
          </cell>
        </row>
        <row r="127">
          <cell r="A127" t="str">
            <v>PCB´S</v>
          </cell>
        </row>
        <row r="128">
          <cell r="A128" t="str">
            <v>Pendimetalina</v>
          </cell>
        </row>
        <row r="129">
          <cell r="A129" t="str">
            <v>Pentaclorofenol</v>
          </cell>
        </row>
        <row r="130">
          <cell r="A130" t="str">
            <v>Permetrina</v>
          </cell>
        </row>
        <row r="131">
          <cell r="A131" t="str">
            <v>pH</v>
          </cell>
        </row>
        <row r="132">
          <cell r="A132" t="str">
            <v>Piretróides</v>
          </cell>
        </row>
        <row r="133">
          <cell r="A133" t="str">
            <v>Potássio</v>
          </cell>
        </row>
        <row r="134">
          <cell r="A134" t="str">
            <v>Prata</v>
          </cell>
        </row>
        <row r="135">
          <cell r="A135" t="str">
            <v>Polissulfetos</v>
          </cell>
        </row>
        <row r="136">
          <cell r="A136" t="str">
            <v>Propanil</v>
          </cell>
        </row>
        <row r="137">
          <cell r="A137" t="str">
            <v>Pseudomonas aeruginosa</v>
          </cell>
        </row>
        <row r="138">
          <cell r="A138" t="str">
            <v>Radioatividade alfa global</v>
          </cell>
        </row>
        <row r="139">
          <cell r="A139" t="str">
            <v>Radioatividade beta global</v>
          </cell>
        </row>
        <row r="140">
          <cell r="A140" t="str">
            <v>Sabor</v>
          </cell>
        </row>
        <row r="141">
          <cell r="A141" t="str">
            <v>Salinidade</v>
          </cell>
        </row>
        <row r="142">
          <cell r="A142" t="str">
            <v>Salmonellas</v>
          </cell>
        </row>
        <row r="143">
          <cell r="A143" t="str">
            <v>Selênio</v>
          </cell>
        </row>
        <row r="144">
          <cell r="A144" t="str">
            <v>Sílica</v>
          </cell>
        </row>
        <row r="145">
          <cell r="A145" t="str">
            <v>Simazina</v>
          </cell>
        </row>
        <row r="146">
          <cell r="A146" t="str">
            <v>Sódio</v>
          </cell>
        </row>
        <row r="147">
          <cell r="A147" t="str">
            <v>Sólidos em Suspensão</v>
          </cell>
        </row>
        <row r="148">
          <cell r="A148" t="str">
            <v>Sólidos Sedimentáveis</v>
          </cell>
        </row>
        <row r="149">
          <cell r="A149" t="str">
            <v>Sólidos Totais</v>
          </cell>
        </row>
        <row r="150">
          <cell r="A150" t="str">
            <v>Sólidos Totais Dissolvidos</v>
          </cell>
        </row>
        <row r="151">
          <cell r="A151" t="str">
            <v>Sólidos Totais Dissolvidos Fixos</v>
          </cell>
        </row>
        <row r="152">
          <cell r="A152" t="str">
            <v>Sólidos Totais Dissolvidos Voláteis</v>
          </cell>
        </row>
        <row r="153">
          <cell r="A153" t="str">
            <v>Staphylococcus aureus</v>
          </cell>
        </row>
        <row r="154">
          <cell r="A154" t="str">
            <v>Streptococos fecais</v>
          </cell>
        </row>
        <row r="155">
          <cell r="A155" t="str">
            <v>Sulfatos</v>
          </cell>
        </row>
        <row r="156">
          <cell r="A156" t="str">
            <v>Sulfeto de Carbono</v>
          </cell>
        </row>
        <row r="157">
          <cell r="A157" t="str">
            <v>Sulfeto de Hidrogênio</v>
          </cell>
        </row>
        <row r="158">
          <cell r="A158" t="str">
            <v>Sulfetos</v>
          </cell>
        </row>
        <row r="159">
          <cell r="A159" t="str">
            <v>Sulfitos</v>
          </cell>
        </row>
        <row r="160">
          <cell r="A160" t="str">
            <v>Surfactantes</v>
          </cell>
        </row>
        <row r="161">
          <cell r="A161" t="str">
            <v>Temperatura</v>
          </cell>
        </row>
        <row r="162">
          <cell r="A162" t="str">
            <v>Tetracloreto de Carbono</v>
          </cell>
        </row>
        <row r="163">
          <cell r="A163" t="str">
            <v>Tetracloroeteno</v>
          </cell>
        </row>
        <row r="164">
          <cell r="A164" t="str">
            <v>Tolueno</v>
          </cell>
        </row>
        <row r="165">
          <cell r="A165" t="str">
            <v>Toxafeno</v>
          </cell>
        </row>
        <row r="166">
          <cell r="A166" t="str">
            <v>Triazinas</v>
          </cell>
        </row>
        <row r="167">
          <cell r="A167" t="str">
            <v>Tiossulfatos</v>
          </cell>
        </row>
        <row r="168">
          <cell r="A168" t="str">
            <v>Triazois</v>
          </cell>
        </row>
        <row r="169">
          <cell r="A169" t="str">
            <v>Triclorobenzeno</v>
          </cell>
        </row>
        <row r="170">
          <cell r="A170" t="str">
            <v>Tricloroetano</v>
          </cell>
        </row>
        <row r="171">
          <cell r="A171" t="str">
            <v>Tricloroeteno</v>
          </cell>
        </row>
        <row r="172">
          <cell r="A172" t="str">
            <v>Trifluralina</v>
          </cell>
        </row>
        <row r="173">
          <cell r="A173" t="str">
            <v>Trihalometanos</v>
          </cell>
        </row>
        <row r="174">
          <cell r="A174" t="str">
            <v>Turbidez</v>
          </cell>
        </row>
        <row r="175">
          <cell r="A175" t="str">
            <v>Umidade</v>
          </cell>
        </row>
        <row r="176">
          <cell r="A176" t="str">
            <v>Urânio total</v>
          </cell>
        </row>
        <row r="177">
          <cell r="A177" t="str">
            <v>Uréias</v>
          </cell>
        </row>
        <row r="178">
          <cell r="A178" t="str">
            <v>Vanádio</v>
          </cell>
        </row>
        <row r="179">
          <cell r="A179" t="str">
            <v>Viabilidade ovos Helmintos</v>
          </cell>
        </row>
        <row r="180">
          <cell r="A180" t="str">
            <v>Xileno</v>
          </cell>
        </row>
        <row r="181">
          <cell r="A181" t="str">
            <v>Zinco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PL018407"/>
      <sheetName val="Results"/>
      <sheetName val="Dividends"/>
      <sheetName val="Debt"/>
    </sheetNames>
    <sheetDataSet>
      <sheetData sheetId="0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001708"/>
      <sheetName val="mediçao praça"/>
      <sheetName val="mediçao praça (2)"/>
      <sheetName val="Assumptions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0.42000000000000004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0.11000000000000001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0.11000000000000001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74.069999999999979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>FORNECIMENTO DE MAO DE OBRA E MATERIAIS PARA CONSTRUCAO DO PISO EM CONCRETO ARMADO, E=7,5 CM, FKC=15,0 MPa, NO SISTEMA A LASER, COMPOSTA DE: MONTAGEM E NIVELAMENTO A LASER DAS FORMAS METALICAS; INSTALACAO DA LONA PLASTICA E TELA SOLDADA Q 61; LANCAMENTO,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/>
      <sheetData sheetId="2"/>
      <sheetData sheetId="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01.01.</v>
          </cell>
          <cell r="B8" t="str">
            <v>ESCRITORIO DE OBRA</v>
          </cell>
          <cell r="E8">
            <v>0</v>
          </cell>
        </row>
        <row r="9">
          <cell r="A9" t="str">
            <v>01.01.14</v>
          </cell>
          <cell r="B9" t="str">
            <v>ESCRITORIO DA EMPREITEIRA</v>
          </cell>
          <cell r="C9" t="str">
            <v>M2</v>
          </cell>
          <cell r="D9">
            <v>10.89</v>
          </cell>
          <cell r="E9">
            <v>193.56</v>
          </cell>
        </row>
        <row r="10">
          <cell r="A10" t="str">
            <v>01.02.</v>
          </cell>
          <cell r="B10" t="str">
            <v>BARRACAO DE OBRA</v>
          </cell>
          <cell r="E10">
            <v>0</v>
          </cell>
        </row>
        <row r="11">
          <cell r="A11" t="str">
            <v>01.02.16</v>
          </cell>
          <cell r="B11" t="str">
            <v>DEPOSITO E FERRAMENTARIA</v>
          </cell>
          <cell r="C11" t="str">
            <v>M2</v>
          </cell>
          <cell r="D11">
            <v>7.26</v>
          </cell>
          <cell r="E11">
            <v>135.86000000000001</v>
          </cell>
        </row>
        <row r="12">
          <cell r="A12" t="str">
            <v>01.02.23</v>
          </cell>
          <cell r="B12" t="str">
            <v>INSTALACÁO SANITARIA</v>
          </cell>
          <cell r="C12" t="str">
            <v>M2</v>
          </cell>
          <cell r="D12">
            <v>4.84</v>
          </cell>
          <cell r="E12">
            <v>210.87</v>
          </cell>
        </row>
        <row r="13">
          <cell r="A13" t="str">
            <v>01.03.</v>
          </cell>
          <cell r="B13" t="str">
            <v>PLACA DE OBRA AFIXADA COM PEÇAS DE MADEIRA 8X12CM</v>
          </cell>
          <cell r="E13">
            <v>0</v>
          </cell>
        </row>
        <row r="14">
          <cell r="A14" t="str">
            <v>01.03.03</v>
          </cell>
          <cell r="B14" t="str">
            <v>3,0 x 2,0 M - PADRAO PMB</v>
          </cell>
          <cell r="C14" t="str">
            <v>UN</v>
          </cell>
          <cell r="D14">
            <v>1</v>
          </cell>
          <cell r="E14">
            <v>743.54</v>
          </cell>
        </row>
        <row r="15">
          <cell r="A15" t="str">
            <v>01.06.</v>
          </cell>
          <cell r="B15" t="str">
            <v>INSTALAÇAO PROVISORIA - CONCESSIONARIA</v>
          </cell>
          <cell r="E15">
            <v>0</v>
          </cell>
        </row>
        <row r="16">
          <cell r="A16" t="str">
            <v>01.06.01</v>
          </cell>
          <cell r="B16" t="str">
            <v>PADRAO CEMIG  - TRIFASICO ATE 30 KVA</v>
          </cell>
          <cell r="C16" t="str">
            <v>UN</v>
          </cell>
          <cell r="D16">
            <v>1</v>
          </cell>
          <cell r="E16">
            <v>376.07</v>
          </cell>
        </row>
        <row r="17">
          <cell r="A17" t="str">
            <v>01.06.05</v>
          </cell>
          <cell r="B17" t="str">
            <v>PADRAO COPASA - CAIXA E HIDROMETRO D= 3/4"</v>
          </cell>
          <cell r="C17" t="str">
            <v>UN</v>
          </cell>
          <cell r="D17">
            <v>1</v>
          </cell>
          <cell r="E17">
            <v>156</v>
          </cell>
        </row>
        <row r="18">
          <cell r="A18" t="str">
            <v>01.08.</v>
          </cell>
          <cell r="B18" t="str">
            <v>REDE INTERNA E PROVISORIA DE AGUA E ESGOTO</v>
          </cell>
          <cell r="E18">
            <v>0</v>
          </cell>
        </row>
        <row r="19">
          <cell r="A19" t="str">
            <v>01.08.01</v>
          </cell>
          <cell r="B19" t="str">
            <v>TUBO PVC      D= 100 MM</v>
          </cell>
          <cell r="C19" t="str">
            <v>M</v>
          </cell>
          <cell r="D19">
            <v>20</v>
          </cell>
          <cell r="E19">
            <v>11.52</v>
          </cell>
        </row>
        <row r="20">
          <cell r="A20" t="str">
            <v>01.08.20</v>
          </cell>
          <cell r="B20" t="str">
            <v>TUBO PVC AGUA SOLDA E CONEXOES D=20MM (1/2")</v>
          </cell>
          <cell r="C20" t="str">
            <v>M</v>
          </cell>
          <cell r="D20">
            <v>30</v>
          </cell>
          <cell r="E20">
            <v>2.3199999999999998</v>
          </cell>
        </row>
        <row r="21">
          <cell r="A21" t="str">
            <v>01.17.</v>
          </cell>
          <cell r="B21" t="str">
            <v>LOCAÇAO DE OBRA</v>
          </cell>
          <cell r="E21">
            <v>0</v>
          </cell>
        </row>
        <row r="22">
          <cell r="A22" t="str">
            <v>01.17.03</v>
          </cell>
          <cell r="B22" t="str">
            <v>GABARITO</v>
          </cell>
          <cell r="C22" t="str">
            <v>M</v>
          </cell>
          <cell r="D22">
            <v>51.2</v>
          </cell>
          <cell r="E22">
            <v>6.16</v>
          </cell>
        </row>
        <row r="23">
          <cell r="B23" t="str">
            <v>SUB-TOTAL DO ITEM 01</v>
          </cell>
          <cell r="E23">
            <v>0</v>
          </cell>
        </row>
        <row r="24">
          <cell r="E24">
            <v>0</v>
          </cell>
        </row>
        <row r="25">
          <cell r="A25" t="str">
            <v>03.</v>
          </cell>
          <cell r="B25" t="str">
            <v>TRABALHOS EM TERRA</v>
          </cell>
          <cell r="E25">
            <v>0</v>
          </cell>
        </row>
        <row r="26">
          <cell r="A26" t="str">
            <v>03.05.</v>
          </cell>
          <cell r="B26" t="str">
            <v>ESCAVAÇAO E CARGA MECANIZADA</v>
          </cell>
          <cell r="E26">
            <v>0</v>
          </cell>
        </row>
        <row r="27">
          <cell r="A27" t="str">
            <v>03.05.03</v>
          </cell>
          <cell r="B27" t="str">
            <v>EM MATERIAL DE 1a CATEGORIA-MATERIAL DE EMPRESTIMO</v>
          </cell>
          <cell r="C27" t="str">
            <v>M3</v>
          </cell>
          <cell r="D27">
            <v>414.09</v>
          </cell>
          <cell r="E27">
            <v>3.78</v>
          </cell>
        </row>
        <row r="28">
          <cell r="A28" t="str">
            <v>03.13.</v>
          </cell>
          <cell r="B28" t="str">
            <v>TRANSPORTE DE MATERIAL DE QUALQUER NATUREZA</v>
          </cell>
          <cell r="E28">
            <v>0</v>
          </cell>
        </row>
        <row r="29">
          <cell r="A29" t="str">
            <v>03.13.03</v>
          </cell>
          <cell r="B29" t="str">
            <v>2 KM &lt; DMT &lt;= 5 KM</v>
          </cell>
          <cell r="C29" t="str">
            <v>M3KM</v>
          </cell>
          <cell r="D29">
            <v>797</v>
          </cell>
          <cell r="E29">
            <v>1.44</v>
          </cell>
        </row>
        <row r="30">
          <cell r="A30" t="str">
            <v>03.13.04</v>
          </cell>
          <cell r="B30" t="str">
            <v>DMT  &gt; 5 KM</v>
          </cell>
          <cell r="C30" t="str">
            <v>M3KM</v>
          </cell>
          <cell r="D30">
            <v>1398</v>
          </cell>
          <cell r="E30">
            <v>0.85</v>
          </cell>
        </row>
        <row r="31">
          <cell r="A31" t="str">
            <v>03.15.</v>
          </cell>
          <cell r="B31" t="str">
            <v>ATERRO COMPACTADO</v>
          </cell>
          <cell r="E31">
            <v>0</v>
          </cell>
        </row>
        <row r="32">
          <cell r="A32" t="str">
            <v>03.15.02</v>
          </cell>
          <cell r="B32" t="str">
            <v>COM PLACA VIBRATORIA</v>
          </cell>
          <cell r="C32" t="str">
            <v>M3</v>
          </cell>
          <cell r="D32">
            <v>421</v>
          </cell>
          <cell r="E32">
            <v>10.210000000000001</v>
          </cell>
        </row>
        <row r="33">
          <cell r="A33" t="str">
            <v>03.17.</v>
          </cell>
          <cell r="B33" t="str">
            <v>ESCAVAÇAO MANUAL DE VALAS</v>
          </cell>
          <cell r="E33">
            <v>0</v>
          </cell>
        </row>
        <row r="34">
          <cell r="A34" t="str">
            <v>03.17.01</v>
          </cell>
          <cell r="B34" t="str">
            <v>H &lt;= 1,5 M</v>
          </cell>
          <cell r="C34" t="str">
            <v>M3</v>
          </cell>
          <cell r="D34">
            <v>19.25</v>
          </cell>
          <cell r="E34">
            <v>20.29</v>
          </cell>
        </row>
        <row r="35">
          <cell r="A35" t="str">
            <v>03.22.</v>
          </cell>
          <cell r="B35" t="str">
            <v>REATERRO DE VALA</v>
          </cell>
          <cell r="E35">
            <v>0</v>
          </cell>
        </row>
        <row r="36">
          <cell r="A36" t="str">
            <v>03.22.02</v>
          </cell>
          <cell r="B36" t="str">
            <v>COMPACTADO COM EQUIP. PLACA VIBRATORIA OU SIMILAR</v>
          </cell>
          <cell r="C36" t="str">
            <v>M3</v>
          </cell>
          <cell r="D36">
            <v>13.75</v>
          </cell>
          <cell r="E36">
            <v>10.210000000000001</v>
          </cell>
        </row>
        <row r="37">
          <cell r="A37" t="str">
            <v>03.23.</v>
          </cell>
          <cell r="B37" t="str">
            <v>REGULARIZAÇAO E COMPACTAÇAO DE TERRENO</v>
          </cell>
          <cell r="E37">
            <v>0</v>
          </cell>
        </row>
        <row r="38">
          <cell r="A38" t="str">
            <v>03.23.03</v>
          </cell>
          <cell r="B38" t="str">
            <v>COM PLACA VIBRATORIA</v>
          </cell>
          <cell r="C38" t="str">
            <v>M2</v>
          </cell>
          <cell r="D38">
            <v>827</v>
          </cell>
          <cell r="E38">
            <v>2.11</v>
          </cell>
        </row>
        <row r="39">
          <cell r="B39" t="str">
            <v>SUB-TOTAL DO ITEM 03</v>
          </cell>
          <cell r="E39">
            <v>0</v>
          </cell>
        </row>
        <row r="40">
          <cell r="E40">
            <v>0</v>
          </cell>
        </row>
        <row r="41">
          <cell r="A41" t="str">
            <v>04.</v>
          </cell>
          <cell r="B41" t="str">
            <v>FUNDAÇOES</v>
          </cell>
          <cell r="E41">
            <v>0</v>
          </cell>
        </row>
        <row r="42">
          <cell r="A42" t="str">
            <v>04.03.</v>
          </cell>
          <cell r="B42" t="str">
            <v>ESTACA BROCA PERFURADA A TRADO MANUAL</v>
          </cell>
          <cell r="E42">
            <v>0</v>
          </cell>
        </row>
        <row r="43">
          <cell r="A43" t="str">
            <v>04.03.12</v>
          </cell>
          <cell r="B43" t="str">
            <v>PERFURAÇAO E CONCRETO 1:3:6  D= 20 CM</v>
          </cell>
          <cell r="C43" t="str">
            <v>M</v>
          </cell>
          <cell r="D43">
            <v>45</v>
          </cell>
          <cell r="E43">
            <v>19.559999999999999</v>
          </cell>
        </row>
        <row r="44">
          <cell r="A44" t="str">
            <v>04.13.</v>
          </cell>
          <cell r="B44" t="str">
            <v>FORMA, ESCORAMENTO E DESFORMA EM FUNDAÇAO</v>
          </cell>
          <cell r="E44">
            <v>0</v>
          </cell>
        </row>
        <row r="45">
          <cell r="A45" t="str">
            <v>04.13.14</v>
          </cell>
          <cell r="B45" t="str">
            <v>DE COMPENSADO RESINADO ESPESSURA MINIMA &gt;= 12MM</v>
          </cell>
          <cell r="C45" t="str">
            <v>M2</v>
          </cell>
          <cell r="D45">
            <v>55</v>
          </cell>
          <cell r="E45">
            <v>31</v>
          </cell>
        </row>
        <row r="46">
          <cell r="A46" t="str">
            <v>04.15.</v>
          </cell>
          <cell r="B46" t="str">
            <v>ARMAÇAO INCL. CORTE, DOBRA E COLOCAÇAO EM FUNDAÇAO</v>
          </cell>
          <cell r="E46">
            <v>0</v>
          </cell>
        </row>
        <row r="47">
          <cell r="A47" t="str">
            <v>04.15.07</v>
          </cell>
          <cell r="B47" t="str">
            <v>AÇO CA-50/60</v>
          </cell>
          <cell r="C47" t="str">
            <v>KG</v>
          </cell>
          <cell r="D47">
            <v>294</v>
          </cell>
          <cell r="E47">
            <v>5.98</v>
          </cell>
        </row>
        <row r="48">
          <cell r="A48" t="str">
            <v>04.21.</v>
          </cell>
          <cell r="B48" t="str">
            <v>CONCRETO CONVENCIONAL B1,B2 LANÇADO EM FUNDAÇAO</v>
          </cell>
          <cell r="E48">
            <v>0</v>
          </cell>
        </row>
        <row r="49">
          <cell r="A49" t="str">
            <v>04.21.01</v>
          </cell>
          <cell r="B49" t="str">
            <v>1:4:8 BRITA CALCAREA</v>
          </cell>
          <cell r="C49" t="str">
            <v>M3</v>
          </cell>
          <cell r="D49">
            <v>0.61</v>
          </cell>
          <cell r="E49">
            <v>216.19</v>
          </cell>
        </row>
        <row r="50">
          <cell r="A50" t="str">
            <v>04.21.20</v>
          </cell>
          <cell r="B50" t="str">
            <v>FCK &gt;= 20.0 MPa, BRITA CALCAREA</v>
          </cell>
          <cell r="C50" t="str">
            <v>M3</v>
          </cell>
          <cell r="D50">
            <v>4.8899999999999997</v>
          </cell>
          <cell r="E50">
            <v>283.49</v>
          </cell>
        </row>
        <row r="51">
          <cell r="A51" t="str">
            <v>04.32.</v>
          </cell>
          <cell r="B51" t="str">
            <v>MURO DE ARRIMO (BLOCO CONCRETO CHEIO DE CONCRETO)</v>
          </cell>
          <cell r="E51">
            <v>0</v>
          </cell>
        </row>
        <row r="52">
          <cell r="A52" t="str">
            <v>04.32.01</v>
          </cell>
          <cell r="B52" t="str">
            <v>MURO DE ARRIMO EM BLOCO DE CONCRETO E=20 CM CHEIO DE CONCRETO TRCO 1:3:6, INCLUSIVE ARMACAO</v>
          </cell>
          <cell r="C52" t="str">
            <v>M2</v>
          </cell>
          <cell r="D52">
            <v>34.11</v>
          </cell>
          <cell r="E52">
            <v>63.69</v>
          </cell>
        </row>
        <row r="53">
          <cell r="B53" t="str">
            <v>SUB-TOTAL DO ITEM 04</v>
          </cell>
          <cell r="E53">
            <v>0</v>
          </cell>
        </row>
        <row r="54">
          <cell r="E54">
            <v>0</v>
          </cell>
        </row>
        <row r="55">
          <cell r="A55" t="str">
            <v>06.</v>
          </cell>
          <cell r="B55" t="str">
            <v>ESTRUTURAS DE CONCRETO E METALICA</v>
          </cell>
          <cell r="E55">
            <v>0</v>
          </cell>
        </row>
        <row r="56">
          <cell r="A56" t="str">
            <v>06.01.</v>
          </cell>
          <cell r="B56" t="str">
            <v>FORMA, ESCORAMENTO E DESFORMA EM ESTRUTURA</v>
          </cell>
          <cell r="E56">
            <v>0</v>
          </cell>
        </row>
        <row r="57">
          <cell r="A57" t="str">
            <v>06.01.05</v>
          </cell>
          <cell r="B57" t="str">
            <v>DE COMPENSADO RESINADO ESPESSURA &gt;= 12MM</v>
          </cell>
          <cell r="C57" t="str">
            <v>M2</v>
          </cell>
          <cell r="D57">
            <v>37</v>
          </cell>
          <cell r="E57">
            <v>31.22</v>
          </cell>
        </row>
        <row r="58">
          <cell r="A58" t="str">
            <v>06.03.</v>
          </cell>
          <cell r="B58" t="str">
            <v>ARMAÇAO INCL.CORTE, DOBRA E COLOCAÇAO EM ESTRUTURA</v>
          </cell>
          <cell r="E58">
            <v>0</v>
          </cell>
        </row>
        <row r="59">
          <cell r="A59" t="str">
            <v>06.03.07</v>
          </cell>
          <cell r="B59" t="str">
            <v>AÇO CA-50/60</v>
          </cell>
          <cell r="C59" t="str">
            <v>KG</v>
          </cell>
          <cell r="D59">
            <v>221</v>
          </cell>
          <cell r="E59">
            <v>5.98</v>
          </cell>
        </row>
        <row r="60">
          <cell r="A60" t="str">
            <v>06.05.</v>
          </cell>
          <cell r="B60" t="str">
            <v>CONCRETO CONVENCIONAL B1,B2 LANÇADO EM ESTRUTURA</v>
          </cell>
          <cell r="E60">
            <v>0</v>
          </cell>
        </row>
        <row r="61">
          <cell r="A61" t="str">
            <v>06.05.20</v>
          </cell>
          <cell r="B61" t="str">
            <v>FCK &gt;= 20,0 MPA</v>
          </cell>
          <cell r="C61" t="str">
            <v>M3</v>
          </cell>
          <cell r="D61">
            <v>3.67</v>
          </cell>
          <cell r="E61">
            <v>299.88</v>
          </cell>
        </row>
        <row r="62">
          <cell r="A62" t="str">
            <v>06.11.</v>
          </cell>
          <cell r="B62" t="str">
            <v>LAJE PRE-MOLDADA, A REVESTIR INCLUSIVE CAPEAMENTO</v>
          </cell>
          <cell r="E62">
            <v>0</v>
          </cell>
        </row>
        <row r="63">
          <cell r="A63" t="str">
            <v>06.11.24</v>
          </cell>
          <cell r="B63" t="str">
            <v>SC= 200 KG/M2, L= 4,0 M</v>
          </cell>
          <cell r="C63" t="str">
            <v>M2</v>
          </cell>
          <cell r="D63">
            <v>59.5</v>
          </cell>
          <cell r="E63">
            <v>51.45</v>
          </cell>
        </row>
        <row r="64">
          <cell r="B64" t="str">
            <v>SUB-TOTAL DO ITEM 06</v>
          </cell>
          <cell r="E64">
            <v>0</v>
          </cell>
        </row>
        <row r="65">
          <cell r="E65">
            <v>0</v>
          </cell>
        </row>
        <row r="66">
          <cell r="A66" t="str">
            <v>07.</v>
          </cell>
          <cell r="B66" t="str">
            <v>ALVENARIAS E DIVISOES</v>
          </cell>
          <cell r="E66">
            <v>0</v>
          </cell>
        </row>
        <row r="67">
          <cell r="A67" t="str">
            <v>07.03.</v>
          </cell>
          <cell r="B67" t="str">
            <v>ALVENARIA DE TIJOLO FURADO(BLOCO CERAMICO VEDAÇÃO)</v>
          </cell>
          <cell r="E67">
            <v>0</v>
          </cell>
        </row>
        <row r="68">
          <cell r="A68" t="str">
            <v>07.03.03</v>
          </cell>
          <cell r="B68" t="str">
            <v>E= 10 CM, A REVESTIR</v>
          </cell>
          <cell r="C68" t="str">
            <v>M2</v>
          </cell>
          <cell r="D68">
            <v>47.04</v>
          </cell>
          <cell r="E68">
            <v>23.81</v>
          </cell>
        </row>
        <row r="69">
          <cell r="A69" t="str">
            <v>07.03.05</v>
          </cell>
          <cell r="B69" t="str">
            <v>E= 15 CM, A REVESTIR</v>
          </cell>
          <cell r="C69" t="str">
            <v>M2</v>
          </cell>
          <cell r="D69">
            <v>122.92</v>
          </cell>
          <cell r="E69">
            <v>31.28</v>
          </cell>
        </row>
        <row r="70">
          <cell r="A70" t="str">
            <v>07.35.</v>
          </cell>
          <cell r="B70" t="str">
            <v>VERGAS E CONTRA-VERGAS DE CONCRETO PRE-FABRICADAS</v>
          </cell>
          <cell r="E70">
            <v>0</v>
          </cell>
        </row>
        <row r="71">
          <cell r="A71" t="str">
            <v>07.35.01</v>
          </cell>
          <cell r="B71" t="str">
            <v>10 CM X 10 CM (LARGURA X ALTURA)</v>
          </cell>
          <cell r="C71" t="str">
            <v>M</v>
          </cell>
          <cell r="D71">
            <v>29.8</v>
          </cell>
          <cell r="E71">
            <v>19.399999999999999</v>
          </cell>
        </row>
        <row r="72">
          <cell r="B72" t="str">
            <v>SUB-TOTAL DO ITEM 07</v>
          </cell>
          <cell r="E72">
            <v>0</v>
          </cell>
        </row>
        <row r="73">
          <cell r="E73">
            <v>0</v>
          </cell>
        </row>
        <row r="74">
          <cell r="A74" t="str">
            <v>08.</v>
          </cell>
          <cell r="B74" t="str">
            <v>COBERTURAS E FORROS</v>
          </cell>
          <cell r="E74">
            <v>0</v>
          </cell>
        </row>
        <row r="75">
          <cell r="A75" t="str">
            <v>08.01.</v>
          </cell>
          <cell r="B75" t="str">
            <v>ENGRADAMENTO EM MADEIRA PARAJU</v>
          </cell>
          <cell r="E75">
            <v>0</v>
          </cell>
        </row>
        <row r="76">
          <cell r="A76" t="str">
            <v>08.01.11</v>
          </cell>
          <cell r="B76" t="str">
            <v>PARA COBERTURA EM TELHA ONDULADA</v>
          </cell>
          <cell r="C76" t="str">
            <v>M2</v>
          </cell>
          <cell r="D76">
            <v>137.38999999999999</v>
          </cell>
          <cell r="E76">
            <v>29.08</v>
          </cell>
        </row>
        <row r="77">
          <cell r="A77" t="str">
            <v>08.03.</v>
          </cell>
          <cell r="B77" t="str">
            <v>COBERTURA DE TELA DE FIBROCIMENTO SEM AMIANTO</v>
          </cell>
          <cell r="E77">
            <v>0</v>
          </cell>
        </row>
        <row r="78">
          <cell r="A78" t="str">
            <v>08.03.06</v>
          </cell>
          <cell r="B78" t="str">
            <v>E=8,0 CM</v>
          </cell>
          <cell r="C78" t="str">
            <v>M2</v>
          </cell>
          <cell r="D78">
            <v>137.38999999999999</v>
          </cell>
          <cell r="E78">
            <v>29.61</v>
          </cell>
        </row>
        <row r="79">
          <cell r="A79" t="str">
            <v>08.15.</v>
          </cell>
          <cell r="B79" t="str">
            <v>CUMEEIRA</v>
          </cell>
          <cell r="E79">
            <v>0</v>
          </cell>
        </row>
        <row r="80">
          <cell r="A80" t="str">
            <v>08.15.06</v>
          </cell>
          <cell r="B80" t="str">
            <v>ONDULADA DE FIBROCIMENTO</v>
          </cell>
          <cell r="C80" t="str">
            <v>M</v>
          </cell>
          <cell r="D80">
            <v>18.95</v>
          </cell>
          <cell r="E80">
            <v>38.64</v>
          </cell>
        </row>
        <row r="81">
          <cell r="B81" t="str">
            <v>SUB-TOTAL DO ITEM 08</v>
          </cell>
          <cell r="E81">
            <v>0</v>
          </cell>
        </row>
        <row r="82">
          <cell r="E82">
            <v>0</v>
          </cell>
        </row>
        <row r="83">
          <cell r="A83" t="str">
            <v>09.</v>
          </cell>
          <cell r="B83" t="str">
            <v>IMPERMEABILIZAÇOES E ISOLAMENTOS</v>
          </cell>
          <cell r="E83">
            <v>0</v>
          </cell>
        </row>
        <row r="84">
          <cell r="A84" t="str">
            <v>09.12.</v>
          </cell>
          <cell r="B84" t="str">
            <v>PINTURA ASFALTICA IMPERMEABILIZANTE</v>
          </cell>
          <cell r="E84">
            <v>0</v>
          </cell>
        </row>
        <row r="85">
          <cell r="A85" t="str">
            <v>09.12.01</v>
          </cell>
          <cell r="B85" t="str">
            <v>PINTURA COM NEUTROL OU SIMILAR</v>
          </cell>
          <cell r="C85" t="str">
            <v>M2</v>
          </cell>
          <cell r="D85">
            <v>52.44</v>
          </cell>
          <cell r="E85">
            <v>8.09</v>
          </cell>
        </row>
        <row r="86">
          <cell r="B86" t="str">
            <v>SUB-TOTAL DO ITEM 09</v>
          </cell>
          <cell r="E86">
            <v>0</v>
          </cell>
        </row>
        <row r="87">
          <cell r="E87">
            <v>0</v>
          </cell>
        </row>
        <row r="88">
          <cell r="A88" t="str">
            <v>10.</v>
          </cell>
          <cell r="B88" t="str">
            <v>INSTALAÇAO HIDRO-SANITARIA, INCENDIO E GAS</v>
          </cell>
          <cell r="E88">
            <v>0</v>
          </cell>
        </row>
        <row r="89">
          <cell r="A89" t="str">
            <v>10.01.</v>
          </cell>
          <cell r="B89" t="str">
            <v>INSTALACAO HIDROSANITARIA</v>
          </cell>
          <cell r="E89">
            <v>0</v>
          </cell>
        </row>
        <row r="90">
          <cell r="A90" t="str">
            <v>10.01.01</v>
          </cell>
          <cell r="B90" t="str">
            <v>INSTALACAO HIDROSANITARIA(MÃO DE OBRA E MATERIAIS CONFORME PROJETO)</v>
          </cell>
          <cell r="C90" t="str">
            <v>VB</v>
          </cell>
          <cell r="D90">
            <v>1</v>
          </cell>
          <cell r="E90">
            <v>8044.36</v>
          </cell>
        </row>
        <row r="91">
          <cell r="B91" t="str">
            <v>SUB-TOTAL DO ITEM 10</v>
          </cell>
          <cell r="E91">
            <v>0</v>
          </cell>
        </row>
        <row r="92">
          <cell r="E92">
            <v>0</v>
          </cell>
        </row>
        <row r="93">
          <cell r="A93" t="str">
            <v>11.</v>
          </cell>
          <cell r="B93" t="str">
            <v>INSTALAÇA0 ELETRICA E TELEFONICA</v>
          </cell>
          <cell r="E93">
            <v>0</v>
          </cell>
        </row>
        <row r="94">
          <cell r="A94" t="str">
            <v>11.02.</v>
          </cell>
          <cell r="B94" t="str">
            <v>INSTALACAO ELETRICA E TELEFONICA</v>
          </cell>
          <cell r="E94">
            <v>0</v>
          </cell>
        </row>
        <row r="95">
          <cell r="A95" t="str">
            <v>11.02.01</v>
          </cell>
          <cell r="B95" t="str">
            <v>INSTALACAO ELETRICA E TELEFONICA(MAO DE OBRA E MATERIAIS CONFORME PROJETO)</v>
          </cell>
          <cell r="C95" t="str">
            <v>VB</v>
          </cell>
          <cell r="D95">
            <v>1</v>
          </cell>
          <cell r="E95">
            <v>4900</v>
          </cell>
        </row>
        <row r="96">
          <cell r="B96" t="str">
            <v>SUB-TOTAL DO ITEM 11</v>
          </cell>
          <cell r="E96">
            <v>0</v>
          </cell>
        </row>
        <row r="97">
          <cell r="E97">
            <v>0</v>
          </cell>
        </row>
        <row r="98">
          <cell r="A98" t="str">
            <v>13.</v>
          </cell>
          <cell r="B98" t="str">
            <v>SERRALHERIA</v>
          </cell>
          <cell r="E98">
            <v>0</v>
          </cell>
        </row>
        <row r="99">
          <cell r="A99" t="str">
            <v>13.01.</v>
          </cell>
          <cell r="B99" t="str">
            <v>JANELAS EM FERRO 1X1/8"</v>
          </cell>
          <cell r="E99">
            <v>0</v>
          </cell>
        </row>
        <row r="100">
          <cell r="A100" t="str">
            <v>13.01.01</v>
          </cell>
          <cell r="B100" t="str">
            <v>J1-JANELA DE CORRER 140X120 CM</v>
          </cell>
          <cell r="C100" t="str">
            <v>UN</v>
          </cell>
          <cell r="D100">
            <v>6</v>
          </cell>
          <cell r="E100">
            <v>264.94</v>
          </cell>
        </row>
        <row r="101">
          <cell r="A101" t="str">
            <v>13.01.05</v>
          </cell>
          <cell r="B101" t="str">
            <v>J2-JANELA TIPO BASCULANTE 60X60 CM</v>
          </cell>
          <cell r="C101" t="str">
            <v>UN</v>
          </cell>
          <cell r="D101">
            <v>4</v>
          </cell>
          <cell r="E101">
            <v>58.07</v>
          </cell>
        </row>
        <row r="102">
          <cell r="A102" t="str">
            <v>13.31.</v>
          </cell>
          <cell r="B102" t="str">
            <v>PORTAO EM TELA</v>
          </cell>
          <cell r="E102">
            <v>0</v>
          </cell>
        </row>
        <row r="103">
          <cell r="A103" t="str">
            <v>13.31.15</v>
          </cell>
          <cell r="B103" t="str">
            <v>PORTAO EM TELA #2"E FIO 12" E TUBOS DIN 2440 D=2", COM DUAS FOLHAS DE ABRIR 300X250 CM</v>
          </cell>
          <cell r="C103" t="str">
            <v>UN</v>
          </cell>
          <cell r="D103">
            <v>3</v>
          </cell>
          <cell r="E103">
            <v>1620.25</v>
          </cell>
        </row>
        <row r="104">
          <cell r="A104" t="str">
            <v>13.31.20</v>
          </cell>
          <cell r="B104" t="str">
            <v>PORTAO EM TELA #2"E FIO 12" E TUBOS DIN 2440 D=2", COM UMA FOLHA DE ABRIR 100X210 CM</v>
          </cell>
          <cell r="C104" t="str">
            <v>UN</v>
          </cell>
          <cell r="D104">
            <v>2</v>
          </cell>
          <cell r="E104">
            <v>453.67</v>
          </cell>
        </row>
        <row r="105">
          <cell r="A105" t="str">
            <v>13.33.</v>
          </cell>
          <cell r="B105" t="str">
            <v>PORTA VENEZIANA CEGA</v>
          </cell>
          <cell r="E105">
            <v>0</v>
          </cell>
        </row>
        <row r="106">
          <cell r="A106" t="str">
            <v>13.33.10</v>
          </cell>
          <cell r="B106" t="str">
            <v>PORTA VENEZIANA CEGA 80X210 CM, ALIANCA OU SIMILAR</v>
          </cell>
          <cell r="C106" t="str">
            <v>UN</v>
          </cell>
          <cell r="D106">
            <v>5</v>
          </cell>
          <cell r="E106">
            <v>255.64</v>
          </cell>
        </row>
        <row r="107">
          <cell r="A107" t="str">
            <v>13.33.15</v>
          </cell>
          <cell r="B107" t="str">
            <v>PORTA VENEZIANA CEGA 60X210 CM, ALIANCA OU SIMILAR</v>
          </cell>
          <cell r="C107" t="str">
            <v>UN</v>
          </cell>
          <cell r="D107">
            <v>3</v>
          </cell>
          <cell r="E107">
            <v>215.88</v>
          </cell>
        </row>
        <row r="108">
          <cell r="B108" t="str">
            <v>SUB-TOTAL DO ITEM 13</v>
          </cell>
          <cell r="E108">
            <v>0</v>
          </cell>
        </row>
        <row r="109">
          <cell r="E109">
            <v>0</v>
          </cell>
        </row>
        <row r="110">
          <cell r="A110" t="str">
            <v>14.</v>
          </cell>
          <cell r="B110" t="str">
            <v>REVESTIMENTOS</v>
          </cell>
          <cell r="E110">
            <v>0</v>
          </cell>
        </row>
        <row r="111">
          <cell r="A111" t="str">
            <v>14.05.</v>
          </cell>
          <cell r="B111" t="str">
            <v>REVESTIMENTO COM ARGAMASSA DE CIMENTO, CAL E AREIA</v>
          </cell>
          <cell r="E111">
            <v>0</v>
          </cell>
        </row>
        <row r="112">
          <cell r="A112" t="str">
            <v>14.05.05</v>
          </cell>
          <cell r="B112" t="str">
            <v>CHAPISCO COM ARGAMASSA 1:3 CIM./AREIA, A COLHER</v>
          </cell>
          <cell r="C112" t="str">
            <v>M2</v>
          </cell>
          <cell r="D112">
            <v>399.42</v>
          </cell>
          <cell r="E112">
            <v>3.33</v>
          </cell>
        </row>
        <row r="113">
          <cell r="A113" t="str">
            <v>14.05.21</v>
          </cell>
          <cell r="B113" t="str">
            <v>EMBOÇO COM ARGAMASSA 1:6 CIMENTO E AREIA</v>
          </cell>
          <cell r="C113" t="str">
            <v>M2</v>
          </cell>
          <cell r="D113">
            <v>65.239999999999995</v>
          </cell>
          <cell r="E113">
            <v>10.91</v>
          </cell>
        </row>
        <row r="114">
          <cell r="A114" t="str">
            <v>14.05.31</v>
          </cell>
          <cell r="B114" t="str">
            <v>REBOCO COM ARGAMASSA 1:7 CIMENTO E AREIA</v>
          </cell>
          <cell r="C114" t="str">
            <v>M2</v>
          </cell>
          <cell r="D114">
            <v>334.28</v>
          </cell>
          <cell r="E114">
            <v>14.22</v>
          </cell>
        </row>
        <row r="115">
          <cell r="A115" t="str">
            <v>14.15.</v>
          </cell>
          <cell r="B115" t="str">
            <v>REVESTIMENTO COM AZULEJO</v>
          </cell>
          <cell r="E115">
            <v>0</v>
          </cell>
        </row>
        <row r="116">
          <cell r="A116" t="str">
            <v>14.15.05</v>
          </cell>
          <cell r="B116" t="str">
            <v>BRANCO 15X15 CM, EXTRA</v>
          </cell>
          <cell r="C116" t="str">
            <v>M2</v>
          </cell>
          <cell r="D116">
            <v>65.239999999999995</v>
          </cell>
          <cell r="E116">
            <v>36.74</v>
          </cell>
        </row>
        <row r="117">
          <cell r="B117" t="str">
            <v>SUB-TOTAL DO ITEM 14</v>
          </cell>
          <cell r="E117">
            <v>0</v>
          </cell>
        </row>
        <row r="118">
          <cell r="E118">
            <v>0</v>
          </cell>
        </row>
        <row r="119">
          <cell r="A119" t="str">
            <v>15.</v>
          </cell>
          <cell r="B119" t="str">
            <v>PISOS, RODAPES, SOLEIRAS E PEITORIS</v>
          </cell>
          <cell r="E119">
            <v>0</v>
          </cell>
        </row>
        <row r="120">
          <cell r="A120" t="str">
            <v>15.02.</v>
          </cell>
          <cell r="B120" t="str">
            <v>LAJE DE TRANSIÇAO</v>
          </cell>
          <cell r="E120">
            <v>0</v>
          </cell>
        </row>
        <row r="121">
          <cell r="A121" t="str">
            <v>15.02.05</v>
          </cell>
          <cell r="B121" t="str">
            <v>E= 6,0 CM, SEM JUNTA FCK&gt;=10 MPA (MANUAL)</v>
          </cell>
          <cell r="C121" t="str">
            <v>M2</v>
          </cell>
          <cell r="D121">
            <v>88.1</v>
          </cell>
          <cell r="E121">
            <v>18.38</v>
          </cell>
        </row>
        <row r="122">
          <cell r="A122" t="str">
            <v>15.05.</v>
          </cell>
          <cell r="B122" t="str">
            <v>PISO CIMENT.DESEMP.FELTRADO,ARG.1:3,JUNTA PL.17X3M</v>
          </cell>
          <cell r="E122">
            <v>0</v>
          </cell>
        </row>
        <row r="123">
          <cell r="A123" t="str">
            <v>15.05.06</v>
          </cell>
          <cell r="B123" t="str">
            <v>E= 2,5 CM, COM JUNTA DE 2 X 2 M</v>
          </cell>
          <cell r="C123" t="str">
            <v>M2</v>
          </cell>
          <cell r="D123">
            <v>28.59</v>
          </cell>
          <cell r="E123">
            <v>19.100000000000001</v>
          </cell>
        </row>
        <row r="124">
          <cell r="A124" t="str">
            <v>15.06.</v>
          </cell>
          <cell r="B124" t="str">
            <v>PISO CIMENTADO NATADO COM ARGAMASSA 1:3, SEM JUNTA</v>
          </cell>
          <cell r="E124">
            <v>0</v>
          </cell>
        </row>
        <row r="125">
          <cell r="A125" t="str">
            <v>15.06.06</v>
          </cell>
          <cell r="B125" t="str">
            <v>E= 2,5 CM</v>
          </cell>
          <cell r="C125" t="str">
            <v>M2</v>
          </cell>
          <cell r="D125">
            <v>59.51</v>
          </cell>
          <cell r="E125">
            <v>18.23</v>
          </cell>
        </row>
        <row r="126">
          <cell r="A126" t="str">
            <v>15.39.</v>
          </cell>
          <cell r="B126" t="str">
            <v>PAVIMENTO DE CONCRETO INTERTRAVADO</v>
          </cell>
          <cell r="E126">
            <v>0</v>
          </cell>
        </row>
        <row r="127">
          <cell r="A127" t="str">
            <v>15.39.10</v>
          </cell>
          <cell r="B127" t="str">
            <v>PECAS PRE-MOLDADAS 6,0CM 35MPA (VIAS LOCAIS)</v>
          </cell>
          <cell r="C127" t="str">
            <v>M2</v>
          </cell>
          <cell r="D127">
            <v>711.36</v>
          </cell>
          <cell r="E127">
            <v>62.08</v>
          </cell>
        </row>
        <row r="128">
          <cell r="A128" t="str">
            <v>15.46.</v>
          </cell>
          <cell r="B128" t="str">
            <v>RODAPE DE PEDRA</v>
          </cell>
          <cell r="E128">
            <v>0</v>
          </cell>
        </row>
        <row r="129">
          <cell r="A129" t="str">
            <v>15.46.02</v>
          </cell>
          <cell r="B129" t="str">
            <v>ARDOSIA H= 5 CM</v>
          </cell>
          <cell r="C129" t="str">
            <v>M</v>
          </cell>
          <cell r="D129">
            <v>64.5</v>
          </cell>
          <cell r="E129">
            <v>5.57</v>
          </cell>
        </row>
        <row r="130">
          <cell r="A130" t="str">
            <v>15.54.</v>
          </cell>
          <cell r="B130" t="str">
            <v>SOLEIRA DE PEDRA</v>
          </cell>
          <cell r="E130">
            <v>0</v>
          </cell>
        </row>
        <row r="131">
          <cell r="A131" t="str">
            <v>15.54.05</v>
          </cell>
          <cell r="B131" t="str">
            <v>SOLEIRA DE ARDOSIA, E= 2 CM</v>
          </cell>
          <cell r="C131" t="str">
            <v>M2</v>
          </cell>
          <cell r="D131">
            <v>0.64</v>
          </cell>
          <cell r="E131">
            <v>67.97</v>
          </cell>
        </row>
        <row r="132">
          <cell r="A132" t="str">
            <v>15.58.</v>
          </cell>
          <cell r="B132" t="str">
            <v>PEITORIL DE PEDRA</v>
          </cell>
          <cell r="E132">
            <v>0</v>
          </cell>
        </row>
        <row r="133">
          <cell r="A133" t="str">
            <v>15.58.05</v>
          </cell>
          <cell r="B133" t="str">
            <v>PEITORIL DE ARDOSIA,  E= 2 CM</v>
          </cell>
          <cell r="C133" t="str">
            <v>M2</v>
          </cell>
          <cell r="D133">
            <v>2.16</v>
          </cell>
          <cell r="E133">
            <v>67.97</v>
          </cell>
        </row>
        <row r="134">
          <cell r="B134" t="str">
            <v>SUB-TOTAL DO ITEM 15</v>
          </cell>
          <cell r="E134">
            <v>0</v>
          </cell>
        </row>
        <row r="135">
          <cell r="E135">
            <v>0</v>
          </cell>
        </row>
        <row r="136">
          <cell r="A136" t="str">
            <v>16.</v>
          </cell>
          <cell r="B136" t="str">
            <v>VIDROS, ESPELHOS E ACESSORIOS</v>
          </cell>
          <cell r="E136">
            <v>0</v>
          </cell>
        </row>
        <row r="137">
          <cell r="A137" t="str">
            <v>16.02.</v>
          </cell>
          <cell r="B137" t="str">
            <v>VIDRO LISO</v>
          </cell>
          <cell r="E137">
            <v>0</v>
          </cell>
        </row>
        <row r="138">
          <cell r="A138" t="str">
            <v>16.02.03</v>
          </cell>
          <cell r="B138" t="str">
            <v>INCOLOR, E= 4MM, COLOCADO</v>
          </cell>
          <cell r="C138" t="str">
            <v>M2</v>
          </cell>
          <cell r="D138">
            <v>10.08</v>
          </cell>
          <cell r="E138">
            <v>58</v>
          </cell>
        </row>
        <row r="139">
          <cell r="A139" t="str">
            <v>16.04.</v>
          </cell>
          <cell r="B139" t="str">
            <v>VIDRO FANTASIA</v>
          </cell>
          <cell r="E139">
            <v>0</v>
          </cell>
        </row>
        <row r="140">
          <cell r="A140" t="str">
            <v>16.04.05</v>
          </cell>
          <cell r="B140" t="str">
            <v>E= 4MM, COLOCADO</v>
          </cell>
          <cell r="C140" t="str">
            <v>M2</v>
          </cell>
          <cell r="D140">
            <v>1.44</v>
          </cell>
          <cell r="E140">
            <v>47</v>
          </cell>
        </row>
        <row r="141">
          <cell r="B141" t="str">
            <v>SUB-TOTAL DO ITEM 16</v>
          </cell>
          <cell r="E141">
            <v>0</v>
          </cell>
        </row>
        <row r="142">
          <cell r="E142">
            <v>0</v>
          </cell>
        </row>
        <row r="143">
          <cell r="A143" t="str">
            <v>17.</v>
          </cell>
          <cell r="B143" t="str">
            <v>PINTURA</v>
          </cell>
          <cell r="E143">
            <v>0</v>
          </cell>
        </row>
        <row r="144">
          <cell r="A144" t="str">
            <v>17.07.</v>
          </cell>
          <cell r="B144" t="str">
            <v>LATEX PVA INCLUS. SELADOR PVA OU FUNDO PREPARADOR</v>
          </cell>
          <cell r="E144">
            <v>0</v>
          </cell>
        </row>
        <row r="145">
          <cell r="A145" t="str">
            <v>17.07.05</v>
          </cell>
          <cell r="B145" t="str">
            <v>EXCLUSIVE EMASSAMENTO COM SELADOR PVA</v>
          </cell>
          <cell r="C145" t="str">
            <v>M2</v>
          </cell>
          <cell r="D145">
            <v>334.18</v>
          </cell>
          <cell r="E145">
            <v>7.01</v>
          </cell>
        </row>
        <row r="146">
          <cell r="A146" t="str">
            <v>17.25.</v>
          </cell>
          <cell r="B146" t="str">
            <v>PINTURA ESMALTE SINTETICO</v>
          </cell>
          <cell r="E146">
            <v>0</v>
          </cell>
        </row>
        <row r="147">
          <cell r="A147" t="str">
            <v>17.25.33</v>
          </cell>
          <cell r="B147" t="str">
            <v>ACETINADO E FUNDO ANTIOXIDANTE EM ESQUAD.METALICA</v>
          </cell>
          <cell r="C147" t="str">
            <v>M2</v>
          </cell>
          <cell r="D147">
            <v>59.58</v>
          </cell>
          <cell r="E147">
            <v>11.17</v>
          </cell>
        </row>
        <row r="148">
          <cell r="B148" t="str">
            <v>SUB-TOTAL DO ITEM 17</v>
          </cell>
          <cell r="E148">
            <v>0</v>
          </cell>
        </row>
        <row r="149">
          <cell r="E149">
            <v>0</v>
          </cell>
        </row>
        <row r="150">
          <cell r="A150" t="str">
            <v>18.</v>
          </cell>
          <cell r="B150" t="str">
            <v>SERVICOS DIVERSOS</v>
          </cell>
          <cell r="E150">
            <v>0</v>
          </cell>
        </row>
        <row r="151">
          <cell r="A151" t="str">
            <v>18.08.</v>
          </cell>
          <cell r="B151" t="str">
            <v>BANCADA</v>
          </cell>
          <cell r="E151">
            <v>0</v>
          </cell>
        </row>
        <row r="152">
          <cell r="A152" t="str">
            <v>18.08.33</v>
          </cell>
          <cell r="B152" t="str">
            <v>DE ARDOSIA E= 3 CM, APOIADA EM PAREDES</v>
          </cell>
          <cell r="C152" t="str">
            <v>M2</v>
          </cell>
          <cell r="D152">
            <v>0.6</v>
          </cell>
          <cell r="E152">
            <v>129</v>
          </cell>
        </row>
        <row r="153">
          <cell r="A153" t="str">
            <v>18.08.85</v>
          </cell>
          <cell r="B153" t="str">
            <v>FURAÇAO E COLAGEM DE BOJO</v>
          </cell>
          <cell r="C153" t="str">
            <v>UN</v>
          </cell>
          <cell r="D153">
            <v>1</v>
          </cell>
          <cell r="E153">
            <v>41</v>
          </cell>
        </row>
        <row r="154">
          <cell r="A154" t="str">
            <v>18.08.86</v>
          </cell>
          <cell r="B154" t="str">
            <v>RODABANCA EM ARDOSIA E=2CM, H=7CM</v>
          </cell>
          <cell r="C154" t="str">
            <v>M</v>
          </cell>
          <cell r="D154">
            <v>2.2000000000000002</v>
          </cell>
          <cell r="E154">
            <v>5.6</v>
          </cell>
        </row>
        <row r="155">
          <cell r="B155" t="str">
            <v>SUB-TOTAL DO ITEM 18</v>
          </cell>
        </row>
        <row r="156">
          <cell r="E156">
            <v>0</v>
          </cell>
        </row>
        <row r="157">
          <cell r="A157" t="str">
            <v>21.</v>
          </cell>
          <cell r="B157" t="str">
            <v>URBANIZAÇAO E OBRAS COMPLEMENTARES</v>
          </cell>
          <cell r="E157">
            <v>0</v>
          </cell>
        </row>
        <row r="158">
          <cell r="A158" t="str">
            <v>21.05.</v>
          </cell>
          <cell r="B158" t="str">
            <v>PASSEIOS</v>
          </cell>
          <cell r="E158">
            <v>0</v>
          </cell>
        </row>
        <row r="159">
          <cell r="A159" t="str">
            <v>21.05.01</v>
          </cell>
          <cell r="B159" t="str">
            <v>DE CONCRETO 15 MPA E=6CM JUNTA SECA 3M MANUAL</v>
          </cell>
          <cell r="C159" t="str">
            <v>M2</v>
          </cell>
          <cell r="D159">
            <v>290.22000000000003</v>
          </cell>
          <cell r="E159">
            <v>17.309999999999999</v>
          </cell>
        </row>
        <row r="160">
          <cell r="A160" t="str">
            <v>21.15.</v>
          </cell>
          <cell r="B160" t="str">
            <v>CERCA DE MOURAO A CADA 2,5 M</v>
          </cell>
          <cell r="E160">
            <v>0</v>
          </cell>
        </row>
        <row r="161">
          <cell r="A161" t="str">
            <v>21.15.05</v>
          </cell>
          <cell r="B161" t="str">
            <v>TIPO 5-MOURAO PV E TELA GALV.#2"FIO12,4 FIOS ARAME</v>
          </cell>
          <cell r="C161" t="str">
            <v>M</v>
          </cell>
          <cell r="D161">
            <v>122.2</v>
          </cell>
          <cell r="E161">
            <v>58.56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2:K240"/>
  <sheetViews>
    <sheetView showZeros="0" workbookViewId="0">
      <selection activeCell="E168" sqref="E168"/>
    </sheetView>
  </sheetViews>
  <sheetFormatPr defaultRowHeight="12.75"/>
  <cols>
    <col min="1" max="1" width="10.85546875" style="257" customWidth="1"/>
    <col min="2" max="2" width="13.85546875" style="244" customWidth="1"/>
    <col min="3" max="4" width="13.5703125" style="244" customWidth="1"/>
    <col min="5" max="5" width="60.42578125" style="244" customWidth="1"/>
    <col min="6" max="6" width="11.85546875" style="244" customWidth="1"/>
    <col min="7" max="7" width="15.7109375" style="244" customWidth="1"/>
    <col min="8" max="8" width="16.140625" style="279" customWidth="1"/>
    <col min="9" max="9" width="16.140625" style="278" customWidth="1"/>
    <col min="10" max="10" width="18" style="278" customWidth="1"/>
    <col min="11" max="11" width="12.42578125" style="245" customWidth="1"/>
    <col min="12" max="12" width="9.140625" style="244" customWidth="1"/>
    <col min="13" max="16384" width="9.140625" style="244"/>
  </cols>
  <sheetData>
    <row r="2" spans="1:11" ht="57" customHeight="1">
      <c r="B2" s="1" t="s">
        <v>0</v>
      </c>
      <c r="C2" s="472"/>
      <c r="D2" s="472"/>
      <c r="E2" s="472"/>
      <c r="F2" s="472"/>
      <c r="G2" s="472"/>
      <c r="H2" s="472"/>
      <c r="I2" s="472"/>
      <c r="J2" s="472"/>
      <c r="K2" s="473"/>
    </row>
    <row r="3" spans="1:11" ht="61.5" customHeight="1">
      <c r="A3" s="191"/>
      <c r="B3" s="192" t="s">
        <v>1</v>
      </c>
      <c r="C3" s="470" t="s">
        <v>2</v>
      </c>
      <c r="D3" s="474" t="s">
        <v>3</v>
      </c>
      <c r="E3" s="474"/>
      <c r="F3" s="474"/>
      <c r="G3" s="474"/>
      <c r="H3" s="474"/>
      <c r="I3" s="474"/>
      <c r="J3" s="474"/>
      <c r="K3" s="475"/>
    </row>
    <row r="4" spans="1:11" ht="21" customHeight="1">
      <c r="A4" s="191"/>
      <c r="B4" s="193" t="s">
        <v>4</v>
      </c>
      <c r="C4" s="476" t="s">
        <v>5</v>
      </c>
      <c r="D4" s="477"/>
      <c r="E4" s="477"/>
      <c r="F4" s="181"/>
      <c r="G4" s="4"/>
      <c r="K4" s="314"/>
    </row>
    <row r="5" spans="1:11" ht="21" customHeight="1">
      <c r="A5" s="191"/>
      <c r="B5" s="193" t="s">
        <v>4</v>
      </c>
      <c r="C5" s="476" t="s">
        <v>6</v>
      </c>
      <c r="D5" s="477"/>
      <c r="E5" s="477"/>
      <c r="F5" s="181"/>
      <c r="G5" s="4"/>
      <c r="K5" s="314"/>
    </row>
    <row r="6" spans="1:11" ht="21" customHeight="1">
      <c r="A6" s="191"/>
      <c r="B6" s="193" t="s">
        <v>4</v>
      </c>
      <c r="C6" s="476" t="s">
        <v>7</v>
      </c>
      <c r="D6" s="477"/>
      <c r="E6" s="477"/>
      <c r="F6" s="185"/>
      <c r="G6" s="185"/>
      <c r="H6" s="368"/>
      <c r="I6" s="280"/>
      <c r="K6" s="314"/>
    </row>
    <row r="7" spans="1:11" ht="21" customHeight="1">
      <c r="A7" s="191"/>
      <c r="B7" s="193" t="s">
        <v>4</v>
      </c>
      <c r="C7" s="476" t="s">
        <v>8</v>
      </c>
      <c r="D7" s="477"/>
      <c r="E7" s="477"/>
      <c r="F7" s="185"/>
      <c r="G7" s="185"/>
      <c r="H7" s="371" t="s">
        <v>9</v>
      </c>
      <c r="I7" s="372">
        <f>'BDI TCU 2622 -URBANAS '!J24</f>
        <v>0.20699999999999999</v>
      </c>
      <c r="K7" s="314"/>
    </row>
    <row r="8" spans="1:11" ht="35.25" customHeight="1">
      <c r="A8" s="191"/>
      <c r="B8" s="370" t="s">
        <v>10</v>
      </c>
      <c r="C8" s="185"/>
      <c r="D8" s="469"/>
      <c r="E8" s="469"/>
      <c r="F8" s="185"/>
      <c r="G8" s="185"/>
      <c r="H8" s="185"/>
      <c r="I8" s="185"/>
      <c r="J8" s="185"/>
      <c r="K8" s="314"/>
    </row>
    <row r="9" spans="1:11" ht="15">
      <c r="B9" s="315"/>
      <c r="C9" s="316"/>
      <c r="D9" s="316"/>
      <c r="E9" s="316"/>
      <c r="F9" s="471"/>
      <c r="G9" s="468"/>
      <c r="H9" s="282"/>
      <c r="I9" s="281"/>
      <c r="J9" s="281"/>
      <c r="K9" s="246"/>
    </row>
    <row r="10" spans="1:11" s="251" customFormat="1" ht="20.25" customHeight="1">
      <c r="A10" s="338"/>
      <c r="B10" s="478" t="s">
        <v>11</v>
      </c>
      <c r="C10" s="480" t="s">
        <v>12</v>
      </c>
      <c r="D10" s="480" t="s">
        <v>13</v>
      </c>
      <c r="E10" s="482" t="s">
        <v>14</v>
      </c>
      <c r="F10" s="482" t="s">
        <v>15</v>
      </c>
      <c r="G10" s="484" t="s">
        <v>16</v>
      </c>
      <c r="H10" s="486" t="s">
        <v>17</v>
      </c>
      <c r="I10" s="488" t="s">
        <v>18</v>
      </c>
      <c r="J10" s="490" t="s">
        <v>19</v>
      </c>
      <c r="K10" s="492" t="s">
        <v>20</v>
      </c>
    </row>
    <row r="11" spans="1:11" s="251" customFormat="1" ht="34.5" customHeight="1">
      <c r="A11" s="338"/>
      <c r="B11" s="479"/>
      <c r="C11" s="481"/>
      <c r="D11" s="481"/>
      <c r="E11" s="483"/>
      <c r="F11" s="483"/>
      <c r="G11" s="485"/>
      <c r="H11" s="487"/>
      <c r="I11" s="489"/>
      <c r="J11" s="491"/>
      <c r="K11" s="493"/>
    </row>
    <row r="12" spans="1:11" ht="15.75">
      <c r="B12" s="247"/>
      <c r="C12" s="248"/>
      <c r="D12" s="248"/>
      <c r="E12" s="194"/>
      <c r="F12" s="195"/>
      <c r="G12" s="317"/>
      <c r="H12" s="373" t="s">
        <v>9</v>
      </c>
      <c r="I12" s="374">
        <v>1.2070000000000001</v>
      </c>
      <c r="J12" s="331"/>
      <c r="K12" s="277"/>
    </row>
    <row r="13" spans="1:11" ht="15.75" customHeight="1">
      <c r="B13" s="247"/>
      <c r="C13" s="248"/>
      <c r="D13" s="248"/>
      <c r="E13" s="194"/>
      <c r="F13" s="195"/>
      <c r="G13" s="317"/>
      <c r="H13" s="424"/>
      <c r="I13" s="343"/>
      <c r="J13" s="331"/>
      <c r="K13" s="142"/>
    </row>
    <row r="14" spans="1:11" s="301" customFormat="1" ht="15.75" customHeight="1">
      <c r="A14" s="293"/>
      <c r="B14" s="294" t="s">
        <v>21</v>
      </c>
      <c r="C14" s="295"/>
      <c r="D14" s="295"/>
      <c r="E14" s="296" t="s">
        <v>22</v>
      </c>
      <c r="F14" s="297"/>
      <c r="G14" s="318"/>
      <c r="H14" s="298"/>
      <c r="I14" s="299"/>
      <c r="J14" s="298"/>
      <c r="K14" s="300"/>
    </row>
    <row r="15" spans="1:11" s="250" customFormat="1" ht="15" customHeight="1">
      <c r="A15" s="258"/>
      <c r="B15" s="6" t="s">
        <v>23</v>
      </c>
      <c r="C15" s="7"/>
      <c r="D15" s="7"/>
      <c r="E15" s="8" t="s">
        <v>24</v>
      </c>
      <c r="F15" s="9"/>
      <c r="G15" s="319"/>
      <c r="H15" s="425"/>
      <c r="I15" s="283"/>
      <c r="J15" s="332"/>
      <c r="K15" s="144"/>
    </row>
    <row r="16" spans="1:11" ht="30" customHeight="1">
      <c r="B16" s="10" t="s">
        <v>25</v>
      </c>
      <c r="C16" s="196" t="s">
        <v>26</v>
      </c>
      <c r="D16" s="197">
        <v>103689</v>
      </c>
      <c r="E16" s="11" t="s">
        <v>27</v>
      </c>
      <c r="F16" s="12" t="s">
        <v>28</v>
      </c>
      <c r="G16" s="320">
        <v>42</v>
      </c>
      <c r="H16" s="426">
        <v>502.02</v>
      </c>
      <c r="I16" s="284">
        <f t="shared" ref="I16:I34" si="0">ROUND(H16*$I$12,2)</f>
        <v>605.94000000000005</v>
      </c>
      <c r="J16" s="333">
        <f t="shared" ref="J16:J34" si="1">ROUND(G16*$I16,2)</f>
        <v>25449.48</v>
      </c>
      <c r="K16" s="145">
        <f t="shared" ref="K16:K47" si="2">J16/$J$223</f>
        <v>2.0191627217973087E-3</v>
      </c>
    </row>
    <row r="17" spans="1:11" s="250" customFormat="1" ht="15" customHeight="1">
      <c r="A17" s="258"/>
      <c r="B17" s="6" t="s">
        <v>29</v>
      </c>
      <c r="C17" s="198"/>
      <c r="D17" s="199"/>
      <c r="E17" s="8" t="s">
        <v>30</v>
      </c>
      <c r="F17" s="9"/>
      <c r="G17" s="319">
        <v>0</v>
      </c>
      <c r="H17" s="442"/>
      <c r="I17" s="284">
        <f t="shared" si="0"/>
        <v>0</v>
      </c>
      <c r="J17" s="333">
        <f t="shared" si="1"/>
        <v>0</v>
      </c>
      <c r="K17" s="145">
        <f t="shared" si="2"/>
        <v>0</v>
      </c>
    </row>
    <row r="18" spans="1:11" ht="75" customHeight="1">
      <c r="B18" s="10" t="s">
        <v>31</v>
      </c>
      <c r="C18" s="196" t="s">
        <v>32</v>
      </c>
      <c r="D18" s="200" t="s">
        <v>33</v>
      </c>
      <c r="E18" s="11" t="s">
        <v>34</v>
      </c>
      <c r="F18" s="12" t="s">
        <v>35</v>
      </c>
      <c r="G18" s="320">
        <v>5</v>
      </c>
      <c r="H18" s="427">
        <v>1010.69</v>
      </c>
      <c r="I18" s="284">
        <f t="shared" si="0"/>
        <v>1219.9000000000001</v>
      </c>
      <c r="J18" s="333">
        <f t="shared" si="1"/>
        <v>6099.5</v>
      </c>
      <c r="K18" s="145">
        <f t="shared" si="2"/>
        <v>4.8393456454130638E-4</v>
      </c>
    </row>
    <row r="19" spans="1:11" ht="45" customHeight="1">
      <c r="B19" s="10" t="s">
        <v>36</v>
      </c>
      <c r="C19" s="196" t="s">
        <v>26</v>
      </c>
      <c r="D19" s="197">
        <v>95635</v>
      </c>
      <c r="E19" s="11" t="s">
        <v>37</v>
      </c>
      <c r="F19" s="5" t="s">
        <v>35</v>
      </c>
      <c r="G19" s="321">
        <v>5</v>
      </c>
      <c r="H19" s="426">
        <v>217.21</v>
      </c>
      <c r="I19" s="284">
        <f t="shared" si="0"/>
        <v>262.17</v>
      </c>
      <c r="J19" s="333">
        <f t="shared" si="1"/>
        <v>1310.85</v>
      </c>
      <c r="K19" s="145">
        <f t="shared" si="2"/>
        <v>1.0400288940552035E-4</v>
      </c>
    </row>
    <row r="20" spans="1:11" ht="15" customHeight="1">
      <c r="B20" s="10" t="s">
        <v>38</v>
      </c>
      <c r="C20" s="196" t="s">
        <v>26</v>
      </c>
      <c r="D20" s="197">
        <v>95675</v>
      </c>
      <c r="E20" s="11" t="s">
        <v>39</v>
      </c>
      <c r="F20" s="5" t="s">
        <v>35</v>
      </c>
      <c r="G20" s="321">
        <v>5</v>
      </c>
      <c r="H20" s="426">
        <v>211.12</v>
      </c>
      <c r="I20" s="284">
        <f t="shared" si="0"/>
        <v>254.82</v>
      </c>
      <c r="J20" s="333">
        <f t="shared" si="1"/>
        <v>1274.0999999999999</v>
      </c>
      <c r="K20" s="145">
        <f t="shared" si="2"/>
        <v>1.0108714299238928E-4</v>
      </c>
    </row>
    <row r="21" spans="1:11" s="250" customFormat="1" ht="15" customHeight="1">
      <c r="A21" s="258"/>
      <c r="B21" s="13" t="s">
        <v>40</v>
      </c>
      <c r="C21" s="201"/>
      <c r="D21" s="202"/>
      <c r="E21" s="14" t="s">
        <v>41</v>
      </c>
      <c r="F21" s="15"/>
      <c r="G21" s="319">
        <v>0</v>
      </c>
      <c r="H21" s="443"/>
      <c r="I21" s="284">
        <f t="shared" si="0"/>
        <v>0</v>
      </c>
      <c r="J21" s="333">
        <f t="shared" si="1"/>
        <v>0</v>
      </c>
      <c r="K21" s="145">
        <f t="shared" si="2"/>
        <v>0</v>
      </c>
    </row>
    <row r="22" spans="1:11" ht="15" customHeight="1">
      <c r="B22" s="16" t="s">
        <v>42</v>
      </c>
      <c r="C22" s="196" t="s">
        <v>32</v>
      </c>
      <c r="D22" s="200" t="s">
        <v>43</v>
      </c>
      <c r="E22" s="17" t="s">
        <v>44</v>
      </c>
      <c r="F22" s="5" t="s">
        <v>35</v>
      </c>
      <c r="G22" s="320">
        <v>21</v>
      </c>
      <c r="H22" s="427">
        <v>1200</v>
      </c>
      <c r="I22" s="284">
        <f t="shared" si="0"/>
        <v>1448.4</v>
      </c>
      <c r="J22" s="333">
        <f t="shared" si="1"/>
        <v>30416.400000000001</v>
      </c>
      <c r="K22" s="145">
        <f t="shared" si="2"/>
        <v>2.4132383455880307E-3</v>
      </c>
    </row>
    <row r="23" spans="1:11" ht="15" customHeight="1">
      <c r="B23" s="16" t="s">
        <v>45</v>
      </c>
      <c r="C23" s="196" t="s">
        <v>32</v>
      </c>
      <c r="D23" s="200" t="s">
        <v>46</v>
      </c>
      <c r="E23" s="17" t="s">
        <v>47</v>
      </c>
      <c r="F23" s="5" t="s">
        <v>35</v>
      </c>
      <c r="G23" s="320">
        <v>21</v>
      </c>
      <c r="H23" s="427">
        <v>1200</v>
      </c>
      <c r="I23" s="284">
        <f t="shared" si="0"/>
        <v>1448.4</v>
      </c>
      <c r="J23" s="333">
        <f t="shared" si="1"/>
        <v>30416.400000000001</v>
      </c>
      <c r="K23" s="145">
        <f t="shared" si="2"/>
        <v>2.4132383455880307E-3</v>
      </c>
    </row>
    <row r="24" spans="1:11" ht="48.75" customHeight="1">
      <c r="B24" s="16" t="s">
        <v>48</v>
      </c>
      <c r="C24" s="203" t="s">
        <v>26</v>
      </c>
      <c r="D24" s="204">
        <v>10776</v>
      </c>
      <c r="E24" s="19" t="s">
        <v>49</v>
      </c>
      <c r="F24" s="20" t="s">
        <v>50</v>
      </c>
      <c r="G24" s="320">
        <v>20</v>
      </c>
      <c r="H24" s="428">
        <v>789.06</v>
      </c>
      <c r="I24" s="284">
        <f t="shared" si="0"/>
        <v>952.4</v>
      </c>
      <c r="J24" s="333">
        <f t="shared" si="1"/>
        <v>19048</v>
      </c>
      <c r="K24" s="145">
        <f t="shared" si="2"/>
        <v>1.5112690524441026E-3</v>
      </c>
    </row>
    <row r="25" spans="1:11" ht="48.75" customHeight="1">
      <c r="B25" s="16" t="s">
        <v>51</v>
      </c>
      <c r="C25" s="203" t="s">
        <v>26</v>
      </c>
      <c r="D25" s="204">
        <v>10777</v>
      </c>
      <c r="E25" s="19" t="s">
        <v>52</v>
      </c>
      <c r="F25" s="20" t="s">
        <v>50</v>
      </c>
      <c r="G25" s="320">
        <v>20</v>
      </c>
      <c r="H25" s="428">
        <v>1146.77</v>
      </c>
      <c r="I25" s="284">
        <f t="shared" si="0"/>
        <v>1384.15</v>
      </c>
      <c r="J25" s="333">
        <f t="shared" si="1"/>
        <v>27683</v>
      </c>
      <c r="K25" s="145">
        <f t="shared" si="2"/>
        <v>2.1963702844818404E-3</v>
      </c>
    </row>
    <row r="26" spans="1:11" ht="95.25" customHeight="1">
      <c r="B26" s="16" t="s">
        <v>53</v>
      </c>
      <c r="C26" s="196" t="s">
        <v>32</v>
      </c>
      <c r="D26" s="200" t="s">
        <v>54</v>
      </c>
      <c r="E26" s="17" t="s">
        <v>55</v>
      </c>
      <c r="F26" s="5" t="s">
        <v>50</v>
      </c>
      <c r="G26" s="320">
        <v>20</v>
      </c>
      <c r="H26" s="427">
        <v>925.74</v>
      </c>
      <c r="I26" s="284">
        <f t="shared" si="0"/>
        <v>1117.3699999999999</v>
      </c>
      <c r="J26" s="333">
        <f t="shared" si="1"/>
        <v>22347.4</v>
      </c>
      <c r="K26" s="145">
        <f t="shared" si="2"/>
        <v>1.7730435753144341E-3</v>
      </c>
    </row>
    <row r="27" spans="1:11" ht="110.25" customHeight="1">
      <c r="B27" s="16" t="s">
        <v>56</v>
      </c>
      <c r="C27" s="196" t="s">
        <v>32</v>
      </c>
      <c r="D27" s="200" t="s">
        <v>57</v>
      </c>
      <c r="E27" s="17" t="s">
        <v>58</v>
      </c>
      <c r="F27" s="5" t="s">
        <v>50</v>
      </c>
      <c r="G27" s="320">
        <v>23</v>
      </c>
      <c r="H27" s="427">
        <v>795.02</v>
      </c>
      <c r="I27" s="284">
        <f t="shared" si="0"/>
        <v>959.59</v>
      </c>
      <c r="J27" s="333">
        <f t="shared" si="1"/>
        <v>22070.57</v>
      </c>
      <c r="K27" s="145">
        <f t="shared" si="2"/>
        <v>1.7510798724696157E-3</v>
      </c>
    </row>
    <row r="28" spans="1:11" s="250" customFormat="1" ht="15">
      <c r="A28" s="258"/>
      <c r="B28" s="13" t="s">
        <v>59</v>
      </c>
      <c r="C28" s="201"/>
      <c r="D28" s="202"/>
      <c r="E28" s="14" t="s">
        <v>60</v>
      </c>
      <c r="F28" s="15"/>
      <c r="G28" s="319">
        <v>0</v>
      </c>
      <c r="H28" s="443"/>
      <c r="I28" s="284">
        <f t="shared" si="0"/>
        <v>0</v>
      </c>
      <c r="J28" s="333">
        <f t="shared" si="1"/>
        <v>0</v>
      </c>
      <c r="K28" s="145">
        <f t="shared" si="2"/>
        <v>0</v>
      </c>
    </row>
    <row r="29" spans="1:11" ht="60">
      <c r="B29" s="16" t="s">
        <v>61</v>
      </c>
      <c r="C29" s="196" t="s">
        <v>32</v>
      </c>
      <c r="D29" s="200" t="s">
        <v>62</v>
      </c>
      <c r="E29" s="17" t="s">
        <v>63</v>
      </c>
      <c r="F29" s="5" t="s">
        <v>50</v>
      </c>
      <c r="G29" s="320">
        <v>24</v>
      </c>
      <c r="H29" s="427">
        <v>980</v>
      </c>
      <c r="I29" s="284">
        <f t="shared" si="0"/>
        <v>1182.8599999999999</v>
      </c>
      <c r="J29" s="333">
        <f t="shared" si="1"/>
        <v>28388.639999999999</v>
      </c>
      <c r="K29" s="145">
        <f t="shared" si="2"/>
        <v>2.2523557892154948E-3</v>
      </c>
    </row>
    <row r="30" spans="1:11" s="250" customFormat="1" ht="15">
      <c r="A30" s="258"/>
      <c r="B30" s="13" t="s">
        <v>64</v>
      </c>
      <c r="C30" s="201"/>
      <c r="D30" s="202"/>
      <c r="E30" s="14" t="s">
        <v>65</v>
      </c>
      <c r="F30" s="15"/>
      <c r="G30" s="319">
        <v>0</v>
      </c>
      <c r="H30" s="443"/>
      <c r="I30" s="284">
        <f t="shared" si="0"/>
        <v>0</v>
      </c>
      <c r="J30" s="333">
        <f t="shared" si="1"/>
        <v>0</v>
      </c>
      <c r="K30" s="145">
        <f t="shared" si="2"/>
        <v>0</v>
      </c>
    </row>
    <row r="31" spans="1:11" ht="15">
      <c r="B31" s="16" t="s">
        <v>66</v>
      </c>
      <c r="C31" s="205" t="s">
        <v>26</v>
      </c>
      <c r="D31" s="206">
        <v>98458</v>
      </c>
      <c r="E31" s="17" t="s">
        <v>67</v>
      </c>
      <c r="F31" s="5" t="s">
        <v>28</v>
      </c>
      <c r="G31" s="320">
        <v>122.32</v>
      </c>
      <c r="H31" s="427">
        <v>99.69</v>
      </c>
      <c r="I31" s="284">
        <f t="shared" si="0"/>
        <v>120.33</v>
      </c>
      <c r="J31" s="333">
        <f t="shared" si="1"/>
        <v>14718.77</v>
      </c>
      <c r="K31" s="145">
        <f t="shared" si="2"/>
        <v>1.1677877777741855E-3</v>
      </c>
    </row>
    <row r="32" spans="1:11" s="250" customFormat="1" ht="15">
      <c r="A32" s="258"/>
      <c r="B32" s="6" t="s">
        <v>68</v>
      </c>
      <c r="C32" s="198"/>
      <c r="D32" s="199"/>
      <c r="E32" s="8" t="s">
        <v>69</v>
      </c>
      <c r="F32" s="9"/>
      <c r="G32" s="320">
        <v>0</v>
      </c>
      <c r="H32" s="442"/>
      <c r="I32" s="284">
        <f t="shared" si="0"/>
        <v>0</v>
      </c>
      <c r="J32" s="333">
        <f t="shared" si="1"/>
        <v>0</v>
      </c>
      <c r="K32" s="145">
        <f t="shared" si="2"/>
        <v>0</v>
      </c>
    </row>
    <row r="33" spans="1:11" s="249" customFormat="1" ht="15">
      <c r="A33" s="257"/>
      <c r="B33" s="16" t="s">
        <v>70</v>
      </c>
      <c r="C33" s="205" t="s">
        <v>71</v>
      </c>
      <c r="D33" s="206" t="s">
        <v>72</v>
      </c>
      <c r="E33" s="17" t="s">
        <v>73</v>
      </c>
      <c r="F33" s="5" t="s">
        <v>74</v>
      </c>
      <c r="G33" s="321">
        <v>1</v>
      </c>
      <c r="H33" s="427">
        <v>520874.16</v>
      </c>
      <c r="I33" s="287">
        <f t="shared" si="0"/>
        <v>628695.11</v>
      </c>
      <c r="J33" s="376">
        <f t="shared" si="1"/>
        <v>628695.11</v>
      </c>
      <c r="K33" s="143">
        <f t="shared" si="2"/>
        <v>4.9880694202327845E-2</v>
      </c>
    </row>
    <row r="34" spans="1:11" ht="15">
      <c r="B34" s="10"/>
      <c r="C34" s="21"/>
      <c r="D34" s="21"/>
      <c r="E34" s="11"/>
      <c r="F34" s="12"/>
      <c r="G34" s="320">
        <v>0</v>
      </c>
      <c r="H34" s="441"/>
      <c r="I34" s="284">
        <f t="shared" si="0"/>
        <v>0</v>
      </c>
      <c r="J34" s="333">
        <f t="shared" si="1"/>
        <v>0</v>
      </c>
      <c r="K34" s="145">
        <f t="shared" si="2"/>
        <v>0</v>
      </c>
    </row>
    <row r="35" spans="1:11" s="251" customFormat="1" ht="15">
      <c r="A35" s="257"/>
      <c r="B35" s="22"/>
      <c r="C35" s="23"/>
      <c r="D35" s="23"/>
      <c r="E35" s="24" t="s">
        <v>75</v>
      </c>
      <c r="F35" s="24"/>
      <c r="G35" s="322">
        <v>0</v>
      </c>
      <c r="H35" s="445"/>
      <c r="I35" s="285"/>
      <c r="J35" s="334">
        <f>ROUND(SUM(J15:J34),2)</f>
        <v>857918.22</v>
      </c>
      <c r="K35" s="146">
        <f t="shared" si="2"/>
        <v>6.8067264563940105E-2</v>
      </c>
    </row>
    <row r="36" spans="1:11" ht="15">
      <c r="B36" s="25"/>
      <c r="C36" s="26"/>
      <c r="D36" s="26"/>
      <c r="E36" s="27"/>
      <c r="F36" s="28"/>
      <c r="G36" s="320">
        <v>0</v>
      </c>
      <c r="H36" s="441">
        <v>0</v>
      </c>
      <c r="I36" s="284">
        <f t="shared" ref="I36:I46" si="3">ROUND(H36*$I$12,2)</f>
        <v>0</v>
      </c>
      <c r="J36" s="333">
        <f t="shared" ref="J36:J46" si="4">ROUND(G36*$I36,2)</f>
        <v>0</v>
      </c>
      <c r="K36" s="145">
        <f t="shared" si="2"/>
        <v>0</v>
      </c>
    </row>
    <row r="37" spans="1:11" s="301" customFormat="1" ht="15.75">
      <c r="A37" s="293"/>
      <c r="B37" s="294" t="s">
        <v>76</v>
      </c>
      <c r="C37" s="295"/>
      <c r="D37" s="295"/>
      <c r="E37" s="296" t="s">
        <v>77</v>
      </c>
      <c r="F37" s="297"/>
      <c r="G37" s="318">
        <v>0</v>
      </c>
      <c r="H37" s="446"/>
      <c r="I37" s="302">
        <f t="shared" si="3"/>
        <v>0</v>
      </c>
      <c r="J37" s="333">
        <f t="shared" si="4"/>
        <v>0</v>
      </c>
      <c r="K37" s="303">
        <f t="shared" si="2"/>
        <v>0</v>
      </c>
    </row>
    <row r="38" spans="1:11" ht="30" customHeight="1">
      <c r="B38" s="10" t="s">
        <v>78</v>
      </c>
      <c r="C38" s="200" t="s">
        <v>26</v>
      </c>
      <c r="D38" s="197">
        <v>104790</v>
      </c>
      <c r="E38" s="11" t="s">
        <v>79</v>
      </c>
      <c r="F38" s="188" t="s">
        <v>80</v>
      </c>
      <c r="G38" s="320">
        <v>116.76</v>
      </c>
      <c r="H38" s="426">
        <v>117.43</v>
      </c>
      <c r="I38" s="284">
        <f t="shared" si="3"/>
        <v>141.74</v>
      </c>
      <c r="J38" s="333">
        <f t="shared" si="4"/>
        <v>16549.560000000001</v>
      </c>
      <c r="K38" s="145">
        <f t="shared" si="2"/>
        <v>1.3130427267727229E-3</v>
      </c>
    </row>
    <row r="39" spans="1:11" ht="39.75" customHeight="1">
      <c r="B39" s="10" t="s">
        <v>81</v>
      </c>
      <c r="C39" s="196" t="s">
        <v>32</v>
      </c>
      <c r="D39" s="200" t="s">
        <v>82</v>
      </c>
      <c r="E39" s="17" t="s">
        <v>83</v>
      </c>
      <c r="F39" s="150" t="s">
        <v>80</v>
      </c>
      <c r="G39" s="320">
        <v>2.88</v>
      </c>
      <c r="H39" s="426">
        <v>284.38</v>
      </c>
      <c r="I39" s="284">
        <f t="shared" si="3"/>
        <v>343.25</v>
      </c>
      <c r="J39" s="333">
        <f t="shared" si="4"/>
        <v>988.56</v>
      </c>
      <c r="K39" s="145">
        <f t="shared" si="2"/>
        <v>7.8432388412649195E-5</v>
      </c>
    </row>
    <row r="40" spans="1:11" ht="54" customHeight="1">
      <c r="B40" s="10" t="s">
        <v>84</v>
      </c>
      <c r="C40" s="200" t="s">
        <v>32</v>
      </c>
      <c r="D40" s="200" t="s">
        <v>85</v>
      </c>
      <c r="E40" s="11" t="s">
        <v>86</v>
      </c>
      <c r="F40" s="188" t="s">
        <v>80</v>
      </c>
      <c r="G40" s="321">
        <v>29.46</v>
      </c>
      <c r="H40" s="426">
        <v>162.63</v>
      </c>
      <c r="I40" s="284">
        <f t="shared" si="3"/>
        <v>196.29</v>
      </c>
      <c r="J40" s="333">
        <f t="shared" si="4"/>
        <v>5782.7</v>
      </c>
      <c r="K40" s="145">
        <f t="shared" si="2"/>
        <v>4.5879964035953967E-4</v>
      </c>
    </row>
    <row r="41" spans="1:11" s="250" customFormat="1" ht="15" customHeight="1">
      <c r="A41" s="258"/>
      <c r="B41" s="6" t="s">
        <v>87</v>
      </c>
      <c r="C41" s="7"/>
      <c r="D41" s="7"/>
      <c r="E41" s="8" t="s">
        <v>88</v>
      </c>
      <c r="F41" s="9"/>
      <c r="G41" s="319">
        <v>0</v>
      </c>
      <c r="H41" s="442"/>
      <c r="I41" s="286">
        <f t="shared" si="3"/>
        <v>0</v>
      </c>
      <c r="J41" s="333">
        <f t="shared" si="4"/>
        <v>0</v>
      </c>
      <c r="K41" s="145">
        <f t="shared" si="2"/>
        <v>0</v>
      </c>
    </row>
    <row r="42" spans="1:11" ht="30" customHeight="1">
      <c r="B42" s="10" t="s">
        <v>89</v>
      </c>
      <c r="C42" s="200" t="s">
        <v>32</v>
      </c>
      <c r="D42" s="200" t="s">
        <v>90</v>
      </c>
      <c r="E42" s="11" t="s">
        <v>91</v>
      </c>
      <c r="F42" s="12" t="s">
        <v>80</v>
      </c>
      <c r="G42" s="320">
        <v>56.55</v>
      </c>
      <c r="H42" s="426">
        <v>45.28</v>
      </c>
      <c r="I42" s="284">
        <f t="shared" si="3"/>
        <v>54.65</v>
      </c>
      <c r="J42" s="333">
        <f t="shared" si="4"/>
        <v>3090.46</v>
      </c>
      <c r="K42" s="145">
        <f t="shared" si="2"/>
        <v>2.4519721523605636E-4</v>
      </c>
    </row>
    <row r="43" spans="1:11" ht="50.25" customHeight="1">
      <c r="B43" s="10" t="s">
        <v>92</v>
      </c>
      <c r="C43" s="207" t="s">
        <v>26</v>
      </c>
      <c r="D43" s="204">
        <v>100982</v>
      </c>
      <c r="E43" s="19" t="s">
        <v>93</v>
      </c>
      <c r="F43" s="20" t="s">
        <v>80</v>
      </c>
      <c r="G43" s="320">
        <v>13.73</v>
      </c>
      <c r="H43" s="428">
        <v>9.33</v>
      </c>
      <c r="I43" s="284">
        <f t="shared" si="3"/>
        <v>11.26</v>
      </c>
      <c r="J43" s="333">
        <f t="shared" si="4"/>
        <v>154.6</v>
      </c>
      <c r="K43" s="145">
        <f t="shared" si="2"/>
        <v>1.2265969944763664E-5</v>
      </c>
    </row>
    <row r="44" spans="1:11" s="250" customFormat="1" ht="15" customHeight="1">
      <c r="A44" s="258"/>
      <c r="B44" s="13" t="s">
        <v>94</v>
      </c>
      <c r="C44" s="29"/>
      <c r="D44" s="29"/>
      <c r="E44" s="14" t="s">
        <v>95</v>
      </c>
      <c r="F44" s="15"/>
      <c r="G44" s="319">
        <v>0</v>
      </c>
      <c r="H44" s="443"/>
      <c r="I44" s="286">
        <f t="shared" si="3"/>
        <v>0</v>
      </c>
      <c r="J44" s="333">
        <f t="shared" si="4"/>
        <v>0</v>
      </c>
      <c r="K44" s="145">
        <f t="shared" si="2"/>
        <v>0</v>
      </c>
    </row>
    <row r="45" spans="1:11" ht="30">
      <c r="B45" s="18" t="s">
        <v>96</v>
      </c>
      <c r="C45" s="210" t="s">
        <v>26</v>
      </c>
      <c r="D45" s="204">
        <v>95875</v>
      </c>
      <c r="E45" s="19" t="s">
        <v>97</v>
      </c>
      <c r="F45" s="20" t="s">
        <v>98</v>
      </c>
      <c r="G45" s="320">
        <v>1098.45</v>
      </c>
      <c r="H45" s="428">
        <v>2.5299999999999998</v>
      </c>
      <c r="I45" s="284">
        <f t="shared" si="3"/>
        <v>3.05</v>
      </c>
      <c r="J45" s="333">
        <f t="shared" si="4"/>
        <v>3350.27</v>
      </c>
      <c r="K45" s="145">
        <f t="shared" si="2"/>
        <v>2.6581055062641242E-4</v>
      </c>
    </row>
    <row r="46" spans="1:11" ht="15">
      <c r="B46" s="18"/>
      <c r="C46" s="30"/>
      <c r="D46" s="30"/>
      <c r="E46" s="19"/>
      <c r="F46" s="20"/>
      <c r="G46" s="320">
        <v>0</v>
      </c>
      <c r="H46" s="444"/>
      <c r="I46" s="284">
        <f t="shared" si="3"/>
        <v>0</v>
      </c>
      <c r="J46" s="333">
        <f t="shared" si="4"/>
        <v>0</v>
      </c>
      <c r="K46" s="145">
        <f t="shared" si="2"/>
        <v>0</v>
      </c>
    </row>
    <row r="47" spans="1:11" s="251" customFormat="1" ht="15">
      <c r="A47" s="257"/>
      <c r="B47" s="22"/>
      <c r="C47" s="23"/>
      <c r="D47" s="23"/>
      <c r="E47" s="24" t="s">
        <v>99</v>
      </c>
      <c r="F47" s="24"/>
      <c r="G47" s="322">
        <v>0</v>
      </c>
      <c r="H47" s="445"/>
      <c r="I47" s="285"/>
      <c r="J47" s="334">
        <f>ROUND(SUM(J36:J46),2)</f>
        <v>29916.15</v>
      </c>
      <c r="K47" s="146">
        <f t="shared" si="2"/>
        <v>2.3735484913521444E-3</v>
      </c>
    </row>
    <row r="48" spans="1:11" ht="15">
      <c r="B48" s="25"/>
      <c r="C48" s="26"/>
      <c r="D48" s="26"/>
      <c r="E48" s="27"/>
      <c r="F48" s="28"/>
      <c r="G48" s="320">
        <v>0</v>
      </c>
      <c r="H48" s="442"/>
      <c r="I48" s="284">
        <f t="shared" ref="I48:I60" si="5">ROUND(H48*$I$12,2)</f>
        <v>0</v>
      </c>
      <c r="J48" s="333">
        <f t="shared" ref="J48:J60" si="6">ROUND(G48*$I48,2)</f>
        <v>0</v>
      </c>
      <c r="K48" s="145">
        <f t="shared" ref="K48:K79" si="7">J48/$J$223</f>
        <v>0</v>
      </c>
    </row>
    <row r="49" spans="1:11" s="301" customFormat="1" ht="20.25" customHeight="1">
      <c r="A49" s="293"/>
      <c r="B49" s="294" t="s">
        <v>100</v>
      </c>
      <c r="C49" s="295"/>
      <c r="D49" s="295"/>
      <c r="E49" s="296" t="s">
        <v>101</v>
      </c>
      <c r="F49" s="297"/>
      <c r="G49" s="318">
        <v>0</v>
      </c>
      <c r="H49" s="446"/>
      <c r="I49" s="302">
        <f t="shared" si="5"/>
        <v>0</v>
      </c>
      <c r="J49" s="333">
        <f t="shared" si="6"/>
        <v>0</v>
      </c>
      <c r="K49" s="303">
        <f t="shared" si="7"/>
        <v>0</v>
      </c>
    </row>
    <row r="50" spans="1:11" s="250" customFormat="1" ht="15">
      <c r="A50" s="258"/>
      <c r="B50" s="6" t="s">
        <v>102</v>
      </c>
      <c r="C50" s="7"/>
      <c r="D50" s="7"/>
      <c r="E50" s="8" t="s">
        <v>103</v>
      </c>
      <c r="F50" s="9"/>
      <c r="G50" s="319">
        <v>0</v>
      </c>
      <c r="H50" s="442"/>
      <c r="I50" s="284">
        <f t="shared" si="5"/>
        <v>0</v>
      </c>
      <c r="J50" s="333">
        <f t="shared" si="6"/>
        <v>0</v>
      </c>
      <c r="K50" s="145">
        <f t="shared" si="7"/>
        <v>0</v>
      </c>
    </row>
    <row r="51" spans="1:11" ht="15">
      <c r="B51" s="10" t="s">
        <v>104</v>
      </c>
      <c r="C51" s="200" t="s">
        <v>26</v>
      </c>
      <c r="D51" s="197">
        <v>98524</v>
      </c>
      <c r="E51" s="11" t="s">
        <v>105</v>
      </c>
      <c r="F51" s="12" t="s">
        <v>28</v>
      </c>
      <c r="G51" s="320">
        <v>38314.550000000003</v>
      </c>
      <c r="H51" s="426">
        <v>4.82</v>
      </c>
      <c r="I51" s="284">
        <f t="shared" si="5"/>
        <v>5.82</v>
      </c>
      <c r="J51" s="333">
        <f t="shared" si="6"/>
        <v>222990.68</v>
      </c>
      <c r="K51" s="145">
        <f t="shared" si="7"/>
        <v>1.7692089125759456E-2</v>
      </c>
    </row>
    <row r="52" spans="1:11" ht="45">
      <c r="B52" s="10" t="s">
        <v>106</v>
      </c>
      <c r="C52" s="200" t="s">
        <v>26</v>
      </c>
      <c r="D52" s="197">
        <v>98525</v>
      </c>
      <c r="E52" s="11" t="s">
        <v>107</v>
      </c>
      <c r="F52" s="12" t="s">
        <v>28</v>
      </c>
      <c r="G52" s="320">
        <v>3320.47</v>
      </c>
      <c r="H52" s="426">
        <v>0.71</v>
      </c>
      <c r="I52" s="284">
        <f t="shared" si="5"/>
        <v>0.86</v>
      </c>
      <c r="J52" s="333">
        <f t="shared" si="6"/>
        <v>2855.6</v>
      </c>
      <c r="K52" s="145">
        <f t="shared" si="7"/>
        <v>2.2656341380509131E-4</v>
      </c>
    </row>
    <row r="53" spans="1:11" s="250" customFormat="1" ht="15">
      <c r="A53" s="258"/>
      <c r="B53" s="6" t="s">
        <v>108</v>
      </c>
      <c r="C53" s="7"/>
      <c r="D53" s="7"/>
      <c r="E53" s="8" t="s">
        <v>88</v>
      </c>
      <c r="F53" s="9"/>
      <c r="G53" s="320">
        <v>0</v>
      </c>
      <c r="H53" s="442"/>
      <c r="I53" s="284">
        <f t="shared" si="5"/>
        <v>0</v>
      </c>
      <c r="J53" s="333">
        <f t="shared" si="6"/>
        <v>0</v>
      </c>
      <c r="K53" s="145">
        <f t="shared" si="7"/>
        <v>0</v>
      </c>
    </row>
    <row r="54" spans="1:11" ht="60">
      <c r="B54" s="18" t="s">
        <v>109</v>
      </c>
      <c r="C54" s="207" t="s">
        <v>26</v>
      </c>
      <c r="D54" s="204">
        <v>100978</v>
      </c>
      <c r="E54" s="19" t="s">
        <v>110</v>
      </c>
      <c r="F54" s="20" t="s">
        <v>80</v>
      </c>
      <c r="G54" s="320">
        <v>9974.17</v>
      </c>
      <c r="H54" s="428">
        <v>7.23</v>
      </c>
      <c r="I54" s="284">
        <f t="shared" si="5"/>
        <v>8.73</v>
      </c>
      <c r="J54" s="333">
        <f t="shared" si="6"/>
        <v>87074.5</v>
      </c>
      <c r="K54" s="145">
        <f t="shared" si="7"/>
        <v>6.9084941782362463E-3</v>
      </c>
    </row>
    <row r="55" spans="1:11" s="249" customFormat="1" ht="30">
      <c r="A55" s="257"/>
      <c r="B55" s="18" t="s">
        <v>111</v>
      </c>
      <c r="C55" s="346" t="s">
        <v>32</v>
      </c>
      <c r="D55" s="346" t="s">
        <v>90</v>
      </c>
      <c r="E55" s="17" t="s">
        <v>91</v>
      </c>
      <c r="F55" s="20" t="s">
        <v>80</v>
      </c>
      <c r="G55" s="321">
        <v>176.75</v>
      </c>
      <c r="H55" s="428">
        <v>45.28</v>
      </c>
      <c r="I55" s="287">
        <f t="shared" si="5"/>
        <v>54.65</v>
      </c>
      <c r="J55" s="376">
        <f t="shared" si="6"/>
        <v>9659.39</v>
      </c>
      <c r="K55" s="143">
        <f t="shared" si="7"/>
        <v>7.663763740281415E-4</v>
      </c>
    </row>
    <row r="56" spans="1:11" s="250" customFormat="1" ht="18" customHeight="1">
      <c r="A56" s="258"/>
      <c r="B56" s="31" t="s">
        <v>112</v>
      </c>
      <c r="C56" s="32"/>
      <c r="D56" s="32"/>
      <c r="E56" s="33" t="s">
        <v>113</v>
      </c>
      <c r="F56" s="34"/>
      <c r="G56" s="319">
        <v>0</v>
      </c>
      <c r="H56" s="447"/>
      <c r="I56" s="284">
        <f t="shared" si="5"/>
        <v>0</v>
      </c>
      <c r="J56" s="333">
        <f t="shared" si="6"/>
        <v>0</v>
      </c>
      <c r="K56" s="145">
        <f t="shared" si="7"/>
        <v>0</v>
      </c>
    </row>
    <row r="57" spans="1:11" ht="30">
      <c r="B57" s="18" t="s">
        <v>114</v>
      </c>
      <c r="C57" s="210" t="s">
        <v>26</v>
      </c>
      <c r="D57" s="204">
        <v>95875</v>
      </c>
      <c r="E57" s="19" t="s">
        <v>97</v>
      </c>
      <c r="F57" s="20" t="s">
        <v>115</v>
      </c>
      <c r="G57" s="320">
        <v>67068.399999999994</v>
      </c>
      <c r="H57" s="428">
        <v>2.5299999999999998</v>
      </c>
      <c r="I57" s="284">
        <f t="shared" si="5"/>
        <v>3.05</v>
      </c>
      <c r="J57" s="333">
        <f t="shared" si="6"/>
        <v>204558.62</v>
      </c>
      <c r="K57" s="145">
        <f t="shared" si="7"/>
        <v>1.6229688776599815E-2</v>
      </c>
    </row>
    <row r="58" spans="1:11" s="249" customFormat="1" ht="45">
      <c r="A58" s="257"/>
      <c r="B58" s="18" t="s">
        <v>116</v>
      </c>
      <c r="C58" s="210" t="s">
        <v>32</v>
      </c>
      <c r="D58" s="210" t="s">
        <v>117</v>
      </c>
      <c r="E58" s="19" t="s">
        <v>118</v>
      </c>
      <c r="F58" s="20" t="s">
        <v>80</v>
      </c>
      <c r="G58" s="321">
        <v>101.52</v>
      </c>
      <c r="H58" s="428">
        <v>26.78</v>
      </c>
      <c r="I58" s="287">
        <f t="shared" si="5"/>
        <v>32.32</v>
      </c>
      <c r="J58" s="376">
        <f t="shared" si="6"/>
        <v>3281.13</v>
      </c>
      <c r="K58" s="143">
        <f t="shared" si="7"/>
        <v>2.6032498036780336E-4</v>
      </c>
    </row>
    <row r="59" spans="1:11" s="249" customFormat="1" ht="45">
      <c r="A59" s="257"/>
      <c r="B59" s="18" t="s">
        <v>119</v>
      </c>
      <c r="C59" s="346" t="s">
        <v>32</v>
      </c>
      <c r="D59" s="346" t="s">
        <v>120</v>
      </c>
      <c r="E59" s="17" t="s">
        <v>121</v>
      </c>
      <c r="F59" s="20" t="s">
        <v>80</v>
      </c>
      <c r="G59" s="321">
        <v>75.23</v>
      </c>
      <c r="H59" s="466">
        <v>44.87</v>
      </c>
      <c r="I59" s="287">
        <f t="shared" si="5"/>
        <v>54.16</v>
      </c>
      <c r="J59" s="376">
        <f t="shared" si="6"/>
        <v>4074.46</v>
      </c>
      <c r="K59" s="143">
        <f t="shared" si="7"/>
        <v>3.2326781307336197E-4</v>
      </c>
    </row>
    <row r="60" spans="1:11" ht="15">
      <c r="B60" s="10"/>
      <c r="C60" s="21"/>
      <c r="D60" s="21"/>
      <c r="E60" s="11"/>
      <c r="F60" s="12"/>
      <c r="G60" s="320">
        <v>0</v>
      </c>
      <c r="H60" s="441"/>
      <c r="I60" s="284">
        <f t="shared" si="5"/>
        <v>0</v>
      </c>
      <c r="J60" s="333">
        <f t="shared" si="6"/>
        <v>0</v>
      </c>
      <c r="K60" s="145">
        <f t="shared" si="7"/>
        <v>0</v>
      </c>
    </row>
    <row r="61" spans="1:11" s="251" customFormat="1" ht="15">
      <c r="A61" s="257"/>
      <c r="B61" s="22"/>
      <c r="C61" s="23"/>
      <c r="D61" s="23"/>
      <c r="E61" s="24" t="s">
        <v>122</v>
      </c>
      <c r="F61" s="24"/>
      <c r="G61" s="322">
        <v>0</v>
      </c>
      <c r="H61" s="445"/>
      <c r="I61" s="285"/>
      <c r="J61" s="334">
        <f>ROUND(SUM(J48:J60),2)</f>
        <v>534494.38</v>
      </c>
      <c r="K61" s="146">
        <f t="shared" si="7"/>
        <v>4.2406804661869912E-2</v>
      </c>
    </row>
    <row r="62" spans="1:11" ht="15">
      <c r="B62" s="25"/>
      <c r="C62" s="26"/>
      <c r="D62" s="26"/>
      <c r="E62" s="27"/>
      <c r="F62" s="28"/>
      <c r="G62" s="320">
        <v>0</v>
      </c>
      <c r="H62" s="442"/>
      <c r="I62" s="284">
        <f t="shared" ref="I62:I68" si="8">ROUND(H62*$I$12,2)</f>
        <v>0</v>
      </c>
      <c r="J62" s="333">
        <f t="shared" ref="J62:J68" si="9">ROUND(G62*$I62,2)</f>
        <v>0</v>
      </c>
      <c r="K62" s="145">
        <f t="shared" si="7"/>
        <v>0</v>
      </c>
    </row>
    <row r="63" spans="1:11" s="301" customFormat="1" ht="15.75">
      <c r="A63" s="293"/>
      <c r="B63" s="294" t="s">
        <v>123</v>
      </c>
      <c r="C63" s="295"/>
      <c r="D63" s="295"/>
      <c r="E63" s="296" t="s">
        <v>124</v>
      </c>
      <c r="F63" s="297"/>
      <c r="G63" s="318">
        <v>0</v>
      </c>
      <c r="H63" s="446"/>
      <c r="I63" s="302">
        <f t="shared" si="8"/>
        <v>0</v>
      </c>
      <c r="J63" s="333">
        <f t="shared" si="9"/>
        <v>0</v>
      </c>
      <c r="K63" s="303">
        <f t="shared" si="7"/>
        <v>0</v>
      </c>
    </row>
    <row r="64" spans="1:11" s="250" customFormat="1" ht="15">
      <c r="A64" s="258"/>
      <c r="B64" s="13" t="s">
        <v>125</v>
      </c>
      <c r="C64" s="29"/>
      <c r="D64" s="29"/>
      <c r="E64" s="14" t="s">
        <v>126</v>
      </c>
      <c r="F64" s="15"/>
      <c r="G64" s="319">
        <v>0</v>
      </c>
      <c r="H64" s="443"/>
      <c r="I64" s="284">
        <f t="shared" si="8"/>
        <v>0</v>
      </c>
      <c r="J64" s="333">
        <f t="shared" si="9"/>
        <v>0</v>
      </c>
      <c r="K64" s="145">
        <f t="shared" si="7"/>
        <v>0</v>
      </c>
    </row>
    <row r="65" spans="1:11" ht="30">
      <c r="B65" s="10" t="s">
        <v>127</v>
      </c>
      <c r="C65" s="200" t="s">
        <v>32</v>
      </c>
      <c r="D65" s="200" t="s">
        <v>128</v>
      </c>
      <c r="E65" s="11" t="s">
        <v>129</v>
      </c>
      <c r="F65" s="5" t="s">
        <v>28</v>
      </c>
      <c r="G65" s="321">
        <v>17.399999999999999</v>
      </c>
      <c r="H65" s="427">
        <v>207.01</v>
      </c>
      <c r="I65" s="284">
        <f t="shared" si="8"/>
        <v>249.86</v>
      </c>
      <c r="J65" s="333">
        <f t="shared" si="9"/>
        <v>4347.5600000000004</v>
      </c>
      <c r="K65" s="145">
        <f t="shared" si="7"/>
        <v>3.4493557757475239E-4</v>
      </c>
    </row>
    <row r="66" spans="1:11" s="250" customFormat="1" ht="15">
      <c r="A66" s="258"/>
      <c r="B66" s="13" t="s">
        <v>130</v>
      </c>
      <c r="C66" s="29"/>
      <c r="D66" s="29"/>
      <c r="E66" s="14" t="s">
        <v>131</v>
      </c>
      <c r="F66" s="15"/>
      <c r="G66" s="319">
        <v>0</v>
      </c>
      <c r="H66" s="443"/>
      <c r="I66" s="284">
        <f t="shared" si="8"/>
        <v>0</v>
      </c>
      <c r="J66" s="333">
        <f t="shared" si="9"/>
        <v>0</v>
      </c>
      <c r="K66" s="145">
        <f t="shared" si="7"/>
        <v>0</v>
      </c>
    </row>
    <row r="67" spans="1:11" ht="45">
      <c r="B67" s="18" t="s">
        <v>132</v>
      </c>
      <c r="C67" s="207" t="s">
        <v>26</v>
      </c>
      <c r="D67" s="204">
        <v>103319</v>
      </c>
      <c r="E67" s="19" t="s">
        <v>133</v>
      </c>
      <c r="F67" s="20" t="s">
        <v>28</v>
      </c>
      <c r="G67" s="320">
        <v>4.8</v>
      </c>
      <c r="H67" s="428">
        <v>110.47</v>
      </c>
      <c r="I67" s="284">
        <f t="shared" si="8"/>
        <v>133.34</v>
      </c>
      <c r="J67" s="333">
        <f t="shared" si="9"/>
        <v>640.03</v>
      </c>
      <c r="K67" s="145">
        <f t="shared" si="7"/>
        <v>5.0780004810783226E-5</v>
      </c>
    </row>
    <row r="68" spans="1:11" ht="15">
      <c r="B68" s="10"/>
      <c r="C68" s="21"/>
      <c r="D68" s="21"/>
      <c r="E68" s="11"/>
      <c r="F68" s="12"/>
      <c r="G68" s="320">
        <v>0</v>
      </c>
      <c r="H68" s="441"/>
      <c r="I68" s="284">
        <f t="shared" si="8"/>
        <v>0</v>
      </c>
      <c r="J68" s="333">
        <f t="shared" si="9"/>
        <v>0</v>
      </c>
      <c r="K68" s="145">
        <f t="shared" si="7"/>
        <v>0</v>
      </c>
    </row>
    <row r="69" spans="1:11" s="251" customFormat="1" ht="15">
      <c r="A69" s="257"/>
      <c r="B69" s="22"/>
      <c r="C69" s="23"/>
      <c r="D69" s="23"/>
      <c r="E69" s="24" t="s">
        <v>134</v>
      </c>
      <c r="F69" s="24"/>
      <c r="G69" s="322">
        <v>0</v>
      </c>
      <c r="H69" s="445"/>
      <c r="I69" s="285"/>
      <c r="J69" s="334">
        <f>ROUND(SUM(J62:J68),2)</f>
        <v>4987.59</v>
      </c>
      <c r="K69" s="146">
        <f t="shared" si="7"/>
        <v>3.9571558238553562E-4</v>
      </c>
    </row>
    <row r="70" spans="1:11" ht="15">
      <c r="B70" s="35"/>
      <c r="C70" s="36"/>
      <c r="D70" s="36"/>
      <c r="E70" s="37"/>
      <c r="F70" s="28"/>
      <c r="G70" s="320">
        <v>0</v>
      </c>
      <c r="H70" s="442"/>
      <c r="I70" s="284">
        <f t="shared" ref="I70:I101" si="10">ROUND(H70*$I$12,2)</f>
        <v>0</v>
      </c>
      <c r="J70" s="333">
        <f t="shared" ref="J70:J101" si="11">ROUND(G70*$I70,2)</f>
        <v>0</v>
      </c>
      <c r="K70" s="145">
        <f t="shared" si="7"/>
        <v>0</v>
      </c>
    </row>
    <row r="71" spans="1:11" s="301" customFormat="1" ht="15.75">
      <c r="A71" s="293"/>
      <c r="B71" s="294" t="s">
        <v>135</v>
      </c>
      <c r="C71" s="295"/>
      <c r="D71" s="295"/>
      <c r="E71" s="296" t="s">
        <v>136</v>
      </c>
      <c r="F71" s="297"/>
      <c r="G71" s="318">
        <v>0</v>
      </c>
      <c r="H71" s="446"/>
      <c r="I71" s="302">
        <f t="shared" si="10"/>
        <v>0</v>
      </c>
      <c r="J71" s="333">
        <f t="shared" si="11"/>
        <v>0</v>
      </c>
      <c r="K71" s="303">
        <f t="shared" si="7"/>
        <v>0</v>
      </c>
    </row>
    <row r="72" spans="1:11" s="250" customFormat="1" ht="15">
      <c r="A72" s="258"/>
      <c r="B72" s="38" t="s">
        <v>137</v>
      </c>
      <c r="C72" s="208"/>
      <c r="D72" s="209"/>
      <c r="E72" s="51" t="s">
        <v>138</v>
      </c>
      <c r="F72" s="15"/>
      <c r="G72" s="319">
        <v>0</v>
      </c>
      <c r="H72" s="443"/>
      <c r="I72" s="284">
        <f t="shared" si="10"/>
        <v>0</v>
      </c>
      <c r="J72" s="333">
        <f t="shared" si="11"/>
        <v>0</v>
      </c>
      <c r="K72" s="145">
        <f t="shared" si="7"/>
        <v>0</v>
      </c>
    </row>
    <row r="73" spans="1:11" ht="60">
      <c r="B73" s="39" t="s">
        <v>139</v>
      </c>
      <c r="C73" s="208" t="s">
        <v>26</v>
      </c>
      <c r="D73" s="209">
        <v>102279</v>
      </c>
      <c r="E73" s="52" t="s">
        <v>140</v>
      </c>
      <c r="F73" s="5" t="s">
        <v>80</v>
      </c>
      <c r="G73" s="320">
        <v>347.83</v>
      </c>
      <c r="H73" s="427">
        <v>7.11</v>
      </c>
      <c r="I73" s="284">
        <f t="shared" si="10"/>
        <v>8.58</v>
      </c>
      <c r="J73" s="333">
        <f t="shared" si="11"/>
        <v>2984.38</v>
      </c>
      <c r="K73" s="145">
        <f t="shared" si="7"/>
        <v>2.3678082395701025E-4</v>
      </c>
    </row>
    <row r="74" spans="1:11" s="250" customFormat="1" ht="15">
      <c r="A74" s="258"/>
      <c r="B74" s="41" t="s">
        <v>141</v>
      </c>
      <c r="C74" s="208"/>
      <c r="D74" s="209"/>
      <c r="E74" s="33" t="s">
        <v>142</v>
      </c>
      <c r="F74" s="34"/>
      <c r="G74" s="319">
        <v>0</v>
      </c>
      <c r="H74" s="447"/>
      <c r="I74" s="284">
        <f t="shared" si="10"/>
        <v>0</v>
      </c>
      <c r="J74" s="333">
        <f t="shared" si="11"/>
        <v>0</v>
      </c>
      <c r="K74" s="145">
        <f t="shared" si="7"/>
        <v>0</v>
      </c>
    </row>
    <row r="75" spans="1:11" ht="60">
      <c r="B75" s="40" t="s">
        <v>143</v>
      </c>
      <c r="C75" s="208" t="s">
        <v>26</v>
      </c>
      <c r="D75" s="204">
        <v>100978</v>
      </c>
      <c r="E75" s="19" t="s">
        <v>110</v>
      </c>
      <c r="F75" s="20" t="s">
        <v>80</v>
      </c>
      <c r="G75" s="320">
        <v>61.44</v>
      </c>
      <c r="H75" s="428">
        <v>7.23</v>
      </c>
      <c r="I75" s="284">
        <f t="shared" si="10"/>
        <v>8.73</v>
      </c>
      <c r="J75" s="333">
        <f t="shared" si="11"/>
        <v>536.37</v>
      </c>
      <c r="K75" s="145">
        <f t="shared" si="7"/>
        <v>4.2555616424792281E-5</v>
      </c>
    </row>
    <row r="76" spans="1:11" s="250" customFormat="1" ht="15">
      <c r="A76" s="258"/>
      <c r="B76" s="41" t="s">
        <v>144</v>
      </c>
      <c r="C76" s="208"/>
      <c r="D76" s="209"/>
      <c r="E76" s="33" t="s">
        <v>113</v>
      </c>
      <c r="F76" s="34"/>
      <c r="G76" s="319">
        <v>0</v>
      </c>
      <c r="H76" s="447"/>
      <c r="I76" s="284">
        <f t="shared" si="10"/>
        <v>0</v>
      </c>
      <c r="J76" s="333">
        <f t="shared" si="11"/>
        <v>0</v>
      </c>
      <c r="K76" s="145">
        <f t="shared" si="7"/>
        <v>0</v>
      </c>
    </row>
    <row r="77" spans="1:11" ht="30">
      <c r="B77" s="40" t="s">
        <v>145</v>
      </c>
      <c r="C77" s="210" t="s">
        <v>26</v>
      </c>
      <c r="D77" s="204">
        <v>95875</v>
      </c>
      <c r="E77" s="19" t="s">
        <v>97</v>
      </c>
      <c r="F77" s="20" t="s">
        <v>98</v>
      </c>
      <c r="G77" s="320">
        <v>723.17</v>
      </c>
      <c r="H77" s="428">
        <v>2.5299999999999998</v>
      </c>
      <c r="I77" s="284">
        <f t="shared" si="10"/>
        <v>3.05</v>
      </c>
      <c r="J77" s="333">
        <f t="shared" si="11"/>
        <v>2205.67</v>
      </c>
      <c r="K77" s="145">
        <f t="shared" si="7"/>
        <v>1.7499794261362789E-4</v>
      </c>
    </row>
    <row r="78" spans="1:11" s="250" customFormat="1" ht="15">
      <c r="A78" s="258"/>
      <c r="B78" s="41" t="s">
        <v>146</v>
      </c>
      <c r="C78" s="42"/>
      <c r="D78" s="42"/>
      <c r="E78" s="51" t="s">
        <v>147</v>
      </c>
      <c r="F78" s="54"/>
      <c r="G78" s="319">
        <v>0</v>
      </c>
      <c r="H78" s="448"/>
      <c r="I78" s="284">
        <f t="shared" si="10"/>
        <v>0</v>
      </c>
      <c r="J78" s="333">
        <f t="shared" si="11"/>
        <v>0</v>
      </c>
      <c r="K78" s="145">
        <f t="shared" si="7"/>
        <v>0</v>
      </c>
    </row>
    <row r="79" spans="1:11" ht="15">
      <c r="B79" s="40" t="s">
        <v>148</v>
      </c>
      <c r="C79" s="208" t="s">
        <v>26</v>
      </c>
      <c r="D79" s="209">
        <v>104737</v>
      </c>
      <c r="E79" s="52" t="s">
        <v>149</v>
      </c>
      <c r="F79" s="55" t="s">
        <v>80</v>
      </c>
      <c r="G79" s="320">
        <v>210.06</v>
      </c>
      <c r="H79" s="430">
        <v>22.63</v>
      </c>
      <c r="I79" s="284">
        <f t="shared" si="10"/>
        <v>27.31</v>
      </c>
      <c r="J79" s="333">
        <f t="shared" si="11"/>
        <v>5736.74</v>
      </c>
      <c r="K79" s="145">
        <f t="shared" si="7"/>
        <v>4.5515317219226064E-4</v>
      </c>
    </row>
    <row r="80" spans="1:11" s="250" customFormat="1" ht="15">
      <c r="A80" s="258"/>
      <c r="B80" s="41" t="s">
        <v>150</v>
      </c>
      <c r="C80" s="42"/>
      <c r="D80" s="42"/>
      <c r="E80" s="56" t="s">
        <v>151</v>
      </c>
      <c r="F80" s="57"/>
      <c r="G80" s="319">
        <v>0</v>
      </c>
      <c r="H80" s="449"/>
      <c r="I80" s="284">
        <f t="shared" si="10"/>
        <v>0</v>
      </c>
      <c r="J80" s="333">
        <f t="shared" si="11"/>
        <v>0</v>
      </c>
      <c r="K80" s="145">
        <f t="shared" ref="K80:K111" si="12">J80/$J$223</f>
        <v>0</v>
      </c>
    </row>
    <row r="81" spans="1:11" ht="60">
      <c r="B81" s="40" t="s">
        <v>152</v>
      </c>
      <c r="C81" s="210" t="s">
        <v>26</v>
      </c>
      <c r="D81" s="212">
        <v>92210</v>
      </c>
      <c r="E81" s="53" t="s">
        <v>153</v>
      </c>
      <c r="F81" s="58" t="s">
        <v>154</v>
      </c>
      <c r="G81" s="320">
        <v>203.09</v>
      </c>
      <c r="H81" s="431">
        <v>145.09</v>
      </c>
      <c r="I81" s="284">
        <f t="shared" si="10"/>
        <v>175.12</v>
      </c>
      <c r="J81" s="333">
        <f t="shared" si="11"/>
        <v>35565.120000000003</v>
      </c>
      <c r="K81" s="145">
        <f t="shared" si="12"/>
        <v>2.8217379883694249E-3</v>
      </c>
    </row>
    <row r="82" spans="1:11" ht="60">
      <c r="B82" s="40" t="s">
        <v>155</v>
      </c>
      <c r="C82" s="210" t="s">
        <v>26</v>
      </c>
      <c r="D82" s="212">
        <v>92212</v>
      </c>
      <c r="E82" s="53" t="s">
        <v>156</v>
      </c>
      <c r="F82" s="58" t="s">
        <v>154</v>
      </c>
      <c r="G82" s="320">
        <v>83.55</v>
      </c>
      <c r="H82" s="431">
        <v>268.35000000000002</v>
      </c>
      <c r="I82" s="284">
        <f t="shared" si="10"/>
        <v>323.89999999999998</v>
      </c>
      <c r="J82" s="333">
        <f t="shared" si="11"/>
        <v>27061.85</v>
      </c>
      <c r="K82" s="145">
        <f t="shared" si="12"/>
        <v>2.1470882195970408E-3</v>
      </c>
    </row>
    <row r="83" spans="1:11" s="250" customFormat="1" ht="15" customHeight="1">
      <c r="A83" s="258"/>
      <c r="B83" s="38" t="s">
        <v>157</v>
      </c>
      <c r="C83" s="43"/>
      <c r="D83" s="43"/>
      <c r="E83" s="51" t="s">
        <v>158</v>
      </c>
      <c r="F83" s="54"/>
      <c r="G83" s="319">
        <v>0</v>
      </c>
      <c r="H83" s="448"/>
      <c r="I83" s="284">
        <f t="shared" si="10"/>
        <v>0</v>
      </c>
      <c r="J83" s="333">
        <f t="shared" si="11"/>
        <v>0</v>
      </c>
      <c r="K83" s="145">
        <f t="shared" si="12"/>
        <v>0</v>
      </c>
    </row>
    <row r="84" spans="1:11" ht="30">
      <c r="B84" s="39" t="s">
        <v>159</v>
      </c>
      <c r="C84" s="208" t="s">
        <v>26</v>
      </c>
      <c r="D84" s="209">
        <v>96620</v>
      </c>
      <c r="E84" s="52" t="s">
        <v>160</v>
      </c>
      <c r="F84" s="55" t="s">
        <v>80</v>
      </c>
      <c r="G84" s="320">
        <v>35.21</v>
      </c>
      <c r="H84" s="430">
        <v>839.45</v>
      </c>
      <c r="I84" s="284">
        <f t="shared" si="10"/>
        <v>1013.22</v>
      </c>
      <c r="J84" s="333">
        <f t="shared" si="11"/>
        <v>35675.480000000003</v>
      </c>
      <c r="K84" s="145">
        <f t="shared" si="12"/>
        <v>2.8304939550130481E-3</v>
      </c>
    </row>
    <row r="85" spans="1:11" s="250" customFormat="1" ht="15" customHeight="1">
      <c r="A85" s="258"/>
      <c r="B85" s="38" t="s">
        <v>161</v>
      </c>
      <c r="C85" s="43"/>
      <c r="D85" s="43"/>
      <c r="E85" s="51" t="s">
        <v>162</v>
      </c>
      <c r="F85" s="54"/>
      <c r="G85" s="319">
        <v>0</v>
      </c>
      <c r="H85" s="448"/>
      <c r="I85" s="284">
        <f t="shared" si="10"/>
        <v>0</v>
      </c>
      <c r="J85" s="333">
        <f t="shared" si="11"/>
        <v>0</v>
      </c>
      <c r="K85" s="145">
        <f t="shared" si="12"/>
        <v>0</v>
      </c>
    </row>
    <row r="86" spans="1:11" ht="30">
      <c r="B86" s="39" t="s">
        <v>163</v>
      </c>
      <c r="C86" s="208" t="s">
        <v>26</v>
      </c>
      <c r="D86" s="209">
        <v>101619</v>
      </c>
      <c r="E86" s="52" t="s">
        <v>164</v>
      </c>
      <c r="F86" s="55" t="s">
        <v>80</v>
      </c>
      <c r="G86" s="320">
        <v>4.6399999999999997</v>
      </c>
      <c r="H86" s="430">
        <v>329.38</v>
      </c>
      <c r="I86" s="284">
        <f t="shared" si="10"/>
        <v>397.56</v>
      </c>
      <c r="J86" s="333">
        <f t="shared" si="11"/>
        <v>1844.68</v>
      </c>
      <c r="K86" s="145">
        <f t="shared" si="12"/>
        <v>1.4635698213264319E-4</v>
      </c>
    </row>
    <row r="87" spans="1:11" s="250" customFormat="1" ht="18" customHeight="1">
      <c r="A87" s="258"/>
      <c r="B87" s="38" t="s">
        <v>165</v>
      </c>
      <c r="C87" s="43"/>
      <c r="D87" s="43"/>
      <c r="E87" s="51" t="s">
        <v>166</v>
      </c>
      <c r="F87" s="54"/>
      <c r="G87" s="319">
        <v>0</v>
      </c>
      <c r="H87" s="448"/>
      <c r="I87" s="284">
        <f t="shared" si="10"/>
        <v>0</v>
      </c>
      <c r="J87" s="333">
        <f t="shared" si="11"/>
        <v>0</v>
      </c>
      <c r="K87" s="145">
        <f t="shared" si="12"/>
        <v>0</v>
      </c>
    </row>
    <row r="88" spans="1:11" ht="45">
      <c r="B88" s="39" t="s">
        <v>167</v>
      </c>
      <c r="C88" s="200" t="s">
        <v>32</v>
      </c>
      <c r="D88" s="200" t="s">
        <v>168</v>
      </c>
      <c r="E88" s="52" t="s">
        <v>169</v>
      </c>
      <c r="F88" s="55" t="s">
        <v>28</v>
      </c>
      <c r="G88" s="320">
        <v>129.31</v>
      </c>
      <c r="H88" s="430">
        <v>98.72</v>
      </c>
      <c r="I88" s="284">
        <f t="shared" si="10"/>
        <v>119.16</v>
      </c>
      <c r="J88" s="333">
        <f t="shared" si="11"/>
        <v>15408.58</v>
      </c>
      <c r="K88" s="145">
        <f t="shared" si="12"/>
        <v>1.2225173296991365E-3</v>
      </c>
    </row>
    <row r="89" spans="1:11" s="250" customFormat="1" ht="15">
      <c r="A89" s="258"/>
      <c r="B89" s="38" t="s">
        <v>170</v>
      </c>
      <c r="C89" s="43"/>
      <c r="D89" s="43"/>
      <c r="E89" s="14" t="s">
        <v>171</v>
      </c>
      <c r="F89" s="15"/>
      <c r="G89" s="319">
        <v>0</v>
      </c>
      <c r="H89" s="443"/>
      <c r="I89" s="284">
        <f t="shared" si="10"/>
        <v>0</v>
      </c>
      <c r="J89" s="333">
        <f t="shared" si="11"/>
        <v>0</v>
      </c>
      <c r="K89" s="145">
        <f t="shared" si="12"/>
        <v>0</v>
      </c>
    </row>
    <row r="90" spans="1:11" ht="48.75" customHeight="1">
      <c r="B90" s="40" t="s">
        <v>172</v>
      </c>
      <c r="C90" s="210" t="s">
        <v>26</v>
      </c>
      <c r="D90" s="204">
        <v>97934</v>
      </c>
      <c r="E90" s="53" t="s">
        <v>173</v>
      </c>
      <c r="F90" s="20" t="s">
        <v>35</v>
      </c>
      <c r="G90" s="320">
        <v>9</v>
      </c>
      <c r="H90" s="428">
        <v>2342.88</v>
      </c>
      <c r="I90" s="284">
        <f t="shared" si="10"/>
        <v>2827.86</v>
      </c>
      <c r="J90" s="333">
        <f t="shared" si="11"/>
        <v>25450.74</v>
      </c>
      <c r="K90" s="145">
        <f t="shared" si="12"/>
        <v>2.0192626902457594E-3</v>
      </c>
    </row>
    <row r="91" spans="1:11" s="250" customFormat="1" ht="17.25" customHeight="1">
      <c r="A91" s="258"/>
      <c r="B91" s="38" t="s">
        <v>174</v>
      </c>
      <c r="C91" s="43"/>
      <c r="D91" s="43"/>
      <c r="E91" s="14" t="s">
        <v>175</v>
      </c>
      <c r="F91" s="34"/>
      <c r="G91" s="319">
        <v>0</v>
      </c>
      <c r="H91" s="447"/>
      <c r="I91" s="284">
        <f t="shared" si="10"/>
        <v>0</v>
      </c>
      <c r="J91" s="333">
        <f t="shared" si="11"/>
        <v>0</v>
      </c>
      <c r="K91" s="145">
        <f t="shared" si="12"/>
        <v>0</v>
      </c>
    </row>
    <row r="92" spans="1:11" ht="30">
      <c r="B92" s="39" t="s">
        <v>176</v>
      </c>
      <c r="C92" s="200" t="s">
        <v>32</v>
      </c>
      <c r="D92" s="200" t="s">
        <v>177</v>
      </c>
      <c r="E92" s="52" t="s">
        <v>178</v>
      </c>
      <c r="F92" s="55" t="s">
        <v>154</v>
      </c>
      <c r="G92" s="320">
        <v>1.5</v>
      </c>
      <c r="H92" s="430">
        <v>1547.69</v>
      </c>
      <c r="I92" s="284">
        <f t="shared" si="10"/>
        <v>1868.06</v>
      </c>
      <c r="J92" s="333">
        <f t="shared" si="11"/>
        <v>2802.09</v>
      </c>
      <c r="K92" s="145">
        <f t="shared" si="12"/>
        <v>2.2231792834749556E-4</v>
      </c>
    </row>
    <row r="93" spans="1:11" s="250" customFormat="1" ht="17.25" customHeight="1">
      <c r="A93" s="258"/>
      <c r="B93" s="38" t="s">
        <v>179</v>
      </c>
      <c r="C93" s="43"/>
      <c r="D93" s="43"/>
      <c r="E93" s="51" t="s">
        <v>180</v>
      </c>
      <c r="F93" s="44"/>
      <c r="G93" s="319">
        <v>0</v>
      </c>
      <c r="H93" s="450"/>
      <c r="I93" s="284">
        <f t="shared" si="10"/>
        <v>0</v>
      </c>
      <c r="J93" s="333">
        <f t="shared" si="11"/>
        <v>0</v>
      </c>
      <c r="K93" s="145">
        <f t="shared" si="12"/>
        <v>0</v>
      </c>
    </row>
    <row r="94" spans="1:11" ht="17.25" customHeight="1">
      <c r="B94" s="39" t="s">
        <v>181</v>
      </c>
      <c r="C94" s="208" t="s">
        <v>32</v>
      </c>
      <c r="D94" s="200" t="s">
        <v>182</v>
      </c>
      <c r="E94" s="52" t="s">
        <v>183</v>
      </c>
      <c r="F94" s="55" t="s">
        <v>35</v>
      </c>
      <c r="G94" s="320">
        <v>2</v>
      </c>
      <c r="H94" s="430">
        <v>2688.1</v>
      </c>
      <c r="I94" s="284">
        <f t="shared" si="10"/>
        <v>3244.54</v>
      </c>
      <c r="J94" s="333">
        <f t="shared" si="11"/>
        <v>6489.08</v>
      </c>
      <c r="K94" s="145">
        <f t="shared" si="12"/>
        <v>5.1484385672164942E-4</v>
      </c>
    </row>
    <row r="95" spans="1:11" s="250" customFormat="1" ht="17.25" customHeight="1">
      <c r="A95" s="258"/>
      <c r="B95" s="38" t="s">
        <v>184</v>
      </c>
      <c r="C95" s="43"/>
      <c r="D95" s="43"/>
      <c r="E95" s="59" t="s">
        <v>185</v>
      </c>
      <c r="F95" s="54"/>
      <c r="G95" s="319">
        <v>0</v>
      </c>
      <c r="H95" s="429"/>
      <c r="I95" s="284">
        <f t="shared" si="10"/>
        <v>0</v>
      </c>
      <c r="J95" s="333">
        <f t="shared" si="11"/>
        <v>0</v>
      </c>
      <c r="K95" s="145">
        <f t="shared" si="12"/>
        <v>0</v>
      </c>
    </row>
    <row r="96" spans="1:11" ht="17.25" customHeight="1">
      <c r="B96" s="39" t="s">
        <v>186</v>
      </c>
      <c r="C96" s="208" t="s">
        <v>32</v>
      </c>
      <c r="D96" s="200" t="s">
        <v>187</v>
      </c>
      <c r="E96" s="60" t="s">
        <v>183</v>
      </c>
      <c r="F96" s="252" t="s">
        <v>35</v>
      </c>
      <c r="G96" s="320">
        <v>2</v>
      </c>
      <c r="H96" s="432">
        <v>3913</v>
      </c>
      <c r="I96" s="284">
        <f t="shared" si="10"/>
        <v>4722.99</v>
      </c>
      <c r="J96" s="333">
        <f t="shared" si="11"/>
        <v>9445.98</v>
      </c>
      <c r="K96" s="145">
        <f t="shared" si="12"/>
        <v>7.4944441642198364E-4</v>
      </c>
    </row>
    <row r="97" spans="1:11" s="250" customFormat="1" ht="17.25" customHeight="1">
      <c r="A97" s="258"/>
      <c r="B97" s="38" t="s">
        <v>188</v>
      </c>
      <c r="C97" s="43"/>
      <c r="D97" s="43"/>
      <c r="E97" s="51" t="s">
        <v>189</v>
      </c>
      <c r="F97" s="44"/>
      <c r="G97" s="319">
        <v>0</v>
      </c>
      <c r="H97" s="450"/>
      <c r="I97" s="284">
        <f t="shared" si="10"/>
        <v>0</v>
      </c>
      <c r="J97" s="333">
        <f t="shared" si="11"/>
        <v>0</v>
      </c>
      <c r="K97" s="145">
        <f t="shared" si="12"/>
        <v>0</v>
      </c>
    </row>
    <row r="98" spans="1:11" ht="30">
      <c r="B98" s="40" t="s">
        <v>190</v>
      </c>
      <c r="C98" s="210" t="s">
        <v>26</v>
      </c>
      <c r="D98" s="211">
        <v>99318</v>
      </c>
      <c r="E98" s="53" t="s">
        <v>191</v>
      </c>
      <c r="F98" s="45" t="s">
        <v>154</v>
      </c>
      <c r="G98" s="320">
        <v>4</v>
      </c>
      <c r="H98" s="433">
        <v>264.48</v>
      </c>
      <c r="I98" s="284">
        <f t="shared" si="10"/>
        <v>319.23</v>
      </c>
      <c r="J98" s="333">
        <f t="shared" si="11"/>
        <v>1276.92</v>
      </c>
      <c r="K98" s="145">
        <f t="shared" si="12"/>
        <v>1.0131088190082547E-4</v>
      </c>
    </row>
    <row r="99" spans="1:11" s="250" customFormat="1" ht="16.5" customHeight="1">
      <c r="A99" s="258"/>
      <c r="B99" s="38" t="s">
        <v>192</v>
      </c>
      <c r="C99" s="43"/>
      <c r="D99" s="43"/>
      <c r="E99" s="51" t="s">
        <v>193</v>
      </c>
      <c r="F99" s="44"/>
      <c r="G99" s="319">
        <v>0</v>
      </c>
      <c r="H99" s="450"/>
      <c r="I99" s="284">
        <f t="shared" si="10"/>
        <v>0</v>
      </c>
      <c r="J99" s="333">
        <f t="shared" si="11"/>
        <v>0</v>
      </c>
      <c r="K99" s="145">
        <f t="shared" si="12"/>
        <v>0</v>
      </c>
    </row>
    <row r="100" spans="1:11" ht="30">
      <c r="B100" s="40" t="s">
        <v>194</v>
      </c>
      <c r="C100" s="210" t="s">
        <v>26</v>
      </c>
      <c r="D100" s="211">
        <v>98114</v>
      </c>
      <c r="E100" s="53" t="s">
        <v>195</v>
      </c>
      <c r="F100" s="58" t="s">
        <v>35</v>
      </c>
      <c r="G100" s="320">
        <v>4</v>
      </c>
      <c r="H100" s="431">
        <v>528.46</v>
      </c>
      <c r="I100" s="284">
        <f t="shared" si="10"/>
        <v>637.85</v>
      </c>
      <c r="J100" s="333">
        <f t="shared" si="11"/>
        <v>2551.4</v>
      </c>
      <c r="K100" s="145">
        <f t="shared" si="12"/>
        <v>2.0242817410782673E-4</v>
      </c>
    </row>
    <row r="101" spans="1:11" ht="21" customHeight="1">
      <c r="B101" s="40" t="s">
        <v>196</v>
      </c>
      <c r="C101" s="208" t="s">
        <v>32</v>
      </c>
      <c r="D101" s="200" t="s">
        <v>197</v>
      </c>
      <c r="E101" s="52" t="s">
        <v>198</v>
      </c>
      <c r="F101" s="55" t="s">
        <v>35</v>
      </c>
      <c r="G101" s="320">
        <v>1</v>
      </c>
      <c r="H101" s="430">
        <v>160.54</v>
      </c>
      <c r="I101" s="284">
        <f t="shared" si="10"/>
        <v>193.77</v>
      </c>
      <c r="J101" s="333">
        <f t="shared" si="11"/>
        <v>193.77</v>
      </c>
      <c r="K101" s="145">
        <f t="shared" si="12"/>
        <v>1.5373719250949906E-5</v>
      </c>
    </row>
    <row r="102" spans="1:11" ht="21" customHeight="1">
      <c r="B102" s="40" t="s">
        <v>199</v>
      </c>
      <c r="C102" s="208" t="s">
        <v>32</v>
      </c>
      <c r="D102" s="200" t="s">
        <v>200</v>
      </c>
      <c r="E102" s="52" t="s">
        <v>201</v>
      </c>
      <c r="F102" s="55" t="s">
        <v>35</v>
      </c>
      <c r="G102" s="320">
        <v>1</v>
      </c>
      <c r="H102" s="430">
        <v>257.91000000000003</v>
      </c>
      <c r="I102" s="284">
        <f t="shared" ref="I102:I133" si="13">ROUND(H102*$I$12,2)</f>
        <v>311.3</v>
      </c>
      <c r="J102" s="333">
        <f t="shared" ref="J102:J128" si="14">ROUND(G102*$I102,2)</f>
        <v>311.3</v>
      </c>
      <c r="K102" s="145">
        <f t="shared" si="12"/>
        <v>2.4698553970277677E-5</v>
      </c>
    </row>
    <row r="103" spans="1:11" s="250" customFormat="1" ht="15">
      <c r="A103" s="258"/>
      <c r="B103" s="41" t="s">
        <v>202</v>
      </c>
      <c r="C103" s="42"/>
      <c r="D103" s="42"/>
      <c r="E103" s="56" t="s">
        <v>203</v>
      </c>
      <c r="F103" s="48"/>
      <c r="G103" s="319">
        <v>0</v>
      </c>
      <c r="H103" s="451"/>
      <c r="I103" s="284">
        <f t="shared" si="13"/>
        <v>0</v>
      </c>
      <c r="J103" s="333">
        <f t="shared" si="14"/>
        <v>0</v>
      </c>
      <c r="K103" s="145">
        <f t="shared" si="12"/>
        <v>0</v>
      </c>
    </row>
    <row r="104" spans="1:11" s="249" customFormat="1" ht="30">
      <c r="A104" s="257"/>
      <c r="B104" s="40" t="s">
        <v>204</v>
      </c>
      <c r="C104" s="210" t="s">
        <v>26</v>
      </c>
      <c r="D104" s="312">
        <v>101576</v>
      </c>
      <c r="E104" s="313" t="s">
        <v>205</v>
      </c>
      <c r="F104" s="45" t="s">
        <v>28</v>
      </c>
      <c r="G104" s="321">
        <v>319.5</v>
      </c>
      <c r="H104" s="434">
        <v>50.09</v>
      </c>
      <c r="I104" s="287">
        <f t="shared" si="13"/>
        <v>60.46</v>
      </c>
      <c r="J104" s="333">
        <f t="shared" si="14"/>
        <v>19316.97</v>
      </c>
      <c r="K104" s="143">
        <f t="shared" si="12"/>
        <v>1.5326091425866841E-3</v>
      </c>
    </row>
    <row r="105" spans="1:11" s="250" customFormat="1" ht="15">
      <c r="A105" s="258"/>
      <c r="B105" s="38" t="s">
        <v>206</v>
      </c>
      <c r="C105" s="43"/>
      <c r="D105" s="43"/>
      <c r="E105" s="51" t="s">
        <v>207</v>
      </c>
      <c r="F105" s="44"/>
      <c r="G105" s="319">
        <v>0</v>
      </c>
      <c r="H105" s="451"/>
      <c r="I105" s="284">
        <f t="shared" si="13"/>
        <v>0</v>
      </c>
      <c r="J105" s="333">
        <f t="shared" si="14"/>
        <v>0</v>
      </c>
      <c r="K105" s="145">
        <f t="shared" si="12"/>
        <v>0</v>
      </c>
    </row>
    <row r="106" spans="1:11" ht="45">
      <c r="B106" s="345" t="s">
        <v>208</v>
      </c>
      <c r="C106" s="213" t="s">
        <v>26</v>
      </c>
      <c r="D106" s="213">
        <v>90702</v>
      </c>
      <c r="E106" s="214" t="s">
        <v>209</v>
      </c>
      <c r="F106" s="215" t="s">
        <v>154</v>
      </c>
      <c r="G106" s="320">
        <v>21.8</v>
      </c>
      <c r="H106" s="434">
        <v>111.73</v>
      </c>
      <c r="I106" s="284">
        <f t="shared" si="13"/>
        <v>134.86000000000001</v>
      </c>
      <c r="J106" s="333">
        <f t="shared" si="14"/>
        <v>2939.95</v>
      </c>
      <c r="K106" s="145">
        <f t="shared" si="12"/>
        <v>2.3325574604856359E-4</v>
      </c>
    </row>
    <row r="107" spans="1:11" s="250" customFormat="1" ht="18" customHeight="1">
      <c r="A107" s="258"/>
      <c r="B107" s="6" t="s">
        <v>210</v>
      </c>
      <c r="C107" s="7"/>
      <c r="D107" s="7"/>
      <c r="E107" s="8" t="s">
        <v>211</v>
      </c>
      <c r="F107" s="9"/>
      <c r="G107" s="319">
        <v>0</v>
      </c>
      <c r="H107" s="451"/>
      <c r="I107" s="284">
        <f t="shared" si="13"/>
        <v>0</v>
      </c>
      <c r="J107" s="333">
        <f t="shared" si="14"/>
        <v>0</v>
      </c>
      <c r="K107" s="145">
        <f t="shared" si="12"/>
        <v>0</v>
      </c>
    </row>
    <row r="108" spans="1:11" ht="18" customHeight="1">
      <c r="A108" s="191"/>
      <c r="B108" s="18" t="s">
        <v>212</v>
      </c>
      <c r="C108" s="20" t="s">
        <v>26</v>
      </c>
      <c r="D108" s="204">
        <v>93358</v>
      </c>
      <c r="E108" s="216" t="s">
        <v>213</v>
      </c>
      <c r="F108" s="49" t="s">
        <v>80</v>
      </c>
      <c r="G108" s="320">
        <v>2315.5700000000002</v>
      </c>
      <c r="H108" s="434">
        <v>89.55</v>
      </c>
      <c r="I108" s="284">
        <f t="shared" si="13"/>
        <v>108.09</v>
      </c>
      <c r="J108" s="333">
        <f t="shared" si="14"/>
        <v>250289.96</v>
      </c>
      <c r="K108" s="145">
        <f t="shared" si="12"/>
        <v>1.9858015050686285E-2</v>
      </c>
    </row>
    <row r="109" spans="1:11" ht="18" customHeight="1">
      <c r="B109" s="18" t="s">
        <v>214</v>
      </c>
      <c r="C109" s="208" t="s">
        <v>26</v>
      </c>
      <c r="D109" s="209">
        <v>104737</v>
      </c>
      <c r="E109" s="62" t="s">
        <v>149</v>
      </c>
      <c r="F109" s="12" t="s">
        <v>80</v>
      </c>
      <c r="G109" s="320">
        <v>709.12</v>
      </c>
      <c r="H109" s="434">
        <v>22.63</v>
      </c>
      <c r="I109" s="284">
        <f t="shared" si="13"/>
        <v>27.31</v>
      </c>
      <c r="J109" s="333">
        <f t="shared" si="14"/>
        <v>19366.07</v>
      </c>
      <c r="K109" s="145">
        <f t="shared" si="12"/>
        <v>1.5365047384747041E-3</v>
      </c>
    </row>
    <row r="110" spans="1:11" ht="15">
      <c r="B110" s="18" t="s">
        <v>215</v>
      </c>
      <c r="C110" s="208" t="s">
        <v>32</v>
      </c>
      <c r="D110" s="200" t="s">
        <v>216</v>
      </c>
      <c r="E110" s="11" t="s">
        <v>217</v>
      </c>
      <c r="F110" s="20" t="s">
        <v>218</v>
      </c>
      <c r="G110" s="320">
        <v>9243.67</v>
      </c>
      <c r="H110" s="434">
        <v>10.51</v>
      </c>
      <c r="I110" s="284">
        <f t="shared" si="13"/>
        <v>12.69</v>
      </c>
      <c r="J110" s="333">
        <f t="shared" si="14"/>
        <v>117302.17</v>
      </c>
      <c r="K110" s="145">
        <f t="shared" si="12"/>
        <v>9.3067586783671264E-3</v>
      </c>
    </row>
    <row r="111" spans="1:11" ht="45">
      <c r="B111" s="18" t="s">
        <v>219</v>
      </c>
      <c r="C111" s="208" t="s">
        <v>32</v>
      </c>
      <c r="D111" s="200" t="s">
        <v>220</v>
      </c>
      <c r="E111" s="11" t="s">
        <v>221</v>
      </c>
      <c r="F111" s="20" t="s">
        <v>28</v>
      </c>
      <c r="G111" s="320">
        <v>7296.63</v>
      </c>
      <c r="H111" s="434">
        <v>89.41</v>
      </c>
      <c r="I111" s="284">
        <f t="shared" si="13"/>
        <v>107.92</v>
      </c>
      <c r="J111" s="333">
        <f t="shared" si="14"/>
        <v>787452.31</v>
      </c>
      <c r="K111" s="145">
        <f t="shared" si="12"/>
        <v>6.2476496554946442E-2</v>
      </c>
    </row>
    <row r="112" spans="1:11" ht="30">
      <c r="B112" s="18" t="s">
        <v>222</v>
      </c>
      <c r="C112" s="203" t="s">
        <v>32</v>
      </c>
      <c r="D112" s="200" t="s">
        <v>223</v>
      </c>
      <c r="E112" s="19" t="s">
        <v>224</v>
      </c>
      <c r="F112" s="20" t="s">
        <v>80</v>
      </c>
      <c r="G112" s="320">
        <v>68.62</v>
      </c>
      <c r="H112" s="434">
        <v>725.1</v>
      </c>
      <c r="I112" s="284">
        <f t="shared" si="13"/>
        <v>875.2</v>
      </c>
      <c r="J112" s="333">
        <f t="shared" si="14"/>
        <v>60056.22</v>
      </c>
      <c r="K112" s="145">
        <f t="shared" ref="K112:K143" si="15">J112/$J$223</f>
        <v>4.7648628041145821E-3</v>
      </c>
    </row>
    <row r="113" spans="1:11" s="249" customFormat="1" ht="33" customHeight="1">
      <c r="A113" s="257"/>
      <c r="B113" s="18" t="s">
        <v>225</v>
      </c>
      <c r="C113" s="208" t="s">
        <v>32</v>
      </c>
      <c r="D113" s="200" t="s">
        <v>226</v>
      </c>
      <c r="E113" s="19" t="s">
        <v>227</v>
      </c>
      <c r="F113" s="20" t="s">
        <v>80</v>
      </c>
      <c r="G113" s="321">
        <v>478.55</v>
      </c>
      <c r="H113" s="434">
        <v>633.98</v>
      </c>
      <c r="I113" s="287">
        <f t="shared" si="13"/>
        <v>765.21</v>
      </c>
      <c r="J113" s="333">
        <f t="shared" si="14"/>
        <v>366191.25</v>
      </c>
      <c r="K113" s="145">
        <f t="shared" si="15"/>
        <v>2.905362785598601E-2</v>
      </c>
    </row>
    <row r="114" spans="1:11" s="249" customFormat="1" ht="33" customHeight="1">
      <c r="A114" s="257"/>
      <c r="B114" s="18" t="s">
        <v>228</v>
      </c>
      <c r="C114" s="208" t="s">
        <v>26</v>
      </c>
      <c r="D114" s="209">
        <v>92767</v>
      </c>
      <c r="E114" s="19" t="s">
        <v>229</v>
      </c>
      <c r="F114" s="218" t="s">
        <v>218</v>
      </c>
      <c r="G114" s="321">
        <v>6.66</v>
      </c>
      <c r="H114" s="434">
        <v>16.010000000000002</v>
      </c>
      <c r="I114" s="287">
        <f t="shared" si="13"/>
        <v>19.32</v>
      </c>
      <c r="J114" s="333">
        <f t="shared" si="14"/>
        <v>128.66999999999999</v>
      </c>
      <c r="K114" s="143">
        <f t="shared" si="15"/>
        <v>1.0208682747689135E-5</v>
      </c>
    </row>
    <row r="115" spans="1:11" s="249" customFormat="1" ht="45">
      <c r="A115" s="257"/>
      <c r="B115" s="18" t="s">
        <v>230</v>
      </c>
      <c r="C115" s="208" t="s">
        <v>26</v>
      </c>
      <c r="D115" s="209">
        <v>92915</v>
      </c>
      <c r="E115" s="19" t="s">
        <v>231</v>
      </c>
      <c r="F115" s="218" t="s">
        <v>218</v>
      </c>
      <c r="G115" s="321">
        <v>781.83</v>
      </c>
      <c r="H115" s="434">
        <v>17.5</v>
      </c>
      <c r="I115" s="287">
        <f t="shared" si="13"/>
        <v>21.12</v>
      </c>
      <c r="J115" s="333">
        <f t="shared" si="14"/>
        <v>16512.25</v>
      </c>
      <c r="K115" s="145">
        <f t="shared" si="15"/>
        <v>1.3100825499380582E-3</v>
      </c>
    </row>
    <row r="116" spans="1:11" s="249" customFormat="1" ht="45">
      <c r="A116" s="257"/>
      <c r="B116" s="18" t="s">
        <v>232</v>
      </c>
      <c r="C116" s="30" t="s">
        <v>26</v>
      </c>
      <c r="D116" s="209">
        <v>92916</v>
      </c>
      <c r="E116" s="217" t="s">
        <v>233</v>
      </c>
      <c r="F116" s="218" t="s">
        <v>218</v>
      </c>
      <c r="G116" s="321">
        <v>20719.580000000002</v>
      </c>
      <c r="H116" s="434">
        <v>15.66</v>
      </c>
      <c r="I116" s="287">
        <f t="shared" si="13"/>
        <v>18.899999999999999</v>
      </c>
      <c r="J116" s="333">
        <f t="shared" si="14"/>
        <v>391600.06</v>
      </c>
      <c r="K116" s="145">
        <f t="shared" si="15"/>
        <v>3.1069563818419452E-2</v>
      </c>
    </row>
    <row r="117" spans="1:11" s="249" customFormat="1" ht="45">
      <c r="A117" s="257"/>
      <c r="B117" s="18" t="s">
        <v>234</v>
      </c>
      <c r="C117" s="30" t="s">
        <v>26</v>
      </c>
      <c r="D117" s="209">
        <v>92919</v>
      </c>
      <c r="E117" s="217" t="s">
        <v>235</v>
      </c>
      <c r="F117" s="218" t="s">
        <v>218</v>
      </c>
      <c r="G117" s="321">
        <v>1613.2</v>
      </c>
      <c r="H117" s="434">
        <v>12.12</v>
      </c>
      <c r="I117" s="287">
        <f t="shared" si="13"/>
        <v>14.63</v>
      </c>
      <c r="J117" s="333">
        <f t="shared" si="14"/>
        <v>23601.119999999999</v>
      </c>
      <c r="K117" s="145">
        <f t="shared" si="15"/>
        <v>1.8725137683231602E-3</v>
      </c>
    </row>
    <row r="118" spans="1:11" s="249" customFormat="1" ht="45">
      <c r="A118" s="257"/>
      <c r="B118" s="18" t="s">
        <v>236</v>
      </c>
      <c r="C118" s="30" t="s">
        <v>26</v>
      </c>
      <c r="D118" s="209">
        <v>92921</v>
      </c>
      <c r="E118" s="217" t="s">
        <v>237</v>
      </c>
      <c r="F118" s="218" t="s">
        <v>218</v>
      </c>
      <c r="G118" s="321">
        <v>2023.7</v>
      </c>
      <c r="H118" s="434">
        <v>9.91</v>
      </c>
      <c r="I118" s="287">
        <f t="shared" si="13"/>
        <v>11.96</v>
      </c>
      <c r="J118" s="333">
        <f t="shared" si="14"/>
        <v>24203.45</v>
      </c>
      <c r="K118" s="145">
        <f t="shared" si="15"/>
        <v>1.9203026536842827E-3</v>
      </c>
    </row>
    <row r="119" spans="1:11" s="249" customFormat="1" ht="45">
      <c r="A119" s="257"/>
      <c r="B119" s="18" t="s">
        <v>238</v>
      </c>
      <c r="C119" s="30" t="s">
        <v>26</v>
      </c>
      <c r="D119" s="209">
        <v>92922</v>
      </c>
      <c r="E119" s="217" t="s">
        <v>239</v>
      </c>
      <c r="F119" s="218" t="s">
        <v>218</v>
      </c>
      <c r="G119" s="321">
        <v>545.29999999999995</v>
      </c>
      <c r="H119" s="434">
        <v>9.39</v>
      </c>
      <c r="I119" s="287">
        <f t="shared" si="13"/>
        <v>11.33</v>
      </c>
      <c r="J119" s="333">
        <f t="shared" si="14"/>
        <v>6178.25</v>
      </c>
      <c r="K119" s="145">
        <f t="shared" si="15"/>
        <v>4.9018259256944439E-4</v>
      </c>
    </row>
    <row r="120" spans="1:11" ht="49.5" customHeight="1">
      <c r="B120" s="18" t="s">
        <v>240</v>
      </c>
      <c r="C120" s="196" t="s">
        <v>32</v>
      </c>
      <c r="D120" s="200" t="s">
        <v>241</v>
      </c>
      <c r="E120" s="219" t="s">
        <v>242</v>
      </c>
      <c r="F120" s="49" t="s">
        <v>35</v>
      </c>
      <c r="G120" s="320">
        <v>5</v>
      </c>
      <c r="H120" s="434">
        <v>919.21</v>
      </c>
      <c r="I120" s="284">
        <f t="shared" si="13"/>
        <v>1109.49</v>
      </c>
      <c r="J120" s="333">
        <f t="shared" si="14"/>
        <v>5547.45</v>
      </c>
      <c r="K120" s="145">
        <f t="shared" si="15"/>
        <v>4.4013489631357817E-4</v>
      </c>
    </row>
    <row r="121" spans="1:11" ht="30">
      <c r="B121" s="18" t="s">
        <v>243</v>
      </c>
      <c r="C121" s="30" t="s">
        <v>26</v>
      </c>
      <c r="D121" s="30">
        <v>102990</v>
      </c>
      <c r="E121" s="220" t="s">
        <v>244</v>
      </c>
      <c r="F121" s="49" t="s">
        <v>154</v>
      </c>
      <c r="G121" s="320">
        <v>155.36000000000001</v>
      </c>
      <c r="H121" s="434">
        <v>65.83</v>
      </c>
      <c r="I121" s="284">
        <f t="shared" si="13"/>
        <v>79.459999999999994</v>
      </c>
      <c r="J121" s="333">
        <f t="shared" si="14"/>
        <v>12344.91</v>
      </c>
      <c r="K121" s="145">
        <f t="shared" si="15"/>
        <v>9.7944563409322369E-4</v>
      </c>
    </row>
    <row r="122" spans="1:11" ht="30">
      <c r="B122" s="18" t="s">
        <v>245</v>
      </c>
      <c r="C122" s="30" t="s">
        <v>26</v>
      </c>
      <c r="D122" s="30">
        <v>101126</v>
      </c>
      <c r="E122" s="220" t="s">
        <v>246</v>
      </c>
      <c r="F122" s="49" t="s">
        <v>80</v>
      </c>
      <c r="G122" s="320">
        <v>80.09999999999998</v>
      </c>
      <c r="H122" s="434">
        <v>13.51</v>
      </c>
      <c r="I122" s="284">
        <f t="shared" si="13"/>
        <v>16.309999999999999</v>
      </c>
      <c r="J122" s="333">
        <f t="shared" si="14"/>
        <v>1306.43</v>
      </c>
      <c r="K122" s="145">
        <f t="shared" si="15"/>
        <v>1.0365220643556011E-4</v>
      </c>
    </row>
    <row r="123" spans="1:11" ht="60">
      <c r="B123" s="18" t="s">
        <v>247</v>
      </c>
      <c r="C123" s="207" t="s">
        <v>26</v>
      </c>
      <c r="D123" s="204">
        <v>100978</v>
      </c>
      <c r="E123" s="19" t="s">
        <v>110</v>
      </c>
      <c r="F123" s="20" t="s">
        <v>80</v>
      </c>
      <c r="G123" s="320">
        <v>100.12</v>
      </c>
      <c r="H123" s="434">
        <v>7.23</v>
      </c>
      <c r="I123" s="284">
        <f t="shared" si="13"/>
        <v>8.73</v>
      </c>
      <c r="J123" s="333">
        <f t="shared" si="14"/>
        <v>874.05</v>
      </c>
      <c r="K123" s="145">
        <f t="shared" si="15"/>
        <v>6.9347160609448116E-5</v>
      </c>
    </row>
    <row r="124" spans="1:11" ht="30">
      <c r="B124" s="18" t="s">
        <v>248</v>
      </c>
      <c r="C124" s="346" t="s">
        <v>32</v>
      </c>
      <c r="D124" s="346" t="s">
        <v>90</v>
      </c>
      <c r="E124" s="17" t="s">
        <v>91</v>
      </c>
      <c r="F124" s="20" t="s">
        <v>80</v>
      </c>
      <c r="G124" s="320">
        <v>452.53</v>
      </c>
      <c r="H124" s="434">
        <v>45.28</v>
      </c>
      <c r="I124" s="284">
        <f t="shared" si="13"/>
        <v>54.65</v>
      </c>
      <c r="J124" s="333">
        <f t="shared" si="14"/>
        <v>24730.76</v>
      </c>
      <c r="K124" s="145">
        <f t="shared" si="15"/>
        <v>1.9621394493606948E-3</v>
      </c>
    </row>
    <row r="125" spans="1:11" ht="30">
      <c r="B125" s="18" t="s">
        <v>249</v>
      </c>
      <c r="C125" s="210" t="s">
        <v>26</v>
      </c>
      <c r="D125" s="204">
        <v>95875</v>
      </c>
      <c r="E125" s="19" t="s">
        <v>97</v>
      </c>
      <c r="F125" s="20" t="s">
        <v>115</v>
      </c>
      <c r="G125" s="320">
        <v>1431.72</v>
      </c>
      <c r="H125" s="434">
        <v>2.5299999999999998</v>
      </c>
      <c r="I125" s="284">
        <f t="shared" si="13"/>
        <v>3.05</v>
      </c>
      <c r="J125" s="333">
        <f t="shared" si="14"/>
        <v>4366.75</v>
      </c>
      <c r="K125" s="145">
        <f t="shared" si="15"/>
        <v>3.4645811291265672E-4</v>
      </c>
    </row>
    <row r="126" spans="1:11" ht="45">
      <c r="B126" s="18" t="s">
        <v>250</v>
      </c>
      <c r="C126" s="210" t="s">
        <v>32</v>
      </c>
      <c r="D126" s="210" t="s">
        <v>117</v>
      </c>
      <c r="E126" s="19" t="s">
        <v>118</v>
      </c>
      <c r="F126" s="20" t="s">
        <v>80</v>
      </c>
      <c r="G126" s="320">
        <v>259.93</v>
      </c>
      <c r="H126" s="434">
        <v>26.78</v>
      </c>
      <c r="I126" s="284">
        <f t="shared" si="13"/>
        <v>32.32</v>
      </c>
      <c r="J126" s="333">
        <f t="shared" si="14"/>
        <v>8400.94</v>
      </c>
      <c r="K126" s="145">
        <f t="shared" si="15"/>
        <v>6.6653090263753463E-4</v>
      </c>
    </row>
    <row r="127" spans="1:11" ht="45">
      <c r="B127" s="18" t="s">
        <v>251</v>
      </c>
      <c r="C127" s="346" t="s">
        <v>32</v>
      </c>
      <c r="D127" s="346" t="s">
        <v>120</v>
      </c>
      <c r="E127" s="17" t="s">
        <v>121</v>
      </c>
      <c r="F127" s="20" t="s">
        <v>80</v>
      </c>
      <c r="G127" s="320">
        <v>192.6</v>
      </c>
      <c r="H127" s="434">
        <v>44.87</v>
      </c>
      <c r="I127" s="284">
        <f t="shared" si="13"/>
        <v>54.16</v>
      </c>
      <c r="J127" s="333">
        <f t="shared" si="14"/>
        <v>10431.219999999999</v>
      </c>
      <c r="K127" s="145">
        <f t="shared" si="15"/>
        <v>8.2761339590697034E-4</v>
      </c>
    </row>
    <row r="128" spans="1:11" ht="15">
      <c r="B128" s="18"/>
      <c r="C128" s="30"/>
      <c r="D128" s="30"/>
      <c r="E128" s="220"/>
      <c r="F128" s="49"/>
      <c r="G128" s="320">
        <v>0</v>
      </c>
      <c r="H128" s="451"/>
      <c r="I128" s="284">
        <f t="shared" si="13"/>
        <v>0</v>
      </c>
      <c r="J128" s="333">
        <f t="shared" si="14"/>
        <v>0</v>
      </c>
      <c r="K128" s="145">
        <f t="shared" si="15"/>
        <v>0</v>
      </c>
    </row>
    <row r="129" spans="1:11" s="251" customFormat="1" ht="15">
      <c r="A129" s="257"/>
      <c r="B129" s="22"/>
      <c r="C129" s="23"/>
      <c r="D129" s="23"/>
      <c r="E129" s="24" t="s">
        <v>252</v>
      </c>
      <c r="F129" s="24"/>
      <c r="G129" s="322">
        <v>0</v>
      </c>
      <c r="H129" s="445"/>
      <c r="I129" s="285"/>
      <c r="J129" s="334">
        <f>ROUND(SUM(J70:J128),2)</f>
        <v>2328681.36</v>
      </c>
      <c r="K129" s="146">
        <f t="shared" si="15"/>
        <v>0.18475766864612789</v>
      </c>
    </row>
    <row r="130" spans="1:11" ht="15">
      <c r="B130" s="35"/>
      <c r="C130" s="36"/>
      <c r="D130" s="36"/>
      <c r="E130" s="37"/>
      <c r="F130" s="28"/>
      <c r="G130" s="320">
        <v>0</v>
      </c>
      <c r="H130" s="442"/>
      <c r="I130" s="284">
        <f t="shared" ref="I130:I146" si="16">ROUND(H130*$I$12,2)</f>
        <v>0</v>
      </c>
      <c r="J130" s="333">
        <f t="shared" ref="J130:J146" si="17">ROUND(G130*$I130,2)</f>
        <v>0</v>
      </c>
      <c r="K130" s="145">
        <f t="shared" si="15"/>
        <v>0</v>
      </c>
    </row>
    <row r="131" spans="1:11" s="301" customFormat="1" ht="15.75">
      <c r="A131" s="293"/>
      <c r="B131" s="294" t="s">
        <v>253</v>
      </c>
      <c r="C131" s="295"/>
      <c r="D131" s="295"/>
      <c r="E131" s="296" t="s">
        <v>254</v>
      </c>
      <c r="F131" s="297"/>
      <c r="G131" s="318">
        <v>0</v>
      </c>
      <c r="H131" s="446"/>
      <c r="I131" s="302">
        <f t="shared" si="16"/>
        <v>0</v>
      </c>
      <c r="J131" s="333">
        <f t="shared" si="17"/>
        <v>0</v>
      </c>
      <c r="K131" s="303">
        <f t="shared" si="15"/>
        <v>0</v>
      </c>
    </row>
    <row r="132" spans="1:11" s="250" customFormat="1" ht="15">
      <c r="A132" s="258"/>
      <c r="B132" s="221" t="s">
        <v>255</v>
      </c>
      <c r="C132" s="222"/>
      <c r="D132" s="222"/>
      <c r="E132" s="223" t="s">
        <v>256</v>
      </c>
      <c r="F132" s="224"/>
      <c r="G132" s="319">
        <v>0</v>
      </c>
      <c r="H132" s="443"/>
      <c r="I132" s="284">
        <f t="shared" si="16"/>
        <v>0</v>
      </c>
      <c r="J132" s="333">
        <f t="shared" si="17"/>
        <v>0</v>
      </c>
      <c r="K132" s="145">
        <f t="shared" si="15"/>
        <v>0</v>
      </c>
    </row>
    <row r="133" spans="1:11" ht="60">
      <c r="B133" s="225" t="s">
        <v>257</v>
      </c>
      <c r="C133" s="208" t="s">
        <v>26</v>
      </c>
      <c r="D133" s="467">
        <v>94273</v>
      </c>
      <c r="E133" s="226" t="s">
        <v>258</v>
      </c>
      <c r="F133" s="49" t="s">
        <v>154</v>
      </c>
      <c r="G133" s="320">
        <v>28.2</v>
      </c>
      <c r="H133" s="427">
        <v>64.41</v>
      </c>
      <c r="I133" s="284">
        <f t="shared" si="16"/>
        <v>77.739999999999995</v>
      </c>
      <c r="J133" s="333">
        <f t="shared" si="17"/>
        <v>2192.27</v>
      </c>
      <c r="K133" s="145">
        <f t="shared" si="15"/>
        <v>1.7393478609836375E-4</v>
      </c>
    </row>
    <row r="134" spans="1:11" s="250" customFormat="1" ht="15">
      <c r="A134" s="258"/>
      <c r="B134" s="6" t="s">
        <v>259</v>
      </c>
      <c r="C134" s="7"/>
      <c r="D134" s="7"/>
      <c r="E134" s="8" t="s">
        <v>260</v>
      </c>
      <c r="F134" s="9"/>
      <c r="G134" s="319">
        <v>0</v>
      </c>
      <c r="H134" s="443"/>
      <c r="I134" s="284">
        <f t="shared" si="16"/>
        <v>0</v>
      </c>
      <c r="J134" s="333">
        <f t="shared" si="17"/>
        <v>0</v>
      </c>
      <c r="K134" s="145">
        <f t="shared" si="15"/>
        <v>0</v>
      </c>
    </row>
    <row r="135" spans="1:11" ht="30">
      <c r="B135" s="18" t="s">
        <v>261</v>
      </c>
      <c r="C135" s="210" t="s">
        <v>26</v>
      </c>
      <c r="D135" s="467">
        <v>100576</v>
      </c>
      <c r="E135" s="53" t="s">
        <v>262</v>
      </c>
      <c r="F135" s="20" t="s">
        <v>28</v>
      </c>
      <c r="G135" s="320">
        <v>196.4</v>
      </c>
      <c r="H135" s="428">
        <v>2.86</v>
      </c>
      <c r="I135" s="284">
        <f t="shared" si="16"/>
        <v>3.45</v>
      </c>
      <c r="J135" s="333">
        <f t="shared" si="17"/>
        <v>677.58</v>
      </c>
      <c r="K135" s="145">
        <f t="shared" si="15"/>
        <v>5.3759223254676347E-5</v>
      </c>
    </row>
    <row r="136" spans="1:11" ht="45">
      <c r="B136" s="18" t="s">
        <v>263</v>
      </c>
      <c r="C136" s="210" t="s">
        <v>26</v>
      </c>
      <c r="D136" s="467">
        <v>96396</v>
      </c>
      <c r="E136" s="53" t="s">
        <v>264</v>
      </c>
      <c r="F136" s="20" t="s">
        <v>80</v>
      </c>
      <c r="G136" s="320">
        <v>29.46</v>
      </c>
      <c r="H136" s="428">
        <v>214.43</v>
      </c>
      <c r="I136" s="284">
        <f t="shared" si="16"/>
        <v>258.82</v>
      </c>
      <c r="J136" s="333">
        <f t="shared" si="17"/>
        <v>7624.84</v>
      </c>
      <c r="K136" s="145">
        <f t="shared" si="15"/>
        <v>6.0495509879451338E-4</v>
      </c>
    </row>
    <row r="137" spans="1:11" ht="60">
      <c r="B137" s="18" t="s">
        <v>265</v>
      </c>
      <c r="C137" s="207" t="s">
        <v>26</v>
      </c>
      <c r="D137" s="467">
        <v>100978</v>
      </c>
      <c r="E137" s="19" t="s">
        <v>110</v>
      </c>
      <c r="F137" s="20" t="s">
        <v>80</v>
      </c>
      <c r="G137" s="320">
        <v>29.46</v>
      </c>
      <c r="H137" s="434">
        <v>7.23</v>
      </c>
      <c r="I137" s="284">
        <f t="shared" si="16"/>
        <v>8.73</v>
      </c>
      <c r="J137" s="333">
        <f t="shared" si="17"/>
        <v>257.19</v>
      </c>
      <c r="K137" s="145">
        <f t="shared" si="15"/>
        <v>2.0405464489610391E-5</v>
      </c>
    </row>
    <row r="138" spans="1:11" ht="45">
      <c r="A138" s="191"/>
      <c r="B138" s="18" t="s">
        <v>266</v>
      </c>
      <c r="C138" s="210" t="s">
        <v>26</v>
      </c>
      <c r="D138" s="467">
        <v>95875</v>
      </c>
      <c r="E138" s="19" t="s">
        <v>267</v>
      </c>
      <c r="F138" s="20" t="s">
        <v>98</v>
      </c>
      <c r="G138" s="320">
        <v>465.47</v>
      </c>
      <c r="H138" s="428">
        <v>2.5299999999999998</v>
      </c>
      <c r="I138" s="284">
        <f t="shared" si="16"/>
        <v>3.05</v>
      </c>
      <c r="J138" s="333">
        <f t="shared" si="17"/>
        <v>1419.68</v>
      </c>
      <c r="K138" s="145">
        <f t="shared" si="15"/>
        <v>1.1263746579031098E-4</v>
      </c>
    </row>
    <row r="139" spans="1:11" ht="15">
      <c r="A139" s="191"/>
      <c r="B139" s="18" t="s">
        <v>268</v>
      </c>
      <c r="C139" s="208" t="s">
        <v>32</v>
      </c>
      <c r="D139" s="200" t="s">
        <v>269</v>
      </c>
      <c r="E139" s="53" t="s">
        <v>270</v>
      </c>
      <c r="F139" s="20" t="s">
        <v>28</v>
      </c>
      <c r="G139" s="320">
        <v>196.4</v>
      </c>
      <c r="H139" s="428">
        <v>9.4499999999999993</v>
      </c>
      <c r="I139" s="284">
        <f t="shared" si="16"/>
        <v>11.41</v>
      </c>
      <c r="J139" s="333">
        <f t="shared" si="17"/>
        <v>2240.92</v>
      </c>
      <c r="K139" s="145">
        <f t="shared" si="15"/>
        <v>1.7779467896908015E-4</v>
      </c>
    </row>
    <row r="140" spans="1:11" ht="15">
      <c r="B140" s="18" t="s">
        <v>271</v>
      </c>
      <c r="C140" s="208" t="s">
        <v>32</v>
      </c>
      <c r="D140" s="200" t="s">
        <v>272</v>
      </c>
      <c r="E140" s="53" t="s">
        <v>273</v>
      </c>
      <c r="F140" s="20" t="s">
        <v>28</v>
      </c>
      <c r="G140" s="320">
        <v>196.4</v>
      </c>
      <c r="H140" s="428">
        <v>2.54</v>
      </c>
      <c r="I140" s="284">
        <f t="shared" si="16"/>
        <v>3.07</v>
      </c>
      <c r="J140" s="333">
        <f t="shared" si="17"/>
        <v>602.95000000000005</v>
      </c>
      <c r="K140" s="145">
        <f t="shared" si="15"/>
        <v>4.7838076184962817E-5</v>
      </c>
    </row>
    <row r="141" spans="1:11" ht="45">
      <c r="B141" s="18" t="s">
        <v>274</v>
      </c>
      <c r="C141" s="210" t="s">
        <v>26</v>
      </c>
      <c r="D141" s="467">
        <v>95995</v>
      </c>
      <c r="E141" s="19" t="s">
        <v>275</v>
      </c>
      <c r="F141" s="20" t="s">
        <v>80</v>
      </c>
      <c r="G141" s="320">
        <v>9.82</v>
      </c>
      <c r="H141" s="428">
        <v>1961.03</v>
      </c>
      <c r="I141" s="284">
        <f t="shared" si="16"/>
        <v>2366.96</v>
      </c>
      <c r="J141" s="333">
        <f t="shared" si="17"/>
        <v>23243.55</v>
      </c>
      <c r="K141" s="145">
        <f t="shared" si="15"/>
        <v>1.8441441507736833E-3</v>
      </c>
    </row>
    <row r="142" spans="1:11" ht="30">
      <c r="A142" s="191"/>
      <c r="B142" s="18" t="s">
        <v>276</v>
      </c>
      <c r="C142" s="210" t="s">
        <v>26</v>
      </c>
      <c r="D142" s="467">
        <v>101002</v>
      </c>
      <c r="E142" s="19" t="s">
        <v>277</v>
      </c>
      <c r="F142" s="20" t="s">
        <v>278</v>
      </c>
      <c r="G142" s="320">
        <v>23.57</v>
      </c>
      <c r="H142" s="428">
        <v>6.17</v>
      </c>
      <c r="I142" s="284">
        <f t="shared" si="16"/>
        <v>7.45</v>
      </c>
      <c r="J142" s="333">
        <f t="shared" si="17"/>
        <v>175.6</v>
      </c>
      <c r="K142" s="145">
        <f t="shared" si="15"/>
        <v>1.3932110752267136E-5</v>
      </c>
    </row>
    <row r="143" spans="1:11" ht="45">
      <c r="A143" s="191"/>
      <c r="B143" s="18" t="s">
        <v>279</v>
      </c>
      <c r="C143" s="210" t="s">
        <v>26</v>
      </c>
      <c r="D143" s="467">
        <v>95878</v>
      </c>
      <c r="E143" s="19" t="s">
        <v>280</v>
      </c>
      <c r="F143" s="20" t="s">
        <v>281</v>
      </c>
      <c r="G143" s="320">
        <v>431.33</v>
      </c>
      <c r="H143" s="428">
        <v>1.7</v>
      </c>
      <c r="I143" s="284">
        <f t="shared" si="16"/>
        <v>2.0499999999999998</v>
      </c>
      <c r="J143" s="333">
        <f t="shared" si="17"/>
        <v>884.23</v>
      </c>
      <c r="K143" s="145">
        <f t="shared" si="15"/>
        <v>7.0154842200895049E-5</v>
      </c>
    </row>
    <row r="144" spans="1:11" s="250" customFormat="1" ht="15">
      <c r="A144" s="258"/>
      <c r="B144" s="221" t="s">
        <v>282</v>
      </c>
      <c r="C144" s="32"/>
      <c r="D144" s="467"/>
      <c r="E144" s="377" t="s">
        <v>283</v>
      </c>
      <c r="F144" s="227"/>
      <c r="G144" s="319">
        <v>0</v>
      </c>
      <c r="H144" s="447"/>
      <c r="I144" s="284">
        <f t="shared" si="16"/>
        <v>0</v>
      </c>
      <c r="J144" s="333">
        <f t="shared" si="17"/>
        <v>0</v>
      </c>
      <c r="K144" s="145">
        <f t="shared" ref="K144:K175" si="18">J144/$J$223</f>
        <v>0</v>
      </c>
    </row>
    <row r="145" spans="1:11" ht="45">
      <c r="B145" s="225" t="s">
        <v>284</v>
      </c>
      <c r="C145" s="30" t="s">
        <v>26</v>
      </c>
      <c r="D145" s="467">
        <v>97084</v>
      </c>
      <c r="E145" s="220" t="s">
        <v>285</v>
      </c>
      <c r="F145" s="228" t="s">
        <v>28</v>
      </c>
      <c r="G145" s="320">
        <v>622</v>
      </c>
      <c r="H145" s="428">
        <v>0.75</v>
      </c>
      <c r="I145" s="284">
        <f t="shared" si="16"/>
        <v>0.91</v>
      </c>
      <c r="J145" s="333">
        <f t="shared" si="17"/>
        <v>566.02</v>
      </c>
      <c r="K145" s="145">
        <f t="shared" si="18"/>
        <v>4.4908048564910276E-5</v>
      </c>
    </row>
    <row r="146" spans="1:11" ht="45">
      <c r="B146" s="225" t="s">
        <v>286</v>
      </c>
      <c r="C146" s="30" t="s">
        <v>26</v>
      </c>
      <c r="D146" s="467">
        <v>94993</v>
      </c>
      <c r="E146" s="220" t="s">
        <v>287</v>
      </c>
      <c r="F146" s="228" t="s">
        <v>28</v>
      </c>
      <c r="G146" s="320">
        <v>622</v>
      </c>
      <c r="H146" s="428">
        <v>76.150000000000006</v>
      </c>
      <c r="I146" s="284">
        <f t="shared" si="16"/>
        <v>91.91</v>
      </c>
      <c r="J146" s="333">
        <f t="shared" si="17"/>
        <v>57168.02</v>
      </c>
      <c r="K146" s="145">
        <f t="shared" si="18"/>
        <v>4.5357129050559381E-3</v>
      </c>
    </row>
    <row r="147" spans="1:11" ht="15">
      <c r="B147" s="221" t="s">
        <v>288</v>
      </c>
      <c r="C147" s="30"/>
      <c r="D147" s="467"/>
      <c r="E147" s="377" t="s">
        <v>289</v>
      </c>
      <c r="F147" s="228"/>
      <c r="G147" s="320"/>
      <c r="H147" s="444"/>
      <c r="I147" s="284"/>
      <c r="J147" s="333"/>
      <c r="K147" s="145"/>
    </row>
    <row r="148" spans="1:11" ht="63.75" customHeight="1">
      <c r="B148" s="225" t="s">
        <v>290</v>
      </c>
      <c r="C148" s="30" t="s">
        <v>26</v>
      </c>
      <c r="D148" s="467">
        <v>99837</v>
      </c>
      <c r="E148" s="220" t="s">
        <v>291</v>
      </c>
      <c r="F148" s="228" t="s">
        <v>154</v>
      </c>
      <c r="G148" s="320">
        <v>370.8</v>
      </c>
      <c r="H148" s="428">
        <v>709.44</v>
      </c>
      <c r="I148" s="284">
        <f>ROUND(H148*$I$12,2)</f>
        <v>856.29</v>
      </c>
      <c r="J148" s="333">
        <f>ROUND(G148*$I148,2)</f>
        <v>317512.33</v>
      </c>
      <c r="K148" s="145">
        <f t="shared" ref="K148:K160" si="19">J148/$J$223</f>
        <v>2.5191440471357584E-2</v>
      </c>
    </row>
    <row r="149" spans="1:11" ht="31.5" customHeight="1">
      <c r="B149" s="225" t="s">
        <v>292</v>
      </c>
      <c r="C149" s="30" t="s">
        <v>26</v>
      </c>
      <c r="D149" s="467">
        <v>99855</v>
      </c>
      <c r="E149" s="220" t="s">
        <v>293</v>
      </c>
      <c r="F149" s="228" t="s">
        <v>154</v>
      </c>
      <c r="G149" s="320">
        <v>88</v>
      </c>
      <c r="H149" s="428">
        <v>131.27000000000001</v>
      </c>
      <c r="I149" s="284">
        <f>ROUND(H149*$I$12,2)</f>
        <v>158.44</v>
      </c>
      <c r="J149" s="333">
        <f>ROUND(G149*$I149,2)</f>
        <v>13942.72</v>
      </c>
      <c r="K149" s="145">
        <f t="shared" si="19"/>
        <v>1.1062159409330869E-3</v>
      </c>
    </row>
    <row r="150" spans="1:11" ht="45">
      <c r="B150" s="225" t="s">
        <v>294</v>
      </c>
      <c r="C150" s="30" t="s">
        <v>26</v>
      </c>
      <c r="D150" s="467">
        <v>100749</v>
      </c>
      <c r="E150" s="220" t="s">
        <v>295</v>
      </c>
      <c r="F150" s="228" t="s">
        <v>28</v>
      </c>
      <c r="G150" s="320">
        <v>796.35</v>
      </c>
      <c r="H150" s="428">
        <v>29.19</v>
      </c>
      <c r="I150" s="284">
        <f>ROUND(H150*$I$12,2)</f>
        <v>35.229999999999997</v>
      </c>
      <c r="J150" s="333">
        <f>ROUND(G150*$I150,2)</f>
        <v>28055.41</v>
      </c>
      <c r="K150" s="145">
        <f t="shared" si="19"/>
        <v>2.2259173082019531E-3</v>
      </c>
    </row>
    <row r="151" spans="1:11" ht="15">
      <c r="B151" s="18"/>
      <c r="C151" s="30"/>
      <c r="D151" s="30"/>
      <c r="E151" s="19"/>
      <c r="F151" s="20"/>
      <c r="G151" s="320">
        <v>0</v>
      </c>
      <c r="H151" s="444"/>
      <c r="I151" s="284">
        <f>ROUND(H151*$I$12,2)</f>
        <v>0</v>
      </c>
      <c r="J151" s="333">
        <f>ROUND(G151*$I151,2)</f>
        <v>0</v>
      </c>
      <c r="K151" s="145">
        <f t="shared" si="19"/>
        <v>0</v>
      </c>
    </row>
    <row r="152" spans="1:11" s="251" customFormat="1" ht="15">
      <c r="A152" s="257"/>
      <c r="B152" s="22"/>
      <c r="C152" s="23"/>
      <c r="D152" s="23"/>
      <c r="E152" s="24" t="s">
        <v>296</v>
      </c>
      <c r="F152" s="24"/>
      <c r="G152" s="322">
        <v>0</v>
      </c>
      <c r="H152" s="445"/>
      <c r="I152" s="285"/>
      <c r="J152" s="334">
        <f>ROUND(SUM(J130:J151),2)</f>
        <v>456563.31</v>
      </c>
      <c r="K152" s="146">
        <f t="shared" si="19"/>
        <v>3.6223750571421832E-2</v>
      </c>
    </row>
    <row r="153" spans="1:11" ht="15">
      <c r="B153" s="35"/>
      <c r="C153" s="36"/>
      <c r="D153" s="36"/>
      <c r="E153" s="37"/>
      <c r="F153" s="28"/>
      <c r="G153" s="320">
        <v>0</v>
      </c>
      <c r="H153" s="442"/>
      <c r="I153" s="284">
        <f t="shared" ref="I153:I160" si="20">ROUND(H153*$I$12,2)</f>
        <v>0</v>
      </c>
      <c r="J153" s="333">
        <f t="shared" ref="J153:J185" si="21">ROUND(G153*$I153,2)</f>
        <v>0</v>
      </c>
      <c r="K153" s="145">
        <f t="shared" si="19"/>
        <v>0</v>
      </c>
    </row>
    <row r="154" spans="1:11" s="301" customFormat="1" ht="15.75">
      <c r="A154" s="293"/>
      <c r="B154" s="294" t="s">
        <v>297</v>
      </c>
      <c r="C154" s="295"/>
      <c r="D154" s="295"/>
      <c r="E154" s="296" t="s">
        <v>298</v>
      </c>
      <c r="F154" s="297"/>
      <c r="G154" s="318">
        <v>0</v>
      </c>
      <c r="H154" s="446"/>
      <c r="I154" s="302">
        <f t="shared" si="20"/>
        <v>0</v>
      </c>
      <c r="J154" s="333">
        <f t="shared" si="21"/>
        <v>0</v>
      </c>
      <c r="K154" s="303">
        <f t="shared" si="19"/>
        <v>0</v>
      </c>
    </row>
    <row r="155" spans="1:11" s="250" customFormat="1" ht="15">
      <c r="A155" s="258"/>
      <c r="B155" s="13" t="s">
        <v>299</v>
      </c>
      <c r="C155" s="29"/>
      <c r="D155" s="29"/>
      <c r="E155" s="151" t="s">
        <v>138</v>
      </c>
      <c r="F155" s="15"/>
      <c r="G155" s="319">
        <v>0</v>
      </c>
      <c r="H155" s="443"/>
      <c r="I155" s="284">
        <f t="shared" si="20"/>
        <v>0</v>
      </c>
      <c r="J155" s="333">
        <f t="shared" si="21"/>
        <v>0</v>
      </c>
      <c r="K155" s="145">
        <f t="shared" si="19"/>
        <v>0</v>
      </c>
    </row>
    <row r="156" spans="1:11" ht="60">
      <c r="B156" s="18" t="s">
        <v>300</v>
      </c>
      <c r="C156" s="208" t="s">
        <v>26</v>
      </c>
      <c r="D156" s="467" t="s">
        <v>301</v>
      </c>
      <c r="E156" s="52" t="s">
        <v>302</v>
      </c>
      <c r="F156" s="20" t="s">
        <v>80</v>
      </c>
      <c r="G156" s="320">
        <v>60.03</v>
      </c>
      <c r="H156" s="428">
        <v>10.029999999999999</v>
      </c>
      <c r="I156" s="284">
        <f t="shared" si="20"/>
        <v>12.11</v>
      </c>
      <c r="J156" s="333">
        <f t="shared" si="21"/>
        <v>726.96</v>
      </c>
      <c r="K156" s="145">
        <f t="shared" si="19"/>
        <v>5.7677034353463085E-5</v>
      </c>
    </row>
    <row r="157" spans="1:11" s="250" customFormat="1" ht="15">
      <c r="A157" s="258"/>
      <c r="B157" s="13" t="s">
        <v>303</v>
      </c>
      <c r="C157" s="29"/>
      <c r="D157" s="467"/>
      <c r="E157" s="151" t="s">
        <v>304</v>
      </c>
      <c r="F157" s="15"/>
      <c r="G157" s="319">
        <v>0</v>
      </c>
      <c r="H157" s="443"/>
      <c r="I157" s="284">
        <f t="shared" si="20"/>
        <v>0</v>
      </c>
      <c r="J157" s="333">
        <f t="shared" si="21"/>
        <v>0</v>
      </c>
      <c r="K157" s="145">
        <f t="shared" si="19"/>
        <v>0</v>
      </c>
    </row>
    <row r="158" spans="1:11" ht="15">
      <c r="B158" s="225" t="s">
        <v>305</v>
      </c>
      <c r="C158" s="20" t="s">
        <v>26</v>
      </c>
      <c r="D158" s="467" t="s">
        <v>306</v>
      </c>
      <c r="E158" s="216" t="s">
        <v>213</v>
      </c>
      <c r="F158" s="49" t="s">
        <v>80</v>
      </c>
      <c r="G158" s="320">
        <v>719.27</v>
      </c>
      <c r="H158" s="427">
        <v>89.55</v>
      </c>
      <c r="I158" s="284">
        <f t="shared" si="20"/>
        <v>108.09</v>
      </c>
      <c r="J158" s="333">
        <f t="shared" si="21"/>
        <v>77745.89</v>
      </c>
      <c r="K158" s="145">
        <f t="shared" si="19"/>
        <v>6.1683619021274377E-3</v>
      </c>
    </row>
    <row r="159" spans="1:11" s="250" customFormat="1" ht="15">
      <c r="A159" s="258"/>
      <c r="B159" s="6" t="s">
        <v>307</v>
      </c>
      <c r="C159" s="7"/>
      <c r="D159" s="467"/>
      <c r="E159" s="61" t="s">
        <v>308</v>
      </c>
      <c r="F159" s="9"/>
      <c r="G159" s="319">
        <v>0</v>
      </c>
      <c r="H159" s="443"/>
      <c r="I159" s="284">
        <f t="shared" si="20"/>
        <v>0</v>
      </c>
      <c r="J159" s="333">
        <f t="shared" si="21"/>
        <v>0</v>
      </c>
      <c r="K159" s="145">
        <f t="shared" si="19"/>
        <v>0</v>
      </c>
    </row>
    <row r="160" spans="1:11" ht="45">
      <c r="B160" s="10" t="s">
        <v>309</v>
      </c>
      <c r="C160" s="229" t="s">
        <v>26</v>
      </c>
      <c r="D160" s="467">
        <v>97083</v>
      </c>
      <c r="E160" s="62" t="s">
        <v>310</v>
      </c>
      <c r="F160" s="12" t="s">
        <v>28</v>
      </c>
      <c r="G160" s="320">
        <v>1157.2</v>
      </c>
      <c r="H160" s="426">
        <v>3.58</v>
      </c>
      <c r="I160" s="284">
        <f t="shared" si="20"/>
        <v>4.32</v>
      </c>
      <c r="J160" s="333">
        <f t="shared" si="21"/>
        <v>4999.1000000000004</v>
      </c>
      <c r="K160" s="145">
        <f t="shared" si="19"/>
        <v>3.9662878622812443E-4</v>
      </c>
    </row>
    <row r="161" spans="1:11" ht="15">
      <c r="B161" s="187" t="s">
        <v>311</v>
      </c>
      <c r="C161" s="229"/>
      <c r="D161" s="467"/>
      <c r="E161" s="186" t="s">
        <v>312</v>
      </c>
      <c r="F161" s="12"/>
      <c r="G161" s="320"/>
      <c r="H161" s="441"/>
      <c r="I161" s="284"/>
      <c r="J161" s="333">
        <f t="shared" si="21"/>
        <v>0</v>
      </c>
      <c r="K161" s="145"/>
    </row>
    <row r="162" spans="1:11" ht="15">
      <c r="B162" s="225" t="s">
        <v>313</v>
      </c>
      <c r="C162" s="12" t="s">
        <v>26</v>
      </c>
      <c r="D162" s="467">
        <v>104737</v>
      </c>
      <c r="E162" s="11" t="s">
        <v>149</v>
      </c>
      <c r="F162" s="12" t="s">
        <v>80</v>
      </c>
      <c r="G162" s="320">
        <v>779.3</v>
      </c>
      <c r="H162" s="426">
        <v>22.63</v>
      </c>
      <c r="I162" s="284">
        <f t="shared" ref="I162:I185" si="22">ROUND(H162*$I$12,2)</f>
        <v>27.31</v>
      </c>
      <c r="J162" s="333">
        <f t="shared" si="21"/>
        <v>21282.68</v>
      </c>
      <c r="K162" s="145">
        <f t="shared" ref="K162:K193" si="23">J162/$J$223</f>
        <v>1.6885686495732388E-3</v>
      </c>
    </row>
    <row r="163" spans="1:11" s="250" customFormat="1" ht="15">
      <c r="A163" s="258"/>
      <c r="B163" s="6" t="s">
        <v>314</v>
      </c>
      <c r="C163" s="7"/>
      <c r="D163" s="467"/>
      <c r="E163" s="8" t="s">
        <v>315</v>
      </c>
      <c r="F163" s="9"/>
      <c r="G163" s="319">
        <v>0</v>
      </c>
      <c r="H163" s="442"/>
      <c r="I163" s="284">
        <f t="shared" si="22"/>
        <v>0</v>
      </c>
      <c r="J163" s="333">
        <f t="shared" si="21"/>
        <v>0</v>
      </c>
      <c r="K163" s="145">
        <f t="shared" si="23"/>
        <v>0</v>
      </c>
    </row>
    <row r="164" spans="1:11" ht="50.25" customHeight="1">
      <c r="B164" s="18" t="s">
        <v>316</v>
      </c>
      <c r="C164" s="20" t="s">
        <v>26</v>
      </c>
      <c r="D164" s="467">
        <v>90694</v>
      </c>
      <c r="E164" s="19" t="s">
        <v>317</v>
      </c>
      <c r="F164" s="20" t="s">
        <v>154</v>
      </c>
      <c r="G164" s="320">
        <v>1424.5</v>
      </c>
      <c r="H164" s="428">
        <v>45.23</v>
      </c>
      <c r="I164" s="284">
        <f t="shared" si="22"/>
        <v>54.59</v>
      </c>
      <c r="J164" s="333">
        <f t="shared" si="21"/>
        <v>77763.460000000006</v>
      </c>
      <c r="K164" s="145">
        <f t="shared" si="23"/>
        <v>6.1697559066030494E-3</v>
      </c>
    </row>
    <row r="165" spans="1:11" ht="50.25" customHeight="1">
      <c r="B165" s="18" t="s">
        <v>318</v>
      </c>
      <c r="C165" s="20" t="s">
        <v>26</v>
      </c>
      <c r="D165" s="467">
        <v>90695</v>
      </c>
      <c r="E165" s="19" t="s">
        <v>319</v>
      </c>
      <c r="F165" s="20" t="s">
        <v>154</v>
      </c>
      <c r="G165" s="320">
        <v>651</v>
      </c>
      <c r="H165" s="428">
        <v>85.87</v>
      </c>
      <c r="I165" s="284">
        <f t="shared" si="22"/>
        <v>103.65</v>
      </c>
      <c r="J165" s="333">
        <f t="shared" si="21"/>
        <v>67476.149999999994</v>
      </c>
      <c r="K165" s="145">
        <f t="shared" si="23"/>
        <v>5.3535603356297838E-3</v>
      </c>
    </row>
    <row r="166" spans="1:11" ht="50.25" customHeight="1">
      <c r="B166" s="18" t="s">
        <v>320</v>
      </c>
      <c r="C166" s="20" t="s">
        <v>26</v>
      </c>
      <c r="D166" s="467">
        <v>90696</v>
      </c>
      <c r="E166" s="19" t="s">
        <v>321</v>
      </c>
      <c r="F166" s="20" t="s">
        <v>154</v>
      </c>
      <c r="G166" s="320">
        <v>185.5</v>
      </c>
      <c r="H166" s="428">
        <v>143.37</v>
      </c>
      <c r="I166" s="284">
        <f t="shared" si="22"/>
        <v>173.05</v>
      </c>
      <c r="J166" s="333">
        <f t="shared" si="21"/>
        <v>32100.78</v>
      </c>
      <c r="K166" s="145">
        <f t="shared" si="23"/>
        <v>2.5468771195567303E-3</v>
      </c>
    </row>
    <row r="167" spans="1:11" ht="45" customHeight="1">
      <c r="A167" s="191"/>
      <c r="B167" s="18" t="s">
        <v>322</v>
      </c>
      <c r="C167" s="20" t="s">
        <v>26</v>
      </c>
      <c r="D167" s="467">
        <v>90697</v>
      </c>
      <c r="E167" s="19" t="s">
        <v>323</v>
      </c>
      <c r="F167" s="20" t="s">
        <v>154</v>
      </c>
      <c r="G167" s="320">
        <v>182</v>
      </c>
      <c r="H167" s="428">
        <v>222.36</v>
      </c>
      <c r="I167" s="284">
        <f t="shared" si="22"/>
        <v>268.39</v>
      </c>
      <c r="J167" s="333">
        <f t="shared" si="21"/>
        <v>48846.98</v>
      </c>
      <c r="K167" s="145">
        <f t="shared" si="23"/>
        <v>3.875521271490762E-3</v>
      </c>
    </row>
    <row r="168" spans="1:11" ht="45" customHeight="1">
      <c r="A168" s="191"/>
      <c r="B168" s="18" t="s">
        <v>324</v>
      </c>
      <c r="C168" s="20" t="s">
        <v>26</v>
      </c>
      <c r="D168" s="467">
        <v>90698</v>
      </c>
      <c r="E168" s="19" t="s">
        <v>325</v>
      </c>
      <c r="F168" s="20" t="s">
        <v>154</v>
      </c>
      <c r="G168" s="320">
        <v>69</v>
      </c>
      <c r="H168" s="428">
        <v>339.81</v>
      </c>
      <c r="I168" s="284">
        <f t="shared" si="22"/>
        <v>410.15</v>
      </c>
      <c r="J168" s="333">
        <f t="shared" si="21"/>
        <v>28300.35</v>
      </c>
      <c r="K168" s="145">
        <f t="shared" si="23"/>
        <v>2.2453508572205195E-3</v>
      </c>
    </row>
    <row r="169" spans="1:11" s="250" customFormat="1" ht="15">
      <c r="A169" s="258"/>
      <c r="B169" s="6" t="s">
        <v>326</v>
      </c>
      <c r="C169" s="7"/>
      <c r="D169" s="467"/>
      <c r="E169" s="8" t="s">
        <v>327</v>
      </c>
      <c r="F169" s="9"/>
      <c r="G169" s="320">
        <v>0</v>
      </c>
      <c r="H169" s="442"/>
      <c r="I169" s="284">
        <f t="shared" si="22"/>
        <v>0</v>
      </c>
      <c r="J169" s="333">
        <f t="shared" si="21"/>
        <v>0</v>
      </c>
      <c r="K169" s="145">
        <f t="shared" si="23"/>
        <v>0</v>
      </c>
    </row>
    <row r="170" spans="1:11" ht="45">
      <c r="B170" s="10" t="s">
        <v>328</v>
      </c>
      <c r="C170" s="12" t="s">
        <v>26</v>
      </c>
      <c r="D170" s="467">
        <v>97902</v>
      </c>
      <c r="E170" s="11" t="s">
        <v>329</v>
      </c>
      <c r="F170" s="12" t="s">
        <v>35</v>
      </c>
      <c r="G170" s="320">
        <v>152</v>
      </c>
      <c r="H170" s="426">
        <v>596.72</v>
      </c>
      <c r="I170" s="284">
        <f t="shared" si="22"/>
        <v>720.24</v>
      </c>
      <c r="J170" s="333">
        <f t="shared" si="21"/>
        <v>109476.48</v>
      </c>
      <c r="K170" s="145">
        <f t="shared" si="23"/>
        <v>8.6858681328494201E-3</v>
      </c>
    </row>
    <row r="171" spans="1:11" s="250" customFormat="1" ht="22.5" customHeight="1">
      <c r="A171" s="258"/>
      <c r="B171" s="230" t="s">
        <v>330</v>
      </c>
      <c r="C171" s="231"/>
      <c r="D171" s="467"/>
      <c r="E171" s="233" t="s">
        <v>331</v>
      </c>
      <c r="F171" s="234"/>
      <c r="G171" s="320">
        <v>0</v>
      </c>
      <c r="H171" s="452"/>
      <c r="I171" s="286">
        <f t="shared" si="22"/>
        <v>0</v>
      </c>
      <c r="J171" s="333">
        <f t="shared" si="21"/>
        <v>0</v>
      </c>
      <c r="K171" s="145">
        <f t="shared" si="23"/>
        <v>0</v>
      </c>
    </row>
    <row r="172" spans="1:11" ht="33.75" customHeight="1">
      <c r="B172" s="235" t="s">
        <v>332</v>
      </c>
      <c r="C172" s="229" t="s">
        <v>26</v>
      </c>
      <c r="D172" s="467">
        <v>101570</v>
      </c>
      <c r="E172" s="214" t="s">
        <v>333</v>
      </c>
      <c r="F172" s="215" t="s">
        <v>28</v>
      </c>
      <c r="G172" s="320">
        <v>20</v>
      </c>
      <c r="H172" s="435">
        <v>27.24</v>
      </c>
      <c r="I172" s="284">
        <f t="shared" si="22"/>
        <v>32.880000000000003</v>
      </c>
      <c r="J172" s="333">
        <f t="shared" si="21"/>
        <v>657.6</v>
      </c>
      <c r="K172" s="145">
        <f t="shared" si="23"/>
        <v>5.2174009286394474E-5</v>
      </c>
    </row>
    <row r="173" spans="1:11" s="250" customFormat="1" ht="31.5" customHeight="1">
      <c r="A173" s="258"/>
      <c r="B173" s="230" t="s">
        <v>334</v>
      </c>
      <c r="C173" s="231"/>
      <c r="D173" s="467"/>
      <c r="E173" s="233" t="s">
        <v>335</v>
      </c>
      <c r="F173" s="234"/>
      <c r="G173" s="319">
        <v>0</v>
      </c>
      <c r="H173" s="452"/>
      <c r="I173" s="286">
        <f t="shared" si="22"/>
        <v>0</v>
      </c>
      <c r="J173" s="333">
        <f t="shared" si="21"/>
        <v>0</v>
      </c>
      <c r="K173" s="145">
        <f t="shared" si="23"/>
        <v>0</v>
      </c>
    </row>
    <row r="174" spans="1:11" ht="19.5" customHeight="1">
      <c r="B174" s="235" t="s">
        <v>336</v>
      </c>
      <c r="C174" s="208" t="s">
        <v>32</v>
      </c>
      <c r="D174" s="200" t="s">
        <v>337</v>
      </c>
      <c r="E174" s="214" t="s">
        <v>338</v>
      </c>
      <c r="F174" s="215" t="s">
        <v>35</v>
      </c>
      <c r="G174" s="320">
        <v>9</v>
      </c>
      <c r="H174" s="436">
        <v>1077.47</v>
      </c>
      <c r="I174" s="284">
        <f t="shared" si="22"/>
        <v>1300.51</v>
      </c>
      <c r="J174" s="333">
        <f t="shared" si="21"/>
        <v>11704.59</v>
      </c>
      <c r="K174" s="145">
        <f t="shared" si="23"/>
        <v>9.2864262067128935E-4</v>
      </c>
    </row>
    <row r="175" spans="1:11" ht="19.5" customHeight="1">
      <c r="B175" s="235" t="s">
        <v>339</v>
      </c>
      <c r="C175" s="208" t="s">
        <v>32</v>
      </c>
      <c r="D175" s="200" t="s">
        <v>340</v>
      </c>
      <c r="E175" s="214" t="s">
        <v>341</v>
      </c>
      <c r="F175" s="215" t="s">
        <v>154</v>
      </c>
      <c r="G175" s="320">
        <v>2.5</v>
      </c>
      <c r="H175" s="436">
        <v>339.66</v>
      </c>
      <c r="I175" s="284">
        <f t="shared" si="22"/>
        <v>409.97</v>
      </c>
      <c r="J175" s="333">
        <f t="shared" si="21"/>
        <v>1024.93</v>
      </c>
      <c r="K175" s="145">
        <f t="shared" si="23"/>
        <v>8.1317985611168317E-5</v>
      </c>
    </row>
    <row r="176" spans="1:11" ht="19.5" customHeight="1">
      <c r="B176" s="235" t="s">
        <v>342</v>
      </c>
      <c r="C176" s="208" t="s">
        <v>32</v>
      </c>
      <c r="D176" s="200" t="s">
        <v>343</v>
      </c>
      <c r="E176" s="214" t="s">
        <v>344</v>
      </c>
      <c r="F176" s="215" t="s">
        <v>35</v>
      </c>
      <c r="G176" s="320">
        <v>1</v>
      </c>
      <c r="H176" s="436">
        <v>1865.88</v>
      </c>
      <c r="I176" s="284">
        <f t="shared" si="22"/>
        <v>2252.12</v>
      </c>
      <c r="J176" s="333">
        <f t="shared" si="21"/>
        <v>2252.12</v>
      </c>
      <c r="K176" s="145">
        <f t="shared" si="23"/>
        <v>1.7868328739974865E-4</v>
      </c>
    </row>
    <row r="177" spans="1:11" ht="19.5" customHeight="1">
      <c r="B177" s="235" t="s">
        <v>345</v>
      </c>
      <c r="C177" s="208" t="s">
        <v>32</v>
      </c>
      <c r="D177" s="200" t="s">
        <v>346</v>
      </c>
      <c r="E177" s="214" t="s">
        <v>347</v>
      </c>
      <c r="F177" s="215" t="s">
        <v>154</v>
      </c>
      <c r="G177" s="320">
        <v>2.5</v>
      </c>
      <c r="H177" s="436">
        <v>580.49</v>
      </c>
      <c r="I177" s="284">
        <f t="shared" si="22"/>
        <v>700.65</v>
      </c>
      <c r="J177" s="333">
        <f t="shared" si="21"/>
        <v>1751.63</v>
      </c>
      <c r="K177" s="145">
        <f t="shared" si="23"/>
        <v>1.3897439155463376E-4</v>
      </c>
    </row>
    <row r="178" spans="1:11" s="250" customFormat="1" ht="15">
      <c r="A178" s="258"/>
      <c r="B178" s="25" t="s">
        <v>348</v>
      </c>
      <c r="C178" s="26"/>
      <c r="D178" s="26"/>
      <c r="E178" s="61" t="s">
        <v>349</v>
      </c>
      <c r="F178" s="46"/>
      <c r="G178" s="319">
        <v>0</v>
      </c>
      <c r="H178" s="453"/>
      <c r="I178" s="286">
        <f t="shared" si="22"/>
        <v>0</v>
      </c>
      <c r="J178" s="333">
        <f t="shared" si="21"/>
        <v>0</v>
      </c>
      <c r="K178" s="145">
        <f t="shared" si="23"/>
        <v>0</v>
      </c>
    </row>
    <row r="179" spans="1:11" ht="30">
      <c r="B179" s="50" t="s">
        <v>350</v>
      </c>
      <c r="C179" s="208" t="s">
        <v>26</v>
      </c>
      <c r="D179" s="467">
        <v>101619</v>
      </c>
      <c r="E179" s="52" t="s">
        <v>164</v>
      </c>
      <c r="F179" s="45" t="s">
        <v>80</v>
      </c>
      <c r="G179" s="320">
        <v>149.41999999999999</v>
      </c>
      <c r="H179" s="433">
        <v>329.38</v>
      </c>
      <c r="I179" s="284">
        <f t="shared" si="22"/>
        <v>397.56</v>
      </c>
      <c r="J179" s="333">
        <f t="shared" si="21"/>
        <v>59403.42</v>
      </c>
      <c r="K179" s="145">
        <f t="shared" si="23"/>
        <v>4.7130696270127597E-3</v>
      </c>
    </row>
    <row r="180" spans="1:11" s="250" customFormat="1" ht="15">
      <c r="A180" s="258"/>
      <c r="B180" s="236" t="s">
        <v>351</v>
      </c>
      <c r="C180" s="231"/>
      <c r="D180" s="232"/>
      <c r="E180" s="233" t="s">
        <v>352</v>
      </c>
      <c r="F180" s="234"/>
      <c r="G180" s="319">
        <v>0</v>
      </c>
      <c r="H180" s="452"/>
      <c r="I180" s="286">
        <f t="shared" si="22"/>
        <v>0</v>
      </c>
      <c r="J180" s="333">
        <f t="shared" si="21"/>
        <v>0</v>
      </c>
      <c r="K180" s="145">
        <f t="shared" si="23"/>
        <v>0</v>
      </c>
    </row>
    <row r="181" spans="1:11" ht="15">
      <c r="B181" s="237" t="s">
        <v>353</v>
      </c>
      <c r="C181" s="208" t="s">
        <v>32</v>
      </c>
      <c r="D181" s="200" t="s">
        <v>354</v>
      </c>
      <c r="E181" s="214" t="s">
        <v>355</v>
      </c>
      <c r="F181" s="215" t="s">
        <v>35</v>
      </c>
      <c r="G181" s="320">
        <v>2</v>
      </c>
      <c r="H181" s="435">
        <v>260.10000000000002</v>
      </c>
      <c r="I181" s="284">
        <f t="shared" si="22"/>
        <v>313.94</v>
      </c>
      <c r="J181" s="333">
        <f t="shared" si="21"/>
        <v>627.88</v>
      </c>
      <c r="K181" s="145">
        <f t="shared" si="23"/>
        <v>4.9816023343584795E-5</v>
      </c>
    </row>
    <row r="182" spans="1:11" ht="15">
      <c r="B182" s="237" t="s">
        <v>356</v>
      </c>
      <c r="C182" s="208" t="s">
        <v>32</v>
      </c>
      <c r="D182" s="200" t="s">
        <v>357</v>
      </c>
      <c r="E182" s="214" t="s">
        <v>358</v>
      </c>
      <c r="F182" s="215" t="s">
        <v>35</v>
      </c>
      <c r="G182" s="320">
        <v>1</v>
      </c>
      <c r="H182" s="435">
        <v>359.3</v>
      </c>
      <c r="I182" s="284">
        <f t="shared" si="22"/>
        <v>433.68</v>
      </c>
      <c r="J182" s="333">
        <f t="shared" si="21"/>
        <v>433.68</v>
      </c>
      <c r="K182" s="145">
        <f t="shared" si="23"/>
        <v>3.4408187876100297E-5</v>
      </c>
    </row>
    <row r="183" spans="1:11" ht="15">
      <c r="B183" s="237" t="s">
        <v>359</v>
      </c>
      <c r="C183" s="208" t="s">
        <v>32</v>
      </c>
      <c r="D183" s="200" t="s">
        <v>360</v>
      </c>
      <c r="E183" s="214" t="s">
        <v>361</v>
      </c>
      <c r="F183" s="215" t="s">
        <v>154</v>
      </c>
      <c r="G183" s="320">
        <v>1</v>
      </c>
      <c r="H183" s="435">
        <v>241.26</v>
      </c>
      <c r="I183" s="284">
        <f t="shared" si="22"/>
        <v>291.2</v>
      </c>
      <c r="J183" s="333">
        <f t="shared" si="21"/>
        <v>291.2</v>
      </c>
      <c r="K183" s="145">
        <f t="shared" si="23"/>
        <v>2.3103819197381492E-5</v>
      </c>
    </row>
    <row r="184" spans="1:11" ht="15">
      <c r="B184" s="237" t="s">
        <v>362</v>
      </c>
      <c r="C184" s="208" t="s">
        <v>32</v>
      </c>
      <c r="D184" s="200" t="s">
        <v>363</v>
      </c>
      <c r="E184" s="214" t="s">
        <v>364</v>
      </c>
      <c r="F184" s="215" t="s">
        <v>154</v>
      </c>
      <c r="G184" s="320">
        <v>1.5</v>
      </c>
      <c r="H184" s="435">
        <v>324.39</v>
      </c>
      <c r="I184" s="284">
        <f t="shared" si="22"/>
        <v>391.54</v>
      </c>
      <c r="J184" s="333">
        <f t="shared" si="21"/>
        <v>587.30999999999995</v>
      </c>
      <c r="K184" s="145">
        <f t="shared" si="23"/>
        <v>4.6597197983564982E-5</v>
      </c>
    </row>
    <row r="185" spans="1:11" ht="15">
      <c r="B185" s="35"/>
      <c r="C185" s="36"/>
      <c r="D185" s="36"/>
      <c r="E185" s="62"/>
      <c r="F185" s="47"/>
      <c r="G185" s="320">
        <v>0</v>
      </c>
      <c r="H185" s="454"/>
      <c r="I185" s="284">
        <f t="shared" si="22"/>
        <v>0</v>
      </c>
      <c r="J185" s="333">
        <f t="shared" si="21"/>
        <v>0</v>
      </c>
      <c r="K185" s="145">
        <f t="shared" si="23"/>
        <v>0</v>
      </c>
    </row>
    <row r="186" spans="1:11" s="251" customFormat="1" ht="15">
      <c r="A186" s="257"/>
      <c r="B186" s="22"/>
      <c r="C186" s="23"/>
      <c r="D186" s="23"/>
      <c r="E186" s="24" t="s">
        <v>365</v>
      </c>
      <c r="F186" s="24"/>
      <c r="G186" s="322">
        <v>0</v>
      </c>
      <c r="H186" s="445"/>
      <c r="I186" s="285"/>
      <c r="J186" s="334">
        <f>ROUND(SUM(J153:J185),2)</f>
        <v>547453.18999999994</v>
      </c>
      <c r="K186" s="146">
        <f t="shared" si="23"/>
        <v>4.343495714556915E-2</v>
      </c>
    </row>
    <row r="187" spans="1:11" ht="15">
      <c r="B187" s="35"/>
      <c r="C187" s="36"/>
      <c r="D187" s="36"/>
      <c r="E187" s="37"/>
      <c r="F187" s="28"/>
      <c r="G187" s="320">
        <v>0</v>
      </c>
      <c r="H187" s="442"/>
      <c r="I187" s="284">
        <f t="shared" ref="I187:I208" si="24">ROUND(H187*$I$12,2)</f>
        <v>0</v>
      </c>
      <c r="J187" s="333">
        <f t="shared" ref="J187:J208" si="25">ROUND(G187*$I187,2)</f>
        <v>0</v>
      </c>
      <c r="K187" s="145">
        <f t="shared" si="23"/>
        <v>0</v>
      </c>
    </row>
    <row r="188" spans="1:11" s="301" customFormat="1" ht="16.5" customHeight="1">
      <c r="A188" s="293"/>
      <c r="B188" s="294" t="s">
        <v>366</v>
      </c>
      <c r="C188" s="295"/>
      <c r="D188" s="295"/>
      <c r="E188" s="296" t="s">
        <v>367</v>
      </c>
      <c r="F188" s="297"/>
      <c r="G188" s="318">
        <v>0</v>
      </c>
      <c r="H188" s="446"/>
      <c r="I188" s="302">
        <f t="shared" si="24"/>
        <v>0</v>
      </c>
      <c r="J188" s="333">
        <f t="shared" si="25"/>
        <v>0</v>
      </c>
      <c r="K188" s="303">
        <f t="shared" si="23"/>
        <v>0</v>
      </c>
    </row>
    <row r="189" spans="1:11" s="250" customFormat="1" ht="15" customHeight="1">
      <c r="A189" s="258"/>
      <c r="B189" s="6" t="s">
        <v>368</v>
      </c>
      <c r="C189" s="7"/>
      <c r="D189" s="7"/>
      <c r="E189" s="8" t="s">
        <v>369</v>
      </c>
      <c r="F189" s="9"/>
      <c r="G189" s="319">
        <v>0</v>
      </c>
      <c r="H189" s="442"/>
      <c r="I189" s="286">
        <f t="shared" si="24"/>
        <v>0</v>
      </c>
      <c r="J189" s="333">
        <f t="shared" si="25"/>
        <v>0</v>
      </c>
      <c r="K189" s="145">
        <f t="shared" si="23"/>
        <v>0</v>
      </c>
    </row>
    <row r="190" spans="1:11" ht="15" customHeight="1">
      <c r="B190" s="16" t="s">
        <v>370</v>
      </c>
      <c r="C190" s="205" t="s">
        <v>26</v>
      </c>
      <c r="D190" s="467">
        <v>98504</v>
      </c>
      <c r="E190" s="17" t="s">
        <v>371</v>
      </c>
      <c r="F190" s="5" t="s">
        <v>28</v>
      </c>
      <c r="G190" s="320">
        <v>15113.36</v>
      </c>
      <c r="H190" s="427">
        <v>12.6</v>
      </c>
      <c r="I190" s="284">
        <f t="shared" si="24"/>
        <v>15.21</v>
      </c>
      <c r="J190" s="333">
        <f t="shared" si="25"/>
        <v>229874.21</v>
      </c>
      <c r="K190" s="145">
        <f t="shared" si="23"/>
        <v>1.8238228660648712E-2</v>
      </c>
    </row>
    <row r="191" spans="1:11" ht="15" customHeight="1">
      <c r="B191" s="16" t="s">
        <v>372</v>
      </c>
      <c r="C191" s="208" t="s">
        <v>32</v>
      </c>
      <c r="D191" s="200" t="s">
        <v>373</v>
      </c>
      <c r="E191" s="17" t="s">
        <v>374</v>
      </c>
      <c r="F191" s="5" t="s">
        <v>28</v>
      </c>
      <c r="G191" s="320">
        <v>25597.94</v>
      </c>
      <c r="H191" s="426">
        <v>7.29</v>
      </c>
      <c r="I191" s="284">
        <f t="shared" si="24"/>
        <v>8.8000000000000007</v>
      </c>
      <c r="J191" s="333">
        <f t="shared" si="25"/>
        <v>225261.87</v>
      </c>
      <c r="K191" s="145">
        <f t="shared" si="23"/>
        <v>1.7872285427692494E-2</v>
      </c>
    </row>
    <row r="192" spans="1:11" s="250" customFormat="1" ht="15" customHeight="1">
      <c r="A192" s="258"/>
      <c r="B192" s="6" t="s">
        <v>375</v>
      </c>
      <c r="C192" s="7"/>
      <c r="D192" s="7"/>
      <c r="E192" s="8" t="s">
        <v>304</v>
      </c>
      <c r="F192" s="9"/>
      <c r="G192" s="319">
        <v>0</v>
      </c>
      <c r="H192" s="442"/>
      <c r="I192" s="286">
        <f t="shared" si="24"/>
        <v>0</v>
      </c>
      <c r="J192" s="333">
        <f t="shared" si="25"/>
        <v>0</v>
      </c>
      <c r="K192" s="145">
        <f t="shared" si="23"/>
        <v>0</v>
      </c>
    </row>
    <row r="193" spans="1:11" ht="15" customHeight="1">
      <c r="B193" s="10" t="s">
        <v>376</v>
      </c>
      <c r="C193" s="20" t="s">
        <v>26</v>
      </c>
      <c r="D193" s="467">
        <v>93358</v>
      </c>
      <c r="E193" s="216" t="s">
        <v>213</v>
      </c>
      <c r="F193" s="12" t="s">
        <v>80</v>
      </c>
      <c r="G193" s="320">
        <v>662.5</v>
      </c>
      <c r="H193" s="427">
        <v>89.55</v>
      </c>
      <c r="I193" s="284">
        <f t="shared" si="24"/>
        <v>108.09</v>
      </c>
      <c r="J193" s="333">
        <f t="shared" si="25"/>
        <v>71609.63</v>
      </c>
      <c r="K193" s="145">
        <f t="shared" si="23"/>
        <v>5.6815107977726161E-3</v>
      </c>
    </row>
    <row r="194" spans="1:11" s="250" customFormat="1" ht="15" customHeight="1">
      <c r="A194" s="258"/>
      <c r="B194" s="6" t="s">
        <v>377</v>
      </c>
      <c r="C194" s="7"/>
      <c r="D194" s="467"/>
      <c r="E194" s="152" t="s">
        <v>378</v>
      </c>
      <c r="F194" s="9"/>
      <c r="G194" s="319">
        <v>0</v>
      </c>
      <c r="H194" s="442"/>
      <c r="I194" s="286">
        <f t="shared" si="24"/>
        <v>0</v>
      </c>
      <c r="J194" s="333">
        <f t="shared" si="25"/>
        <v>0</v>
      </c>
      <c r="K194" s="145">
        <f t="shared" ref="K194:K225" si="26">J194/$J$223</f>
        <v>0</v>
      </c>
    </row>
    <row r="195" spans="1:11" ht="15" customHeight="1">
      <c r="B195" s="10" t="s">
        <v>379</v>
      </c>
      <c r="C195" s="12" t="s">
        <v>26</v>
      </c>
      <c r="D195" s="467">
        <v>104737</v>
      </c>
      <c r="E195" s="11" t="s">
        <v>149</v>
      </c>
      <c r="F195" s="12" t="s">
        <v>80</v>
      </c>
      <c r="G195" s="320">
        <v>18077.02</v>
      </c>
      <c r="H195" s="426">
        <v>22.63</v>
      </c>
      <c r="I195" s="284">
        <f t="shared" si="24"/>
        <v>27.31</v>
      </c>
      <c r="J195" s="333">
        <f t="shared" si="25"/>
        <v>493683.42</v>
      </c>
      <c r="K195" s="145">
        <f t="shared" si="26"/>
        <v>3.9168861526184581E-2</v>
      </c>
    </row>
    <row r="196" spans="1:11" s="250" customFormat="1" ht="15" customHeight="1">
      <c r="A196" s="258"/>
      <c r="B196" s="6" t="s">
        <v>380</v>
      </c>
      <c r="C196" s="7"/>
      <c r="D196" s="467"/>
      <c r="E196" s="8" t="s">
        <v>381</v>
      </c>
      <c r="F196" s="9"/>
      <c r="G196" s="319">
        <v>0</v>
      </c>
      <c r="H196" s="442"/>
      <c r="I196" s="286">
        <f t="shared" si="24"/>
        <v>0</v>
      </c>
      <c r="J196" s="333">
        <f t="shared" si="25"/>
        <v>0</v>
      </c>
      <c r="K196" s="145">
        <f t="shared" si="26"/>
        <v>0</v>
      </c>
    </row>
    <row r="197" spans="1:11" ht="45">
      <c r="B197" s="10" t="s">
        <v>382</v>
      </c>
      <c r="C197" s="196" t="s">
        <v>26</v>
      </c>
      <c r="D197" s="467">
        <v>92749</v>
      </c>
      <c r="E197" s="11" t="s">
        <v>383</v>
      </c>
      <c r="F197" s="12" t="s">
        <v>80</v>
      </c>
      <c r="G197" s="320">
        <v>3301</v>
      </c>
      <c r="H197" s="426">
        <v>964.1</v>
      </c>
      <c r="I197" s="284">
        <f t="shared" si="24"/>
        <v>1163.67</v>
      </c>
      <c r="J197" s="333">
        <f t="shared" si="25"/>
        <v>3841274.67</v>
      </c>
      <c r="K197" s="145">
        <f t="shared" si="26"/>
        <v>0.30476688002459223</v>
      </c>
    </row>
    <row r="198" spans="1:11" s="253" customFormat="1" ht="15">
      <c r="A198" s="258"/>
      <c r="B198" s="6" t="s">
        <v>384</v>
      </c>
      <c r="C198" s="207"/>
      <c r="D198" s="467"/>
      <c r="E198" s="14" t="s">
        <v>385</v>
      </c>
      <c r="F198" s="238"/>
      <c r="G198" s="323"/>
      <c r="H198" s="455"/>
      <c r="I198" s="288">
        <f t="shared" si="24"/>
        <v>0</v>
      </c>
      <c r="J198" s="333">
        <f t="shared" si="25"/>
        <v>0</v>
      </c>
      <c r="K198" s="145">
        <f t="shared" si="26"/>
        <v>0</v>
      </c>
    </row>
    <row r="199" spans="1:11" s="249" customFormat="1" ht="45">
      <c r="A199" s="257"/>
      <c r="B199" s="18" t="s">
        <v>386</v>
      </c>
      <c r="C199" s="207" t="s">
        <v>26</v>
      </c>
      <c r="D199" s="467">
        <v>92756</v>
      </c>
      <c r="E199" s="17" t="s">
        <v>387</v>
      </c>
      <c r="F199" s="218" t="s">
        <v>28</v>
      </c>
      <c r="G199" s="321">
        <v>436</v>
      </c>
      <c r="H199" s="437">
        <v>283.23</v>
      </c>
      <c r="I199" s="287">
        <f t="shared" si="24"/>
        <v>341.86</v>
      </c>
      <c r="J199" s="333">
        <f t="shared" si="25"/>
        <v>149050.96</v>
      </c>
      <c r="K199" s="145">
        <f t="shared" si="26"/>
        <v>1.1825708897788945E-2</v>
      </c>
    </row>
    <row r="200" spans="1:11" s="250" customFormat="1" ht="15">
      <c r="A200" s="258"/>
      <c r="B200" s="221" t="s">
        <v>388</v>
      </c>
      <c r="C200" s="222"/>
      <c r="D200" s="467"/>
      <c r="E200" s="223" t="s">
        <v>389</v>
      </c>
      <c r="F200" s="224"/>
      <c r="G200" s="319">
        <v>0</v>
      </c>
      <c r="H200" s="456"/>
      <c r="I200" s="286">
        <f t="shared" si="24"/>
        <v>0</v>
      </c>
      <c r="J200" s="333">
        <f t="shared" si="25"/>
        <v>0</v>
      </c>
      <c r="K200" s="145">
        <f t="shared" si="26"/>
        <v>0</v>
      </c>
    </row>
    <row r="201" spans="1:11" s="249" customFormat="1" ht="30">
      <c r="A201" s="191"/>
      <c r="B201" s="239" t="s">
        <v>390</v>
      </c>
      <c r="C201" s="347" t="s">
        <v>26</v>
      </c>
      <c r="D201" s="467">
        <v>101114</v>
      </c>
      <c r="E201" s="219" t="s">
        <v>391</v>
      </c>
      <c r="F201" s="218" t="s">
        <v>80</v>
      </c>
      <c r="G201" s="321">
        <v>28972.92</v>
      </c>
      <c r="H201" s="428">
        <v>4.7300000000000004</v>
      </c>
      <c r="I201" s="287">
        <f t="shared" si="24"/>
        <v>5.71</v>
      </c>
      <c r="J201" s="333">
        <f t="shared" si="25"/>
        <v>165435.37</v>
      </c>
      <c r="K201" s="143">
        <f t="shared" si="26"/>
        <v>1.312564861721123E-2</v>
      </c>
    </row>
    <row r="202" spans="1:11" s="250" customFormat="1" ht="15">
      <c r="A202" s="258"/>
      <c r="B202" s="221" t="s">
        <v>392</v>
      </c>
      <c r="C202" s="222"/>
      <c r="D202" s="467"/>
      <c r="E202" s="223" t="s">
        <v>393</v>
      </c>
      <c r="F202" s="224"/>
      <c r="G202" s="319">
        <v>0</v>
      </c>
      <c r="H202" s="456"/>
      <c r="I202" s="286">
        <f t="shared" si="24"/>
        <v>0</v>
      </c>
      <c r="J202" s="333">
        <f t="shared" si="25"/>
        <v>0</v>
      </c>
      <c r="K202" s="145">
        <f t="shared" si="26"/>
        <v>0</v>
      </c>
    </row>
    <row r="203" spans="1:11" ht="60">
      <c r="B203" s="225" t="s">
        <v>394</v>
      </c>
      <c r="C203" s="207" t="s">
        <v>26</v>
      </c>
      <c r="D203" s="467">
        <v>100978</v>
      </c>
      <c r="E203" s="19" t="s">
        <v>110</v>
      </c>
      <c r="F203" s="49" t="s">
        <v>80</v>
      </c>
      <c r="G203" s="320">
        <v>32314.32</v>
      </c>
      <c r="H203" s="438">
        <v>7.23</v>
      </c>
      <c r="I203" s="284">
        <f t="shared" si="24"/>
        <v>8.73</v>
      </c>
      <c r="J203" s="333">
        <f t="shared" si="25"/>
        <v>282104.01</v>
      </c>
      <c r="K203" s="145">
        <f t="shared" si="26"/>
        <v>2.2382143001017516E-2</v>
      </c>
    </row>
    <row r="204" spans="1:11" s="250" customFormat="1" ht="15">
      <c r="A204" s="258"/>
      <c r="B204" s="221" t="s">
        <v>395</v>
      </c>
      <c r="C204" s="222"/>
      <c r="D204" s="467"/>
      <c r="E204" s="223" t="s">
        <v>396</v>
      </c>
      <c r="F204" s="224"/>
      <c r="G204" s="319">
        <v>0</v>
      </c>
      <c r="H204" s="456"/>
      <c r="I204" s="286">
        <f t="shared" si="24"/>
        <v>0</v>
      </c>
      <c r="J204" s="333">
        <f t="shared" si="25"/>
        <v>0</v>
      </c>
      <c r="K204" s="145">
        <f t="shared" si="26"/>
        <v>0</v>
      </c>
    </row>
    <row r="205" spans="1:11" ht="30">
      <c r="B205" s="225" t="s">
        <v>397</v>
      </c>
      <c r="C205" s="210" t="s">
        <v>26</v>
      </c>
      <c r="D205" s="467">
        <v>95875</v>
      </c>
      <c r="E205" s="19" t="s">
        <v>97</v>
      </c>
      <c r="F205" s="49" t="s">
        <v>115</v>
      </c>
      <c r="G205" s="320">
        <v>403239.25</v>
      </c>
      <c r="H205" s="438">
        <v>2.5299999999999998</v>
      </c>
      <c r="I205" s="284">
        <f t="shared" si="24"/>
        <v>3.05</v>
      </c>
      <c r="J205" s="333">
        <f t="shared" si="25"/>
        <v>1229879.71</v>
      </c>
      <c r="K205" s="145">
        <f t="shared" si="26"/>
        <v>9.757870348340654E-2</v>
      </c>
    </row>
    <row r="206" spans="1:11" s="250" customFormat="1" ht="15">
      <c r="A206" s="258"/>
      <c r="B206" s="6" t="s">
        <v>398</v>
      </c>
      <c r="C206" s="7"/>
      <c r="D206" s="7"/>
      <c r="E206" s="8" t="s">
        <v>399</v>
      </c>
      <c r="F206" s="9"/>
      <c r="G206" s="319">
        <v>0</v>
      </c>
      <c r="H206" s="442"/>
      <c r="I206" s="286">
        <f t="shared" si="24"/>
        <v>0</v>
      </c>
      <c r="J206" s="333">
        <f t="shared" si="25"/>
        <v>0</v>
      </c>
      <c r="K206" s="145">
        <f t="shared" si="26"/>
        <v>0</v>
      </c>
    </row>
    <row r="207" spans="1:11" ht="45">
      <c r="B207" s="18" t="s">
        <v>400</v>
      </c>
      <c r="C207" s="203" t="s">
        <v>26</v>
      </c>
      <c r="D207" s="467">
        <v>103653</v>
      </c>
      <c r="E207" s="19" t="s">
        <v>401</v>
      </c>
      <c r="F207" s="20" t="s">
        <v>28</v>
      </c>
      <c r="G207" s="320">
        <v>1038</v>
      </c>
      <c r="H207" s="428">
        <v>26.98</v>
      </c>
      <c r="I207" s="284">
        <f t="shared" si="24"/>
        <v>32.56</v>
      </c>
      <c r="J207" s="333">
        <f t="shared" si="25"/>
        <v>33797.279999999999</v>
      </c>
      <c r="K207" s="145">
        <f t="shared" si="26"/>
        <v>2.681477494791475E-3</v>
      </c>
    </row>
    <row r="208" spans="1:11" ht="15">
      <c r="B208" s="10"/>
      <c r="C208" s="21"/>
      <c r="D208" s="21"/>
      <c r="E208" s="11"/>
      <c r="F208" s="12"/>
      <c r="G208" s="320">
        <v>0</v>
      </c>
      <c r="H208" s="441"/>
      <c r="I208" s="284">
        <f t="shared" si="24"/>
        <v>0</v>
      </c>
      <c r="J208" s="333">
        <f t="shared" si="25"/>
        <v>0</v>
      </c>
      <c r="K208" s="145">
        <f t="shared" si="26"/>
        <v>0</v>
      </c>
    </row>
    <row r="209" spans="1:11" s="251" customFormat="1" ht="15">
      <c r="A209" s="257"/>
      <c r="B209" s="22"/>
      <c r="C209" s="23"/>
      <c r="D209" s="23"/>
      <c r="E209" s="24" t="s">
        <v>402</v>
      </c>
      <c r="F209" s="24"/>
      <c r="G209" s="322">
        <v>0</v>
      </c>
      <c r="H209" s="445"/>
      <c r="I209" s="285"/>
      <c r="J209" s="334">
        <f>ROUND(SUM(J187:J208),2)</f>
        <v>6721971.1299999999</v>
      </c>
      <c r="K209" s="146">
        <f t="shared" si="26"/>
        <v>0.53332144793110636</v>
      </c>
    </row>
    <row r="210" spans="1:11" ht="15">
      <c r="B210" s="35"/>
      <c r="C210" s="36"/>
      <c r="D210" s="36"/>
      <c r="E210" s="37"/>
      <c r="F210" s="28"/>
      <c r="G210" s="320">
        <v>0</v>
      </c>
      <c r="H210" s="442"/>
      <c r="I210" s="284">
        <f t="shared" ref="I210:I220" si="27">ROUND(H210*$I$12,2)</f>
        <v>0</v>
      </c>
      <c r="J210" s="333">
        <f t="shared" ref="J210:J220" si="28">ROUND(G210*$I210,2)</f>
        <v>0</v>
      </c>
      <c r="K210" s="145">
        <f t="shared" si="26"/>
        <v>0</v>
      </c>
    </row>
    <row r="211" spans="1:11" s="309" customFormat="1" ht="33.75" customHeight="1">
      <c r="A211" s="304"/>
      <c r="B211" s="305" t="s">
        <v>403</v>
      </c>
      <c r="C211" s="306"/>
      <c r="D211" s="306"/>
      <c r="E211" s="307" t="s">
        <v>404</v>
      </c>
      <c r="F211" s="308"/>
      <c r="G211" s="324">
        <v>0</v>
      </c>
      <c r="H211" s="457"/>
      <c r="I211" s="302">
        <f t="shared" si="27"/>
        <v>0</v>
      </c>
      <c r="J211" s="333">
        <f t="shared" si="28"/>
        <v>0</v>
      </c>
      <c r="K211" s="303">
        <f t="shared" si="26"/>
        <v>0</v>
      </c>
    </row>
    <row r="212" spans="1:11" s="250" customFormat="1" ht="15">
      <c r="A212" s="310"/>
      <c r="B212" s="6" t="s">
        <v>405</v>
      </c>
      <c r="C212" s="7"/>
      <c r="D212" s="7"/>
      <c r="E212" s="8" t="s">
        <v>399</v>
      </c>
      <c r="F212" s="9"/>
      <c r="G212" s="319">
        <v>0</v>
      </c>
      <c r="H212" s="442"/>
      <c r="I212" s="286">
        <f t="shared" si="27"/>
        <v>0</v>
      </c>
      <c r="J212" s="333">
        <f t="shared" si="28"/>
        <v>0</v>
      </c>
      <c r="K212" s="145">
        <f t="shared" si="26"/>
        <v>0</v>
      </c>
    </row>
    <row r="213" spans="1:11" ht="15">
      <c r="A213" s="311"/>
      <c r="B213" s="10" t="s">
        <v>406</v>
      </c>
      <c r="C213" s="196" t="s">
        <v>26</v>
      </c>
      <c r="D213" s="467">
        <v>102726</v>
      </c>
      <c r="E213" s="11" t="s">
        <v>407</v>
      </c>
      <c r="F213" s="12" t="s">
        <v>35</v>
      </c>
      <c r="G213" s="320">
        <v>141</v>
      </c>
      <c r="H213" s="426">
        <v>27.59</v>
      </c>
      <c r="I213" s="284">
        <f t="shared" si="27"/>
        <v>33.299999999999997</v>
      </c>
      <c r="J213" s="333">
        <f t="shared" si="28"/>
        <v>4695.3</v>
      </c>
      <c r="K213" s="145">
        <f t="shared" si="26"/>
        <v>3.7252528254624081E-4</v>
      </c>
    </row>
    <row r="214" spans="1:11" s="253" customFormat="1" ht="15">
      <c r="A214" s="339"/>
      <c r="B214" s="13" t="s">
        <v>408</v>
      </c>
      <c r="C214" s="29"/>
      <c r="D214" s="29"/>
      <c r="E214" s="14" t="s">
        <v>409</v>
      </c>
      <c r="F214" s="15"/>
      <c r="G214" s="320">
        <v>0</v>
      </c>
      <c r="H214" s="443"/>
      <c r="I214" s="284">
        <f t="shared" si="27"/>
        <v>0</v>
      </c>
      <c r="J214" s="333">
        <f t="shared" si="28"/>
        <v>0</v>
      </c>
      <c r="K214" s="145">
        <f t="shared" si="26"/>
        <v>0</v>
      </c>
    </row>
    <row r="215" spans="1:11" ht="64.5" customHeight="1">
      <c r="A215" s="311"/>
      <c r="B215" s="16" t="s">
        <v>410</v>
      </c>
      <c r="C215" s="205" t="s">
        <v>32</v>
      </c>
      <c r="D215" s="200" t="s">
        <v>411</v>
      </c>
      <c r="E215" s="11" t="s">
        <v>412</v>
      </c>
      <c r="F215" s="12" t="s">
        <v>154</v>
      </c>
      <c r="G215" s="320">
        <v>1220</v>
      </c>
      <c r="H215" s="426">
        <v>406.08</v>
      </c>
      <c r="I215" s="284">
        <f t="shared" si="27"/>
        <v>490.14</v>
      </c>
      <c r="J215" s="333">
        <f t="shared" si="28"/>
        <v>597970.80000000005</v>
      </c>
      <c r="K215" s="145">
        <f t="shared" si="26"/>
        <v>4.7443026265499899E-2</v>
      </c>
    </row>
    <row r="216" spans="1:11" s="249" customFormat="1" ht="26.25" customHeight="1">
      <c r="A216" s="191"/>
      <c r="B216" s="16" t="s">
        <v>413</v>
      </c>
      <c r="C216" s="205" t="s">
        <v>32</v>
      </c>
      <c r="D216" s="200" t="s">
        <v>414</v>
      </c>
      <c r="E216" s="17" t="s">
        <v>415</v>
      </c>
      <c r="F216" s="5" t="s">
        <v>218</v>
      </c>
      <c r="G216" s="320">
        <v>46360</v>
      </c>
      <c r="H216" s="427">
        <v>7.08</v>
      </c>
      <c r="I216" s="284">
        <f t="shared" si="27"/>
        <v>8.5500000000000007</v>
      </c>
      <c r="J216" s="333">
        <f t="shared" si="28"/>
        <v>396378</v>
      </c>
      <c r="K216" s="145">
        <f t="shared" si="26"/>
        <v>3.1448645761743409E-2</v>
      </c>
    </row>
    <row r="217" spans="1:11" ht="56.25" customHeight="1">
      <c r="A217" s="311"/>
      <c r="B217" s="16" t="s">
        <v>416</v>
      </c>
      <c r="C217" s="196" t="s">
        <v>32</v>
      </c>
      <c r="D217" s="200" t="s">
        <v>417</v>
      </c>
      <c r="E217" s="11" t="s">
        <v>418</v>
      </c>
      <c r="F217" s="12" t="s">
        <v>28</v>
      </c>
      <c r="G217" s="320">
        <v>1120.47</v>
      </c>
      <c r="H217" s="426">
        <v>79.89</v>
      </c>
      <c r="I217" s="284">
        <f t="shared" si="27"/>
        <v>96.43</v>
      </c>
      <c r="J217" s="333">
        <f t="shared" si="28"/>
        <v>108046.92</v>
      </c>
      <c r="K217" s="145">
        <f t="shared" si="26"/>
        <v>8.5724467874791974E-3</v>
      </c>
    </row>
    <row r="218" spans="1:11" s="249" customFormat="1" ht="37.5" customHeight="1">
      <c r="A218" s="191"/>
      <c r="B218" s="16" t="s">
        <v>419</v>
      </c>
      <c r="C218" s="205" t="s">
        <v>26</v>
      </c>
      <c r="D218" s="467">
        <v>97064</v>
      </c>
      <c r="E218" s="11" t="s">
        <v>420</v>
      </c>
      <c r="F218" s="5" t="s">
        <v>154</v>
      </c>
      <c r="G218" s="320">
        <v>360</v>
      </c>
      <c r="H218" s="427">
        <v>26.96</v>
      </c>
      <c r="I218" s="284">
        <f t="shared" si="27"/>
        <v>32.54</v>
      </c>
      <c r="J218" s="333">
        <f t="shared" si="28"/>
        <v>11714.4</v>
      </c>
      <c r="K218" s="145">
        <f t="shared" si="26"/>
        <v>9.2942094644850879E-4</v>
      </c>
    </row>
    <row r="219" spans="1:11" s="249" customFormat="1" ht="75">
      <c r="A219" s="191"/>
      <c r="B219" s="16" t="s">
        <v>421</v>
      </c>
      <c r="C219" s="205" t="s">
        <v>26</v>
      </c>
      <c r="D219" s="467">
        <v>10527</v>
      </c>
      <c r="E219" s="11" t="s">
        <v>422</v>
      </c>
      <c r="F219" s="5" t="s">
        <v>423</v>
      </c>
      <c r="G219" s="320">
        <v>120</v>
      </c>
      <c r="H219" s="427">
        <v>22</v>
      </c>
      <c r="I219" s="284">
        <f t="shared" si="27"/>
        <v>26.55</v>
      </c>
      <c r="J219" s="333">
        <f t="shared" si="28"/>
        <v>3186</v>
      </c>
      <c r="K219" s="145">
        <f t="shared" si="26"/>
        <v>2.5277736250981262E-4</v>
      </c>
    </row>
    <row r="220" spans="1:11" ht="15">
      <c r="B220" s="10"/>
      <c r="C220" s="21"/>
      <c r="D220" s="21"/>
      <c r="E220" s="11"/>
      <c r="F220" s="12"/>
      <c r="G220" s="320">
        <v>0</v>
      </c>
      <c r="H220" s="441"/>
      <c r="I220" s="284">
        <f t="shared" si="27"/>
        <v>0</v>
      </c>
      <c r="J220" s="333">
        <f t="shared" si="28"/>
        <v>0</v>
      </c>
      <c r="K220" s="145">
        <f t="shared" si="26"/>
        <v>0</v>
      </c>
    </row>
    <row r="221" spans="1:11" s="251" customFormat="1" ht="15">
      <c r="A221" s="257"/>
      <c r="B221" s="22"/>
      <c r="C221" s="23"/>
      <c r="D221" s="23"/>
      <c r="E221" s="24" t="s">
        <v>424</v>
      </c>
      <c r="F221" s="24"/>
      <c r="G221" s="322">
        <v>0</v>
      </c>
      <c r="H221" s="445"/>
      <c r="I221" s="285"/>
      <c r="J221" s="334">
        <f>ROUND(SUM(J210:J220),2)</f>
        <v>1121991.42</v>
      </c>
      <c r="K221" s="146">
        <f t="shared" si="26"/>
        <v>8.9018842406227067E-2</v>
      </c>
    </row>
    <row r="222" spans="1:11" s="249" customFormat="1" ht="15">
      <c r="A222" s="257"/>
      <c r="B222" s="240"/>
      <c r="C222" s="189"/>
      <c r="D222" s="189"/>
      <c r="E222" s="190"/>
      <c r="F222" s="190"/>
      <c r="G222" s="325"/>
      <c r="H222" s="458"/>
      <c r="I222" s="289"/>
      <c r="J222" s="335"/>
      <c r="K222" s="336"/>
    </row>
    <row r="223" spans="1:11" s="254" customFormat="1" ht="32.25" customHeight="1">
      <c r="A223" s="259"/>
      <c r="B223" s="241"/>
      <c r="C223" s="242"/>
      <c r="D223" s="242"/>
      <c r="E223" s="243" t="s">
        <v>425</v>
      </c>
      <c r="F223" s="243"/>
      <c r="G223" s="326"/>
      <c r="H223" s="459"/>
      <c r="I223" s="290"/>
      <c r="J223" s="337">
        <f>ROUND(J35+J47+J61+J69+J129+J152+J186+J209+J221,2)</f>
        <v>12603976.75</v>
      </c>
      <c r="K223" s="386">
        <f>ROUND(K35+K47+K61+K69+K129+K152+K186+K209+K221,2)</f>
        <v>1</v>
      </c>
    </row>
    <row r="224" spans="1:11" ht="15">
      <c r="B224" s="256"/>
      <c r="C224" s="256"/>
      <c r="D224" s="256"/>
      <c r="E224" s="256"/>
      <c r="F224" s="256"/>
      <c r="G224" s="256"/>
      <c r="H224" s="292"/>
      <c r="I224" s="291"/>
      <c r="J224" s="291"/>
      <c r="K224" s="256"/>
    </row>
    <row r="225" spans="1:11" s="328" customFormat="1">
      <c r="A225" s="327"/>
      <c r="G225" s="329"/>
      <c r="H225" s="369"/>
      <c r="J225" s="329"/>
      <c r="K225" s="330"/>
    </row>
    <row r="226" spans="1:11" ht="13.5">
      <c r="D226" s="255"/>
      <c r="E226" s="340"/>
      <c r="F226" s="255"/>
      <c r="J226" s="342"/>
    </row>
    <row r="227" spans="1:11">
      <c r="J227" s="341"/>
    </row>
    <row r="229" spans="1:11">
      <c r="J229" s="342"/>
    </row>
    <row r="233" spans="1:11">
      <c r="J233" s="342"/>
    </row>
    <row r="234" spans="1:11">
      <c r="J234" s="342"/>
    </row>
    <row r="235" spans="1:11">
      <c r="J235" s="342"/>
    </row>
    <row r="239" spans="1:11">
      <c r="J239" s="342"/>
      <c r="K239" s="460"/>
    </row>
    <row r="240" spans="1:11">
      <c r="J240" s="342"/>
    </row>
  </sheetData>
  <autoFilter ref="B10:K224" xr:uid="{00000000-0009-0000-0000-000000000000}"/>
  <mergeCells count="16">
    <mergeCell ref="K10:K11"/>
    <mergeCell ref="F10:F11"/>
    <mergeCell ref="G10:G11"/>
    <mergeCell ref="H10:H11"/>
    <mergeCell ref="I10:I11"/>
    <mergeCell ref="J10:J11"/>
    <mergeCell ref="C7:E7"/>
    <mergeCell ref="B10:B11"/>
    <mergeCell ref="C10:C11"/>
    <mergeCell ref="D10:D11"/>
    <mergeCell ref="E10:E11"/>
    <mergeCell ref="B2:K2"/>
    <mergeCell ref="D3:K3"/>
    <mergeCell ref="C4:E4"/>
    <mergeCell ref="C5:E5"/>
    <mergeCell ref="C6:E6"/>
  </mergeCells>
  <printOptions horizontalCentered="1"/>
  <pageMargins left="0.51180599999999998" right="0.51180599999999998" top="0.78749999999999998" bottom="0.78749999999999998" header="0.315278" footer="0.19652800000000001"/>
  <pageSetup paperSize="9" scale="72" fitToWidth="0" fitToHeight="0" orientation="landscape"/>
  <headerFooter>
    <oddFooter>&amp;L&amp;12Eng.ª Civil Ana Priscila Silva
      CREA 217602/D&amp;C&amp;12Júlio Cesar Souto Batista
Presidente ECOS&amp;R&amp;12&amp;P/&amp;N
09/12/2025</oddFooter>
  </headerFooter>
  <rowBreaks count="2" manualBreakCount="2">
    <brk id="24" man="1"/>
    <brk id="45" man="1"/>
  </rowBreaks>
  <drawing r:id="rId1"/>
  <extLst>
    <ext uri="smNativeData">
      <pm:sheetPrefs xmlns:pm="smNativeData" day="177203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2:K240"/>
  <sheetViews>
    <sheetView showZeros="0" tabSelected="1" workbookViewId="0">
      <selection activeCell="E19" sqref="E19"/>
    </sheetView>
  </sheetViews>
  <sheetFormatPr defaultRowHeight="12.75"/>
  <cols>
    <col min="1" max="1" width="10.85546875" style="257" customWidth="1"/>
    <col min="2" max="2" width="13.85546875" style="244" customWidth="1"/>
    <col min="3" max="4" width="13.5703125" style="244" customWidth="1"/>
    <col min="5" max="5" width="60.42578125" style="244" customWidth="1"/>
    <col min="6" max="6" width="11.85546875" style="244" customWidth="1"/>
    <col min="7" max="7" width="15.7109375" style="244" customWidth="1"/>
    <col min="8" max="8" width="16.140625" style="279" customWidth="1"/>
    <col min="9" max="9" width="16.140625" style="278" customWidth="1"/>
    <col min="10" max="10" width="18" style="278" customWidth="1"/>
    <col min="11" max="11" width="12.42578125" style="245" customWidth="1"/>
    <col min="12" max="12" width="9.140625" style="244" customWidth="1"/>
    <col min="13" max="16384" width="9.140625" style="244"/>
  </cols>
  <sheetData>
    <row r="2" spans="1:11" ht="57" customHeight="1">
      <c r="B2" s="1" t="s">
        <v>0</v>
      </c>
      <c r="C2" s="472"/>
      <c r="D2" s="472"/>
      <c r="E2" s="472"/>
      <c r="F2" s="472"/>
      <c r="G2" s="472"/>
      <c r="H2" s="472"/>
      <c r="I2" s="472"/>
      <c r="J2" s="472"/>
      <c r="K2" s="473"/>
    </row>
    <row r="3" spans="1:11" ht="61.5" customHeight="1">
      <c r="A3" s="191"/>
      <c r="B3" s="192" t="s">
        <v>1</v>
      </c>
      <c r="C3" s="470" t="s">
        <v>2</v>
      </c>
      <c r="D3" s="474" t="s">
        <v>3</v>
      </c>
      <c r="E3" s="474"/>
      <c r="F3" s="474"/>
      <c r="G3" s="474"/>
      <c r="H3" s="474"/>
      <c r="I3" s="474"/>
      <c r="J3" s="474"/>
      <c r="K3" s="475"/>
    </row>
    <row r="4" spans="1:11" ht="21" customHeight="1">
      <c r="A4" s="191"/>
      <c r="B4" s="193" t="s">
        <v>4</v>
      </c>
      <c r="C4" s="476" t="s">
        <v>5</v>
      </c>
      <c r="D4" s="477"/>
      <c r="E4" s="477"/>
      <c r="F4" s="181"/>
      <c r="G4" s="4"/>
      <c r="K4" s="314"/>
    </row>
    <row r="5" spans="1:11" ht="21" customHeight="1">
      <c r="A5" s="191"/>
      <c r="B5" s="193" t="s">
        <v>4</v>
      </c>
      <c r="C5" s="476" t="s">
        <v>6</v>
      </c>
      <c r="D5" s="477"/>
      <c r="E5" s="477"/>
      <c r="F5" s="181"/>
      <c r="G5" s="4"/>
      <c r="K5" s="314"/>
    </row>
    <row r="6" spans="1:11" ht="21" customHeight="1">
      <c r="A6" s="191"/>
      <c r="B6" s="193" t="s">
        <v>4</v>
      </c>
      <c r="C6" s="476" t="s">
        <v>7</v>
      </c>
      <c r="D6" s="477"/>
      <c r="E6" s="477"/>
      <c r="F6" s="185"/>
      <c r="G6" s="185"/>
      <c r="H6" s="368"/>
      <c r="I6" s="280"/>
      <c r="K6" s="314"/>
    </row>
    <row r="7" spans="1:11" ht="21" customHeight="1">
      <c r="A7" s="191"/>
      <c r="B7" s="193" t="s">
        <v>4</v>
      </c>
      <c r="C7" s="476" t="s">
        <v>8</v>
      </c>
      <c r="D7" s="477"/>
      <c r="E7" s="477"/>
      <c r="F7" s="185"/>
      <c r="G7" s="185"/>
      <c r="H7" s="371" t="s">
        <v>9</v>
      </c>
      <c r="I7" s="372"/>
      <c r="K7" s="314"/>
    </row>
    <row r="8" spans="1:11" ht="35.25" customHeight="1">
      <c r="A8" s="191"/>
      <c r="B8" s="370" t="s">
        <v>10</v>
      </c>
      <c r="C8" s="185"/>
      <c r="D8" s="469"/>
      <c r="E8" s="469"/>
      <c r="F8" s="185"/>
      <c r="G8" s="185"/>
      <c r="H8" s="185"/>
      <c r="I8" s="185"/>
      <c r="J8" s="185"/>
      <c r="K8" s="314"/>
    </row>
    <row r="9" spans="1:11" ht="15">
      <c r="B9" s="315"/>
      <c r="C9" s="316"/>
      <c r="D9" s="316"/>
      <c r="E9" s="316"/>
      <c r="F9" s="471"/>
      <c r="G9" s="468"/>
      <c r="H9" s="282"/>
      <c r="I9" s="281"/>
      <c r="J9" s="281"/>
      <c r="K9" s="246"/>
    </row>
    <row r="10" spans="1:11" s="251" customFormat="1" ht="20.25" customHeight="1">
      <c r="A10" s="338"/>
      <c r="B10" s="478" t="s">
        <v>11</v>
      </c>
      <c r="C10" s="480" t="s">
        <v>12</v>
      </c>
      <c r="D10" s="480" t="s">
        <v>13</v>
      </c>
      <c r="E10" s="482" t="s">
        <v>14</v>
      </c>
      <c r="F10" s="482" t="s">
        <v>15</v>
      </c>
      <c r="G10" s="484" t="s">
        <v>16</v>
      </c>
      <c r="H10" s="486" t="s">
        <v>17</v>
      </c>
      <c r="I10" s="488" t="s">
        <v>18</v>
      </c>
      <c r="J10" s="490" t="s">
        <v>19</v>
      </c>
      <c r="K10" s="492" t="s">
        <v>20</v>
      </c>
    </row>
    <row r="11" spans="1:11" s="251" customFormat="1" ht="34.5" customHeight="1">
      <c r="A11" s="338"/>
      <c r="B11" s="479"/>
      <c r="C11" s="481"/>
      <c r="D11" s="481"/>
      <c r="E11" s="483"/>
      <c r="F11" s="483"/>
      <c r="G11" s="485"/>
      <c r="H11" s="487"/>
      <c r="I11" s="489"/>
      <c r="J11" s="491"/>
      <c r="K11" s="493"/>
    </row>
    <row r="12" spans="1:11" ht="15.75">
      <c r="B12" s="247"/>
      <c r="C12" s="248"/>
      <c r="D12" s="248"/>
      <c r="E12" s="194"/>
      <c r="F12" s="195"/>
      <c r="G12" s="317"/>
      <c r="H12" s="373" t="s">
        <v>9</v>
      </c>
      <c r="I12" s="374"/>
      <c r="J12" s="331"/>
      <c r="K12" s="277"/>
    </row>
    <row r="13" spans="1:11" ht="15.75" customHeight="1">
      <c r="B13" s="247"/>
      <c r="C13" s="248"/>
      <c r="D13" s="248"/>
      <c r="E13" s="194"/>
      <c r="F13" s="195"/>
      <c r="G13" s="317"/>
      <c r="H13" s="424"/>
      <c r="I13" s="343"/>
      <c r="J13" s="331"/>
      <c r="K13" s="142"/>
    </row>
    <row r="14" spans="1:11" s="301" customFormat="1" ht="15.75" customHeight="1">
      <c r="A14" s="293"/>
      <c r="B14" s="294" t="s">
        <v>21</v>
      </c>
      <c r="C14" s="295"/>
      <c r="D14" s="295"/>
      <c r="E14" s="296" t="s">
        <v>22</v>
      </c>
      <c r="F14" s="297"/>
      <c r="G14" s="318"/>
      <c r="H14" s="298"/>
      <c r="I14" s="299"/>
      <c r="J14" s="298"/>
      <c r="K14" s="300"/>
    </row>
    <row r="15" spans="1:11" s="250" customFormat="1" ht="15" customHeight="1">
      <c r="A15" s="258"/>
      <c r="B15" s="6" t="s">
        <v>23</v>
      </c>
      <c r="C15" s="7"/>
      <c r="D15" s="7"/>
      <c r="E15" s="8" t="s">
        <v>24</v>
      </c>
      <c r="F15" s="9"/>
      <c r="G15" s="319"/>
      <c r="H15" s="425"/>
      <c r="I15" s="283"/>
      <c r="J15" s="332"/>
      <c r="K15" s="144"/>
    </row>
    <row r="16" spans="1:11" ht="30" customHeight="1">
      <c r="B16" s="10" t="s">
        <v>25</v>
      </c>
      <c r="C16" s="196" t="s">
        <v>26</v>
      </c>
      <c r="D16" s="197">
        <v>103689</v>
      </c>
      <c r="E16" s="11" t="s">
        <v>27</v>
      </c>
      <c r="F16" s="12" t="s">
        <v>28</v>
      </c>
      <c r="G16" s="320">
        <v>42</v>
      </c>
      <c r="H16" s="426"/>
      <c r="I16" s="284"/>
      <c r="J16" s="333"/>
      <c r="K16" s="145"/>
    </row>
    <row r="17" spans="1:11" s="250" customFormat="1" ht="15" customHeight="1">
      <c r="A17" s="258"/>
      <c r="B17" s="6" t="s">
        <v>29</v>
      </c>
      <c r="C17" s="198"/>
      <c r="D17" s="199"/>
      <c r="E17" s="8" t="s">
        <v>30</v>
      </c>
      <c r="F17" s="9"/>
      <c r="G17" s="319">
        <v>0</v>
      </c>
      <c r="H17" s="442"/>
      <c r="I17" s="284"/>
      <c r="J17" s="333"/>
      <c r="K17" s="145"/>
    </row>
    <row r="18" spans="1:11" ht="75" customHeight="1">
      <c r="B18" s="10" t="s">
        <v>31</v>
      </c>
      <c r="C18" s="196" t="s">
        <v>32</v>
      </c>
      <c r="D18" s="200" t="s">
        <v>33</v>
      </c>
      <c r="E18" s="11" t="s">
        <v>34</v>
      </c>
      <c r="F18" s="12" t="s">
        <v>35</v>
      </c>
      <c r="G18" s="320">
        <v>5</v>
      </c>
      <c r="H18" s="427"/>
      <c r="I18" s="284"/>
      <c r="J18" s="333"/>
      <c r="K18" s="145"/>
    </row>
    <row r="19" spans="1:11" ht="45" customHeight="1">
      <c r="B19" s="10" t="s">
        <v>36</v>
      </c>
      <c r="C19" s="196" t="s">
        <v>26</v>
      </c>
      <c r="D19" s="197">
        <v>95635</v>
      </c>
      <c r="E19" s="11" t="s">
        <v>37</v>
      </c>
      <c r="F19" s="5" t="s">
        <v>35</v>
      </c>
      <c r="G19" s="321">
        <v>5</v>
      </c>
      <c r="H19" s="426"/>
      <c r="I19" s="284"/>
      <c r="J19" s="333"/>
      <c r="K19" s="145"/>
    </row>
    <row r="20" spans="1:11" ht="15" customHeight="1">
      <c r="B20" s="10" t="s">
        <v>38</v>
      </c>
      <c r="C20" s="196" t="s">
        <v>26</v>
      </c>
      <c r="D20" s="197">
        <v>95675</v>
      </c>
      <c r="E20" s="11" t="s">
        <v>39</v>
      </c>
      <c r="F20" s="5" t="s">
        <v>35</v>
      </c>
      <c r="G20" s="321">
        <v>5</v>
      </c>
      <c r="H20" s="426"/>
      <c r="I20" s="284"/>
      <c r="J20" s="333"/>
      <c r="K20" s="145"/>
    </row>
    <row r="21" spans="1:11" s="250" customFormat="1" ht="15" customHeight="1">
      <c r="A21" s="258"/>
      <c r="B21" s="13" t="s">
        <v>40</v>
      </c>
      <c r="C21" s="201"/>
      <c r="D21" s="202"/>
      <c r="E21" s="14" t="s">
        <v>41</v>
      </c>
      <c r="F21" s="15"/>
      <c r="G21" s="319">
        <v>0</v>
      </c>
      <c r="H21" s="443"/>
      <c r="I21" s="284"/>
      <c r="J21" s="333"/>
      <c r="K21" s="145"/>
    </row>
    <row r="22" spans="1:11" ht="15" customHeight="1">
      <c r="B22" s="16" t="s">
        <v>42</v>
      </c>
      <c r="C22" s="196" t="s">
        <v>32</v>
      </c>
      <c r="D22" s="200" t="s">
        <v>43</v>
      </c>
      <c r="E22" s="17" t="s">
        <v>44</v>
      </c>
      <c r="F22" s="5" t="s">
        <v>35</v>
      </c>
      <c r="G22" s="320">
        <v>21</v>
      </c>
      <c r="H22" s="427"/>
      <c r="I22" s="284"/>
      <c r="J22" s="333"/>
      <c r="K22" s="145"/>
    </row>
    <row r="23" spans="1:11" ht="15" customHeight="1">
      <c r="B23" s="16" t="s">
        <v>45</v>
      </c>
      <c r="C23" s="196" t="s">
        <v>32</v>
      </c>
      <c r="D23" s="200" t="s">
        <v>46</v>
      </c>
      <c r="E23" s="17" t="s">
        <v>47</v>
      </c>
      <c r="F23" s="5" t="s">
        <v>35</v>
      </c>
      <c r="G23" s="320">
        <v>21</v>
      </c>
      <c r="H23" s="427"/>
      <c r="I23" s="284"/>
      <c r="J23" s="333"/>
      <c r="K23" s="145"/>
    </row>
    <row r="24" spans="1:11" ht="48.75" customHeight="1">
      <c r="B24" s="16" t="s">
        <v>48</v>
      </c>
      <c r="C24" s="203" t="s">
        <v>26</v>
      </c>
      <c r="D24" s="204">
        <v>10776</v>
      </c>
      <c r="E24" s="19" t="s">
        <v>49</v>
      </c>
      <c r="F24" s="20" t="s">
        <v>50</v>
      </c>
      <c r="G24" s="320">
        <v>20</v>
      </c>
      <c r="H24" s="428"/>
      <c r="I24" s="284"/>
      <c r="J24" s="333"/>
      <c r="K24" s="145"/>
    </row>
    <row r="25" spans="1:11" ht="48.75" customHeight="1">
      <c r="B25" s="16" t="s">
        <v>51</v>
      </c>
      <c r="C25" s="203" t="s">
        <v>26</v>
      </c>
      <c r="D25" s="204">
        <v>10777</v>
      </c>
      <c r="E25" s="19" t="s">
        <v>52</v>
      </c>
      <c r="F25" s="20" t="s">
        <v>50</v>
      </c>
      <c r="G25" s="320">
        <v>20</v>
      </c>
      <c r="H25" s="428"/>
      <c r="I25" s="284"/>
      <c r="J25" s="333"/>
      <c r="K25" s="145"/>
    </row>
    <row r="26" spans="1:11" ht="95.25" customHeight="1">
      <c r="B26" s="16" t="s">
        <v>53</v>
      </c>
      <c r="C26" s="196" t="s">
        <v>32</v>
      </c>
      <c r="D26" s="200" t="s">
        <v>54</v>
      </c>
      <c r="E26" s="17" t="s">
        <v>55</v>
      </c>
      <c r="F26" s="5" t="s">
        <v>50</v>
      </c>
      <c r="G26" s="320">
        <v>20</v>
      </c>
      <c r="H26" s="427"/>
      <c r="I26" s="284"/>
      <c r="J26" s="333"/>
      <c r="K26" s="145"/>
    </row>
    <row r="27" spans="1:11" ht="110.25" customHeight="1">
      <c r="B27" s="16" t="s">
        <v>56</v>
      </c>
      <c r="C27" s="196" t="s">
        <v>32</v>
      </c>
      <c r="D27" s="200" t="s">
        <v>57</v>
      </c>
      <c r="E27" s="17" t="s">
        <v>58</v>
      </c>
      <c r="F27" s="5" t="s">
        <v>50</v>
      </c>
      <c r="G27" s="320">
        <v>23</v>
      </c>
      <c r="H27" s="427"/>
      <c r="I27" s="284"/>
      <c r="J27" s="333"/>
      <c r="K27" s="145"/>
    </row>
    <row r="28" spans="1:11" s="250" customFormat="1" ht="15">
      <c r="A28" s="258"/>
      <c r="B28" s="13" t="s">
        <v>59</v>
      </c>
      <c r="C28" s="201"/>
      <c r="D28" s="202"/>
      <c r="E28" s="14" t="s">
        <v>60</v>
      </c>
      <c r="F28" s="15"/>
      <c r="G28" s="319">
        <v>0</v>
      </c>
      <c r="H28" s="443"/>
      <c r="I28" s="284"/>
      <c r="J28" s="333"/>
      <c r="K28" s="145"/>
    </row>
    <row r="29" spans="1:11" ht="60">
      <c r="B29" s="16" t="s">
        <v>61</v>
      </c>
      <c r="C29" s="196" t="s">
        <v>32</v>
      </c>
      <c r="D29" s="200" t="s">
        <v>62</v>
      </c>
      <c r="E29" s="17" t="s">
        <v>63</v>
      </c>
      <c r="F29" s="5" t="s">
        <v>50</v>
      </c>
      <c r="G29" s="320">
        <v>24</v>
      </c>
      <c r="H29" s="427"/>
      <c r="I29" s="284"/>
      <c r="J29" s="333"/>
      <c r="K29" s="145"/>
    </row>
    <row r="30" spans="1:11" s="250" customFormat="1" ht="15">
      <c r="A30" s="258"/>
      <c r="B30" s="13" t="s">
        <v>64</v>
      </c>
      <c r="C30" s="201"/>
      <c r="D30" s="202"/>
      <c r="E30" s="14" t="s">
        <v>65</v>
      </c>
      <c r="F30" s="15"/>
      <c r="G30" s="319">
        <v>0</v>
      </c>
      <c r="H30" s="443"/>
      <c r="I30" s="284"/>
      <c r="J30" s="333"/>
      <c r="K30" s="145"/>
    </row>
    <row r="31" spans="1:11" ht="15">
      <c r="B31" s="16" t="s">
        <v>66</v>
      </c>
      <c r="C31" s="205" t="s">
        <v>26</v>
      </c>
      <c r="D31" s="206">
        <v>98458</v>
      </c>
      <c r="E31" s="17" t="s">
        <v>67</v>
      </c>
      <c r="F31" s="5" t="s">
        <v>28</v>
      </c>
      <c r="G31" s="320">
        <v>122.32</v>
      </c>
      <c r="H31" s="427"/>
      <c r="I31" s="284"/>
      <c r="J31" s="333"/>
      <c r="K31" s="145"/>
    </row>
    <row r="32" spans="1:11" s="250" customFormat="1" ht="15">
      <c r="A32" s="258"/>
      <c r="B32" s="6" t="s">
        <v>68</v>
      </c>
      <c r="C32" s="198"/>
      <c r="D32" s="199"/>
      <c r="E32" s="8" t="s">
        <v>69</v>
      </c>
      <c r="F32" s="9"/>
      <c r="G32" s="320">
        <v>0</v>
      </c>
      <c r="H32" s="442"/>
      <c r="I32" s="284"/>
      <c r="J32" s="333"/>
      <c r="K32" s="145"/>
    </row>
    <row r="33" spans="1:11" s="249" customFormat="1" ht="15">
      <c r="A33" s="257"/>
      <c r="B33" s="16" t="s">
        <v>70</v>
      </c>
      <c r="C33" s="205" t="s">
        <v>71</v>
      </c>
      <c r="D33" s="206" t="s">
        <v>72</v>
      </c>
      <c r="E33" s="17" t="s">
        <v>73</v>
      </c>
      <c r="F33" s="5" t="s">
        <v>74</v>
      </c>
      <c r="G33" s="321">
        <v>1</v>
      </c>
      <c r="H33" s="427"/>
      <c r="I33" s="287"/>
      <c r="J33" s="376"/>
      <c r="K33" s="143"/>
    </row>
    <row r="34" spans="1:11" ht="15">
      <c r="B34" s="10"/>
      <c r="C34" s="21"/>
      <c r="D34" s="21"/>
      <c r="E34" s="11"/>
      <c r="F34" s="12"/>
      <c r="G34" s="320">
        <v>0</v>
      </c>
      <c r="H34" s="441"/>
      <c r="I34" s="284"/>
      <c r="J34" s="333"/>
      <c r="K34" s="145"/>
    </row>
    <row r="35" spans="1:11" s="251" customFormat="1" ht="15">
      <c r="A35" s="257"/>
      <c r="B35" s="22"/>
      <c r="C35" s="23"/>
      <c r="D35" s="23"/>
      <c r="E35" s="24" t="s">
        <v>75</v>
      </c>
      <c r="F35" s="24"/>
      <c r="G35" s="322">
        <v>0</v>
      </c>
      <c r="H35" s="445"/>
      <c r="I35" s="285"/>
      <c r="J35" s="334"/>
      <c r="K35" s="146"/>
    </row>
    <row r="36" spans="1:11" ht="15">
      <c r="B36" s="25"/>
      <c r="C36" s="26"/>
      <c r="D36" s="26"/>
      <c r="E36" s="27"/>
      <c r="F36" s="28"/>
      <c r="G36" s="320">
        <v>0</v>
      </c>
      <c r="H36" s="441"/>
      <c r="I36" s="284"/>
      <c r="J36" s="333"/>
      <c r="K36" s="145"/>
    </row>
    <row r="37" spans="1:11" s="301" customFormat="1" ht="15.75">
      <c r="A37" s="293"/>
      <c r="B37" s="294" t="s">
        <v>76</v>
      </c>
      <c r="C37" s="295"/>
      <c r="D37" s="295"/>
      <c r="E37" s="296" t="s">
        <v>77</v>
      </c>
      <c r="F37" s="297"/>
      <c r="G37" s="318">
        <v>0</v>
      </c>
      <c r="H37" s="446"/>
      <c r="I37" s="302"/>
      <c r="J37" s="333"/>
      <c r="K37" s="303"/>
    </row>
    <row r="38" spans="1:11" ht="30" customHeight="1">
      <c r="B38" s="10" t="s">
        <v>78</v>
      </c>
      <c r="C38" s="200" t="s">
        <v>26</v>
      </c>
      <c r="D38" s="197">
        <v>104790</v>
      </c>
      <c r="E38" s="11" t="s">
        <v>79</v>
      </c>
      <c r="F38" s="188" t="s">
        <v>80</v>
      </c>
      <c r="G38" s="320">
        <v>116.76</v>
      </c>
      <c r="H38" s="426"/>
      <c r="I38" s="284"/>
      <c r="J38" s="333"/>
      <c r="K38" s="145"/>
    </row>
    <row r="39" spans="1:11" ht="39.75" customHeight="1">
      <c r="B39" s="10" t="s">
        <v>81</v>
      </c>
      <c r="C39" s="196" t="s">
        <v>32</v>
      </c>
      <c r="D39" s="200" t="s">
        <v>82</v>
      </c>
      <c r="E39" s="17" t="s">
        <v>83</v>
      </c>
      <c r="F39" s="150" t="s">
        <v>80</v>
      </c>
      <c r="G39" s="320">
        <v>2.88</v>
      </c>
      <c r="H39" s="426"/>
      <c r="I39" s="284"/>
      <c r="J39" s="333"/>
      <c r="K39" s="145"/>
    </row>
    <row r="40" spans="1:11" ht="54" customHeight="1">
      <c r="B40" s="10" t="s">
        <v>84</v>
      </c>
      <c r="C40" s="200" t="s">
        <v>32</v>
      </c>
      <c r="D40" s="200" t="s">
        <v>85</v>
      </c>
      <c r="E40" s="11" t="s">
        <v>86</v>
      </c>
      <c r="F40" s="188" t="s">
        <v>80</v>
      </c>
      <c r="G40" s="321">
        <v>29.46</v>
      </c>
      <c r="H40" s="426"/>
      <c r="I40" s="284"/>
      <c r="J40" s="333"/>
      <c r="K40" s="145"/>
    </row>
    <row r="41" spans="1:11" s="250" customFormat="1" ht="15" customHeight="1">
      <c r="A41" s="258"/>
      <c r="B41" s="6" t="s">
        <v>87</v>
      </c>
      <c r="C41" s="7"/>
      <c r="D41" s="7"/>
      <c r="E41" s="8" t="s">
        <v>88</v>
      </c>
      <c r="F41" s="9"/>
      <c r="G41" s="319">
        <v>0</v>
      </c>
      <c r="H41" s="442"/>
      <c r="I41" s="286"/>
      <c r="J41" s="333"/>
      <c r="K41" s="145"/>
    </row>
    <row r="42" spans="1:11" ht="30" customHeight="1">
      <c r="B42" s="10" t="s">
        <v>89</v>
      </c>
      <c r="C42" s="200" t="s">
        <v>32</v>
      </c>
      <c r="D42" s="200" t="s">
        <v>90</v>
      </c>
      <c r="E42" s="11" t="s">
        <v>91</v>
      </c>
      <c r="F42" s="12" t="s">
        <v>80</v>
      </c>
      <c r="G42" s="320">
        <v>56.55</v>
      </c>
      <c r="H42" s="426"/>
      <c r="I42" s="284"/>
      <c r="J42" s="333"/>
      <c r="K42" s="145"/>
    </row>
    <row r="43" spans="1:11" ht="50.25" customHeight="1">
      <c r="B43" s="10" t="s">
        <v>92</v>
      </c>
      <c r="C43" s="207" t="s">
        <v>26</v>
      </c>
      <c r="D43" s="204">
        <v>100982</v>
      </c>
      <c r="E43" s="19" t="s">
        <v>93</v>
      </c>
      <c r="F43" s="20" t="s">
        <v>80</v>
      </c>
      <c r="G43" s="320">
        <v>13.73</v>
      </c>
      <c r="H43" s="428"/>
      <c r="I43" s="284"/>
      <c r="J43" s="333"/>
      <c r="K43" s="145"/>
    </row>
    <row r="44" spans="1:11" s="250" customFormat="1" ht="15" customHeight="1">
      <c r="A44" s="258"/>
      <c r="B44" s="13" t="s">
        <v>94</v>
      </c>
      <c r="C44" s="29"/>
      <c r="D44" s="29"/>
      <c r="E44" s="14" t="s">
        <v>95</v>
      </c>
      <c r="F44" s="15"/>
      <c r="G44" s="319">
        <v>0</v>
      </c>
      <c r="H44" s="443"/>
      <c r="I44" s="286"/>
      <c r="J44" s="333"/>
      <c r="K44" s="145"/>
    </row>
    <row r="45" spans="1:11" ht="30">
      <c r="B45" s="18" t="s">
        <v>96</v>
      </c>
      <c r="C45" s="210" t="s">
        <v>26</v>
      </c>
      <c r="D45" s="204">
        <v>95875</v>
      </c>
      <c r="E45" s="19" t="s">
        <v>97</v>
      </c>
      <c r="F45" s="20" t="s">
        <v>98</v>
      </c>
      <c r="G45" s="320">
        <v>1098.45</v>
      </c>
      <c r="H45" s="428"/>
      <c r="I45" s="284"/>
      <c r="J45" s="333"/>
      <c r="K45" s="145"/>
    </row>
    <row r="46" spans="1:11" ht="15">
      <c r="B46" s="18"/>
      <c r="C46" s="30"/>
      <c r="D46" s="30"/>
      <c r="E46" s="19"/>
      <c r="F46" s="20"/>
      <c r="G46" s="320">
        <v>0</v>
      </c>
      <c r="H46" s="444"/>
      <c r="I46" s="284"/>
      <c r="J46" s="333"/>
      <c r="K46" s="145"/>
    </row>
    <row r="47" spans="1:11" s="251" customFormat="1" ht="15">
      <c r="A47" s="257"/>
      <c r="B47" s="22"/>
      <c r="C47" s="23"/>
      <c r="D47" s="23"/>
      <c r="E47" s="24" t="s">
        <v>99</v>
      </c>
      <c r="F47" s="24"/>
      <c r="G47" s="322">
        <v>0</v>
      </c>
      <c r="H47" s="445"/>
      <c r="I47" s="285"/>
      <c r="J47" s="334"/>
      <c r="K47" s="146"/>
    </row>
    <row r="48" spans="1:11" ht="15">
      <c r="B48" s="25"/>
      <c r="C48" s="26"/>
      <c r="D48" s="26"/>
      <c r="E48" s="27"/>
      <c r="F48" s="28"/>
      <c r="G48" s="320">
        <v>0</v>
      </c>
      <c r="H48" s="442"/>
      <c r="I48" s="284"/>
      <c r="J48" s="333"/>
      <c r="K48" s="145"/>
    </row>
    <row r="49" spans="1:11" s="301" customFormat="1" ht="20.25" customHeight="1">
      <c r="A49" s="293"/>
      <c r="B49" s="294" t="s">
        <v>100</v>
      </c>
      <c r="C49" s="295"/>
      <c r="D49" s="295"/>
      <c r="E49" s="296" t="s">
        <v>101</v>
      </c>
      <c r="F49" s="297"/>
      <c r="G49" s="318">
        <v>0</v>
      </c>
      <c r="H49" s="446"/>
      <c r="I49" s="302"/>
      <c r="J49" s="333"/>
      <c r="K49" s="303"/>
    </row>
    <row r="50" spans="1:11" s="250" customFormat="1" ht="15">
      <c r="A50" s="258"/>
      <c r="B50" s="6" t="s">
        <v>102</v>
      </c>
      <c r="C50" s="7"/>
      <c r="D50" s="7"/>
      <c r="E50" s="8" t="s">
        <v>103</v>
      </c>
      <c r="F50" s="9"/>
      <c r="G50" s="319">
        <v>0</v>
      </c>
      <c r="H50" s="442"/>
      <c r="I50" s="284"/>
      <c r="J50" s="333"/>
      <c r="K50" s="145"/>
    </row>
    <row r="51" spans="1:11" ht="15">
      <c r="B51" s="10" t="s">
        <v>104</v>
      </c>
      <c r="C51" s="200" t="s">
        <v>26</v>
      </c>
      <c r="D51" s="197">
        <v>98524</v>
      </c>
      <c r="E51" s="11" t="s">
        <v>105</v>
      </c>
      <c r="F51" s="12" t="s">
        <v>28</v>
      </c>
      <c r="G51" s="320">
        <v>38314.550000000003</v>
      </c>
      <c r="H51" s="426"/>
      <c r="I51" s="284"/>
      <c r="J51" s="333"/>
      <c r="K51" s="145"/>
    </row>
    <row r="52" spans="1:11" ht="45">
      <c r="B52" s="10" t="s">
        <v>106</v>
      </c>
      <c r="C52" s="200" t="s">
        <v>26</v>
      </c>
      <c r="D52" s="197">
        <v>98525</v>
      </c>
      <c r="E52" s="11" t="s">
        <v>107</v>
      </c>
      <c r="F52" s="12" t="s">
        <v>28</v>
      </c>
      <c r="G52" s="320">
        <v>3320.47</v>
      </c>
      <c r="H52" s="426"/>
      <c r="I52" s="284"/>
      <c r="J52" s="333"/>
      <c r="K52" s="145"/>
    </row>
    <row r="53" spans="1:11" s="250" customFormat="1" ht="15">
      <c r="A53" s="258"/>
      <c r="B53" s="6" t="s">
        <v>108</v>
      </c>
      <c r="C53" s="7"/>
      <c r="D53" s="7"/>
      <c r="E53" s="8" t="s">
        <v>88</v>
      </c>
      <c r="F53" s="9"/>
      <c r="G53" s="320">
        <v>0</v>
      </c>
      <c r="H53" s="442"/>
      <c r="I53" s="284"/>
      <c r="J53" s="333"/>
      <c r="K53" s="145"/>
    </row>
    <row r="54" spans="1:11" ht="60">
      <c r="B54" s="18" t="s">
        <v>109</v>
      </c>
      <c r="C54" s="207" t="s">
        <v>26</v>
      </c>
      <c r="D54" s="204">
        <v>100978</v>
      </c>
      <c r="E54" s="19" t="s">
        <v>110</v>
      </c>
      <c r="F54" s="20" t="s">
        <v>80</v>
      </c>
      <c r="G54" s="320">
        <v>9974.17</v>
      </c>
      <c r="H54" s="428"/>
      <c r="I54" s="284"/>
      <c r="J54" s="333"/>
      <c r="K54" s="145"/>
    </row>
    <row r="55" spans="1:11" s="249" customFormat="1" ht="30">
      <c r="A55" s="257"/>
      <c r="B55" s="18" t="s">
        <v>111</v>
      </c>
      <c r="C55" s="346" t="s">
        <v>32</v>
      </c>
      <c r="D55" s="346" t="s">
        <v>90</v>
      </c>
      <c r="E55" s="17" t="s">
        <v>91</v>
      </c>
      <c r="F55" s="20" t="s">
        <v>80</v>
      </c>
      <c r="G55" s="321">
        <v>176.75</v>
      </c>
      <c r="H55" s="428"/>
      <c r="I55" s="287"/>
      <c r="J55" s="376"/>
      <c r="K55" s="143"/>
    </row>
    <row r="56" spans="1:11" s="250" customFormat="1" ht="18" customHeight="1">
      <c r="A56" s="258"/>
      <c r="B56" s="31" t="s">
        <v>112</v>
      </c>
      <c r="C56" s="32"/>
      <c r="D56" s="32"/>
      <c r="E56" s="33" t="s">
        <v>113</v>
      </c>
      <c r="F56" s="34"/>
      <c r="G56" s="319">
        <v>0</v>
      </c>
      <c r="H56" s="447"/>
      <c r="I56" s="284"/>
      <c r="J56" s="333"/>
      <c r="K56" s="145"/>
    </row>
    <row r="57" spans="1:11" ht="30">
      <c r="B57" s="18" t="s">
        <v>114</v>
      </c>
      <c r="C57" s="210" t="s">
        <v>26</v>
      </c>
      <c r="D57" s="204">
        <v>95875</v>
      </c>
      <c r="E57" s="19" t="s">
        <v>97</v>
      </c>
      <c r="F57" s="20" t="s">
        <v>115</v>
      </c>
      <c r="G57" s="320">
        <v>67068.399999999994</v>
      </c>
      <c r="H57" s="428"/>
      <c r="I57" s="284"/>
      <c r="J57" s="333"/>
      <c r="K57" s="145"/>
    </row>
    <row r="58" spans="1:11" s="249" customFormat="1" ht="45">
      <c r="A58" s="257"/>
      <c r="B58" s="18" t="s">
        <v>116</v>
      </c>
      <c r="C58" s="210" t="s">
        <v>32</v>
      </c>
      <c r="D58" s="210" t="s">
        <v>117</v>
      </c>
      <c r="E58" s="19" t="s">
        <v>118</v>
      </c>
      <c r="F58" s="20" t="s">
        <v>80</v>
      </c>
      <c r="G58" s="321">
        <v>101.52</v>
      </c>
      <c r="H58" s="428"/>
      <c r="I58" s="287"/>
      <c r="J58" s="376"/>
      <c r="K58" s="143"/>
    </row>
    <row r="59" spans="1:11" s="249" customFormat="1" ht="45">
      <c r="A59" s="257"/>
      <c r="B59" s="18" t="s">
        <v>119</v>
      </c>
      <c r="C59" s="346" t="s">
        <v>32</v>
      </c>
      <c r="D59" s="346" t="s">
        <v>120</v>
      </c>
      <c r="E59" s="17" t="s">
        <v>121</v>
      </c>
      <c r="F59" s="20" t="s">
        <v>80</v>
      </c>
      <c r="G59" s="321">
        <v>75.23</v>
      </c>
      <c r="H59" s="466"/>
      <c r="I59" s="287"/>
      <c r="J59" s="376"/>
      <c r="K59" s="143"/>
    </row>
    <row r="60" spans="1:11" ht="15">
      <c r="B60" s="10"/>
      <c r="C60" s="21"/>
      <c r="D60" s="21"/>
      <c r="E60" s="11"/>
      <c r="F60" s="12"/>
      <c r="G60" s="320">
        <v>0</v>
      </c>
      <c r="H60" s="441"/>
      <c r="I60" s="284"/>
      <c r="J60" s="333"/>
      <c r="K60" s="145"/>
    </row>
    <row r="61" spans="1:11" s="251" customFormat="1" ht="15">
      <c r="A61" s="257"/>
      <c r="B61" s="22"/>
      <c r="C61" s="23"/>
      <c r="D61" s="23"/>
      <c r="E61" s="24" t="s">
        <v>122</v>
      </c>
      <c r="F61" s="24"/>
      <c r="G61" s="322">
        <v>0</v>
      </c>
      <c r="H61" s="445"/>
      <c r="I61" s="285"/>
      <c r="J61" s="334"/>
      <c r="K61" s="146"/>
    </row>
    <row r="62" spans="1:11" ht="15">
      <c r="B62" s="25"/>
      <c r="C62" s="26"/>
      <c r="D62" s="26"/>
      <c r="E62" s="27"/>
      <c r="F62" s="28"/>
      <c r="G62" s="320">
        <v>0</v>
      </c>
      <c r="H62" s="442"/>
      <c r="I62" s="284"/>
      <c r="J62" s="333"/>
      <c r="K62" s="145"/>
    </row>
    <row r="63" spans="1:11" s="301" customFormat="1" ht="15.75">
      <c r="A63" s="293"/>
      <c r="B63" s="294" t="s">
        <v>123</v>
      </c>
      <c r="C63" s="295"/>
      <c r="D63" s="295"/>
      <c r="E63" s="296" t="s">
        <v>124</v>
      </c>
      <c r="F63" s="297"/>
      <c r="G63" s="318">
        <v>0</v>
      </c>
      <c r="H63" s="446"/>
      <c r="I63" s="302"/>
      <c r="J63" s="333"/>
      <c r="K63" s="303"/>
    </row>
    <row r="64" spans="1:11" s="250" customFormat="1" ht="15">
      <c r="A64" s="258"/>
      <c r="B64" s="13" t="s">
        <v>125</v>
      </c>
      <c r="C64" s="29"/>
      <c r="D64" s="29"/>
      <c r="E64" s="14" t="s">
        <v>126</v>
      </c>
      <c r="F64" s="15"/>
      <c r="G64" s="319">
        <v>0</v>
      </c>
      <c r="H64" s="443"/>
      <c r="I64" s="284"/>
      <c r="J64" s="333"/>
      <c r="K64" s="145"/>
    </row>
    <row r="65" spans="1:11" ht="30">
      <c r="B65" s="10" t="s">
        <v>127</v>
      </c>
      <c r="C65" s="200" t="s">
        <v>32</v>
      </c>
      <c r="D65" s="200" t="s">
        <v>128</v>
      </c>
      <c r="E65" s="11" t="s">
        <v>129</v>
      </c>
      <c r="F65" s="5" t="s">
        <v>28</v>
      </c>
      <c r="G65" s="321">
        <v>17.399999999999999</v>
      </c>
      <c r="H65" s="427"/>
      <c r="I65" s="284"/>
      <c r="J65" s="333"/>
      <c r="K65" s="145"/>
    </row>
    <row r="66" spans="1:11" s="250" customFormat="1" ht="15">
      <c r="A66" s="258"/>
      <c r="B66" s="13" t="s">
        <v>130</v>
      </c>
      <c r="C66" s="29"/>
      <c r="D66" s="29"/>
      <c r="E66" s="14" t="s">
        <v>131</v>
      </c>
      <c r="F66" s="15"/>
      <c r="G66" s="319">
        <v>0</v>
      </c>
      <c r="H66" s="443"/>
      <c r="I66" s="284"/>
      <c r="J66" s="333"/>
      <c r="K66" s="145"/>
    </row>
    <row r="67" spans="1:11" ht="45">
      <c r="B67" s="18" t="s">
        <v>132</v>
      </c>
      <c r="C67" s="207" t="s">
        <v>26</v>
      </c>
      <c r="D67" s="204">
        <v>103319</v>
      </c>
      <c r="E67" s="19" t="s">
        <v>133</v>
      </c>
      <c r="F67" s="20" t="s">
        <v>28</v>
      </c>
      <c r="G67" s="320">
        <v>4.8</v>
      </c>
      <c r="H67" s="428"/>
      <c r="I67" s="284"/>
      <c r="J67" s="333"/>
      <c r="K67" s="145"/>
    </row>
    <row r="68" spans="1:11" ht="15">
      <c r="B68" s="10"/>
      <c r="C68" s="21"/>
      <c r="D68" s="21"/>
      <c r="E68" s="11"/>
      <c r="F68" s="12"/>
      <c r="G68" s="320">
        <v>0</v>
      </c>
      <c r="H68" s="441"/>
      <c r="I68" s="284"/>
      <c r="J68" s="333"/>
      <c r="K68" s="145"/>
    </row>
    <row r="69" spans="1:11" s="251" customFormat="1" ht="15">
      <c r="A69" s="257"/>
      <c r="B69" s="22"/>
      <c r="C69" s="23"/>
      <c r="D69" s="23"/>
      <c r="E69" s="24" t="s">
        <v>134</v>
      </c>
      <c r="F69" s="24"/>
      <c r="G69" s="322">
        <v>0</v>
      </c>
      <c r="H69" s="445"/>
      <c r="I69" s="285"/>
      <c r="J69" s="334"/>
      <c r="K69" s="146"/>
    </row>
    <row r="70" spans="1:11" ht="15">
      <c r="B70" s="35"/>
      <c r="C70" s="36"/>
      <c r="D70" s="36"/>
      <c r="E70" s="37"/>
      <c r="F70" s="28"/>
      <c r="G70" s="320">
        <v>0</v>
      </c>
      <c r="H70" s="442"/>
      <c r="I70" s="284"/>
      <c r="J70" s="333"/>
      <c r="K70" s="145"/>
    </row>
    <row r="71" spans="1:11" s="301" customFormat="1" ht="15.75">
      <c r="A71" s="293"/>
      <c r="B71" s="294" t="s">
        <v>135</v>
      </c>
      <c r="C71" s="295"/>
      <c r="D71" s="295"/>
      <c r="E71" s="296" t="s">
        <v>136</v>
      </c>
      <c r="F71" s="297"/>
      <c r="G71" s="318">
        <v>0</v>
      </c>
      <c r="H71" s="446"/>
      <c r="I71" s="302"/>
      <c r="J71" s="333"/>
      <c r="K71" s="303"/>
    </row>
    <row r="72" spans="1:11" s="250" customFormat="1" ht="15">
      <c r="A72" s="258"/>
      <c r="B72" s="38" t="s">
        <v>137</v>
      </c>
      <c r="C72" s="208"/>
      <c r="D72" s="209"/>
      <c r="E72" s="51" t="s">
        <v>138</v>
      </c>
      <c r="F72" s="15"/>
      <c r="G72" s="319">
        <v>0</v>
      </c>
      <c r="H72" s="443"/>
      <c r="I72" s="284"/>
      <c r="J72" s="333"/>
      <c r="K72" s="145"/>
    </row>
    <row r="73" spans="1:11" ht="60">
      <c r="B73" s="39" t="s">
        <v>139</v>
      </c>
      <c r="C73" s="208" t="s">
        <v>26</v>
      </c>
      <c r="D73" s="209">
        <v>102279</v>
      </c>
      <c r="E73" s="52" t="s">
        <v>140</v>
      </c>
      <c r="F73" s="5" t="s">
        <v>80</v>
      </c>
      <c r="G73" s="320">
        <v>347.83</v>
      </c>
      <c r="H73" s="427"/>
      <c r="I73" s="284"/>
      <c r="J73" s="333"/>
      <c r="K73" s="145"/>
    </row>
    <row r="74" spans="1:11" s="250" customFormat="1" ht="15">
      <c r="A74" s="258"/>
      <c r="B74" s="41" t="s">
        <v>141</v>
      </c>
      <c r="C74" s="208"/>
      <c r="D74" s="209"/>
      <c r="E74" s="33" t="s">
        <v>142</v>
      </c>
      <c r="F74" s="34"/>
      <c r="G74" s="319">
        <v>0</v>
      </c>
      <c r="H74" s="447"/>
      <c r="I74" s="284"/>
      <c r="J74" s="333"/>
      <c r="K74" s="145"/>
    </row>
    <row r="75" spans="1:11" ht="60">
      <c r="B75" s="40" t="s">
        <v>143</v>
      </c>
      <c r="C75" s="208" t="s">
        <v>26</v>
      </c>
      <c r="D75" s="204">
        <v>100978</v>
      </c>
      <c r="E75" s="19" t="s">
        <v>110</v>
      </c>
      <c r="F75" s="20" t="s">
        <v>80</v>
      </c>
      <c r="G75" s="320">
        <v>61.44</v>
      </c>
      <c r="H75" s="428"/>
      <c r="I75" s="284"/>
      <c r="J75" s="333"/>
      <c r="K75" s="145"/>
    </row>
    <row r="76" spans="1:11" s="250" customFormat="1" ht="15">
      <c r="A76" s="258"/>
      <c r="B76" s="41" t="s">
        <v>144</v>
      </c>
      <c r="C76" s="208"/>
      <c r="D76" s="209"/>
      <c r="E76" s="33" t="s">
        <v>113</v>
      </c>
      <c r="F76" s="34"/>
      <c r="G76" s="319">
        <v>0</v>
      </c>
      <c r="H76" s="447"/>
      <c r="I76" s="284"/>
      <c r="J76" s="333"/>
      <c r="K76" s="145"/>
    </row>
    <row r="77" spans="1:11" ht="30">
      <c r="B77" s="40" t="s">
        <v>145</v>
      </c>
      <c r="C77" s="210" t="s">
        <v>26</v>
      </c>
      <c r="D77" s="204">
        <v>95875</v>
      </c>
      <c r="E77" s="19" t="s">
        <v>97</v>
      </c>
      <c r="F77" s="20" t="s">
        <v>98</v>
      </c>
      <c r="G77" s="320">
        <v>723.17</v>
      </c>
      <c r="H77" s="428"/>
      <c r="I77" s="284"/>
      <c r="J77" s="333"/>
      <c r="K77" s="145"/>
    </row>
    <row r="78" spans="1:11" s="250" customFormat="1" ht="15">
      <c r="A78" s="258"/>
      <c r="B78" s="41" t="s">
        <v>146</v>
      </c>
      <c r="C78" s="42"/>
      <c r="D78" s="42"/>
      <c r="E78" s="51" t="s">
        <v>147</v>
      </c>
      <c r="F78" s="54"/>
      <c r="G78" s="319">
        <v>0</v>
      </c>
      <c r="H78" s="448"/>
      <c r="I78" s="284"/>
      <c r="J78" s="333"/>
      <c r="K78" s="145"/>
    </row>
    <row r="79" spans="1:11" ht="15">
      <c r="B79" s="40" t="s">
        <v>148</v>
      </c>
      <c r="C79" s="208" t="s">
        <v>26</v>
      </c>
      <c r="D79" s="209">
        <v>104737</v>
      </c>
      <c r="E79" s="52" t="s">
        <v>149</v>
      </c>
      <c r="F79" s="55" t="s">
        <v>80</v>
      </c>
      <c r="G79" s="320">
        <v>210.06</v>
      </c>
      <c r="H79" s="430"/>
      <c r="I79" s="284"/>
      <c r="J79" s="333"/>
      <c r="K79" s="145"/>
    </row>
    <row r="80" spans="1:11" s="250" customFormat="1" ht="15">
      <c r="A80" s="258"/>
      <c r="B80" s="41" t="s">
        <v>150</v>
      </c>
      <c r="C80" s="42"/>
      <c r="D80" s="42"/>
      <c r="E80" s="56" t="s">
        <v>151</v>
      </c>
      <c r="F80" s="57"/>
      <c r="G80" s="319">
        <v>0</v>
      </c>
      <c r="H80" s="449"/>
      <c r="I80" s="284"/>
      <c r="J80" s="333"/>
      <c r="K80" s="145"/>
    </row>
    <row r="81" spans="1:11" ht="60">
      <c r="B81" s="40" t="s">
        <v>152</v>
      </c>
      <c r="C81" s="210" t="s">
        <v>26</v>
      </c>
      <c r="D81" s="212">
        <v>92210</v>
      </c>
      <c r="E81" s="53" t="s">
        <v>153</v>
      </c>
      <c r="F81" s="58" t="s">
        <v>154</v>
      </c>
      <c r="G81" s="320">
        <v>203.09</v>
      </c>
      <c r="H81" s="431"/>
      <c r="I81" s="284"/>
      <c r="J81" s="333"/>
      <c r="K81" s="145"/>
    </row>
    <row r="82" spans="1:11" ht="60">
      <c r="B82" s="40" t="s">
        <v>155</v>
      </c>
      <c r="C82" s="210" t="s">
        <v>26</v>
      </c>
      <c r="D82" s="212">
        <v>92212</v>
      </c>
      <c r="E82" s="53" t="s">
        <v>156</v>
      </c>
      <c r="F82" s="58" t="s">
        <v>154</v>
      </c>
      <c r="G82" s="320">
        <v>83.55</v>
      </c>
      <c r="H82" s="431"/>
      <c r="I82" s="284"/>
      <c r="J82" s="333"/>
      <c r="K82" s="145"/>
    </row>
    <row r="83" spans="1:11" s="250" customFormat="1" ht="15" customHeight="1">
      <c r="A83" s="258"/>
      <c r="B83" s="38" t="s">
        <v>157</v>
      </c>
      <c r="C83" s="43"/>
      <c r="D83" s="43"/>
      <c r="E83" s="51" t="s">
        <v>158</v>
      </c>
      <c r="F83" s="54"/>
      <c r="G83" s="319">
        <v>0</v>
      </c>
      <c r="H83" s="448"/>
      <c r="I83" s="284"/>
      <c r="J83" s="333"/>
      <c r="K83" s="145"/>
    </row>
    <row r="84" spans="1:11" ht="30">
      <c r="B84" s="39" t="s">
        <v>159</v>
      </c>
      <c r="C84" s="208" t="s">
        <v>26</v>
      </c>
      <c r="D84" s="209">
        <v>96620</v>
      </c>
      <c r="E84" s="52" t="s">
        <v>160</v>
      </c>
      <c r="F84" s="55" t="s">
        <v>80</v>
      </c>
      <c r="G84" s="320">
        <v>35.21</v>
      </c>
      <c r="H84" s="430"/>
      <c r="I84" s="284"/>
      <c r="J84" s="333"/>
      <c r="K84" s="145"/>
    </row>
    <row r="85" spans="1:11" s="250" customFormat="1" ht="15" customHeight="1">
      <c r="A85" s="258"/>
      <c r="B85" s="38" t="s">
        <v>161</v>
      </c>
      <c r="C85" s="43"/>
      <c r="D85" s="43"/>
      <c r="E85" s="51" t="s">
        <v>162</v>
      </c>
      <c r="F85" s="54"/>
      <c r="G85" s="319">
        <v>0</v>
      </c>
      <c r="H85" s="448"/>
      <c r="I85" s="284"/>
      <c r="J85" s="333"/>
      <c r="K85" s="145"/>
    </row>
    <row r="86" spans="1:11" ht="30">
      <c r="B86" s="39" t="s">
        <v>163</v>
      </c>
      <c r="C86" s="208" t="s">
        <v>26</v>
      </c>
      <c r="D86" s="209">
        <v>101619</v>
      </c>
      <c r="E86" s="52" t="s">
        <v>164</v>
      </c>
      <c r="F86" s="55" t="s">
        <v>80</v>
      </c>
      <c r="G86" s="320">
        <v>4.6399999999999997</v>
      </c>
      <c r="H86" s="430"/>
      <c r="I86" s="284"/>
      <c r="J86" s="333"/>
      <c r="K86" s="145"/>
    </row>
    <row r="87" spans="1:11" s="250" customFormat="1" ht="18" customHeight="1">
      <c r="A87" s="258"/>
      <c r="B87" s="38" t="s">
        <v>165</v>
      </c>
      <c r="C87" s="43"/>
      <c r="D87" s="43"/>
      <c r="E87" s="51" t="s">
        <v>166</v>
      </c>
      <c r="F87" s="54"/>
      <c r="G87" s="319">
        <v>0</v>
      </c>
      <c r="H87" s="448"/>
      <c r="I87" s="284"/>
      <c r="J87" s="333"/>
      <c r="K87" s="145"/>
    </row>
    <row r="88" spans="1:11" ht="45">
      <c r="B88" s="39" t="s">
        <v>167</v>
      </c>
      <c r="C88" s="200" t="s">
        <v>32</v>
      </c>
      <c r="D88" s="200" t="s">
        <v>168</v>
      </c>
      <c r="E88" s="52" t="s">
        <v>169</v>
      </c>
      <c r="F88" s="55" t="s">
        <v>28</v>
      </c>
      <c r="G88" s="320">
        <v>129.31</v>
      </c>
      <c r="H88" s="430"/>
      <c r="I88" s="284"/>
      <c r="J88" s="333"/>
      <c r="K88" s="145"/>
    </row>
    <row r="89" spans="1:11" s="250" customFormat="1" ht="15">
      <c r="A89" s="258"/>
      <c r="B89" s="38" t="s">
        <v>170</v>
      </c>
      <c r="C89" s="43"/>
      <c r="D89" s="43"/>
      <c r="E89" s="14" t="s">
        <v>171</v>
      </c>
      <c r="F89" s="15"/>
      <c r="G89" s="319">
        <v>0</v>
      </c>
      <c r="H89" s="443"/>
      <c r="I89" s="284"/>
      <c r="J89" s="333"/>
      <c r="K89" s="145"/>
    </row>
    <row r="90" spans="1:11" ht="48.75" customHeight="1">
      <c r="B90" s="40" t="s">
        <v>172</v>
      </c>
      <c r="C90" s="210" t="s">
        <v>26</v>
      </c>
      <c r="D90" s="204">
        <v>97934</v>
      </c>
      <c r="E90" s="53" t="s">
        <v>173</v>
      </c>
      <c r="F90" s="20" t="s">
        <v>35</v>
      </c>
      <c r="G90" s="320">
        <v>9</v>
      </c>
      <c r="H90" s="428"/>
      <c r="I90" s="284"/>
      <c r="J90" s="333"/>
      <c r="K90" s="145"/>
    </row>
    <row r="91" spans="1:11" s="250" customFormat="1" ht="17.25" customHeight="1">
      <c r="A91" s="258"/>
      <c r="B91" s="38" t="s">
        <v>174</v>
      </c>
      <c r="C91" s="43"/>
      <c r="D91" s="43"/>
      <c r="E91" s="14" t="s">
        <v>175</v>
      </c>
      <c r="F91" s="34"/>
      <c r="G91" s="319">
        <v>0</v>
      </c>
      <c r="H91" s="447"/>
      <c r="I91" s="284"/>
      <c r="J91" s="333"/>
      <c r="K91" s="145"/>
    </row>
    <row r="92" spans="1:11" ht="30">
      <c r="B92" s="39" t="s">
        <v>176</v>
      </c>
      <c r="C92" s="200" t="s">
        <v>32</v>
      </c>
      <c r="D92" s="200" t="s">
        <v>177</v>
      </c>
      <c r="E92" s="52" t="s">
        <v>178</v>
      </c>
      <c r="F92" s="55" t="s">
        <v>154</v>
      </c>
      <c r="G92" s="320">
        <v>1.5</v>
      </c>
      <c r="H92" s="430"/>
      <c r="I92" s="284"/>
      <c r="J92" s="333"/>
      <c r="K92" s="145"/>
    </row>
    <row r="93" spans="1:11" s="250" customFormat="1" ht="17.25" customHeight="1">
      <c r="A93" s="258"/>
      <c r="B93" s="38" t="s">
        <v>179</v>
      </c>
      <c r="C93" s="43"/>
      <c r="D93" s="43"/>
      <c r="E93" s="51" t="s">
        <v>180</v>
      </c>
      <c r="F93" s="44"/>
      <c r="G93" s="319">
        <v>0</v>
      </c>
      <c r="H93" s="450"/>
      <c r="I93" s="284"/>
      <c r="J93" s="333"/>
      <c r="K93" s="145"/>
    </row>
    <row r="94" spans="1:11" ht="17.25" customHeight="1">
      <c r="B94" s="39" t="s">
        <v>181</v>
      </c>
      <c r="C94" s="208" t="s">
        <v>32</v>
      </c>
      <c r="D94" s="200" t="s">
        <v>182</v>
      </c>
      <c r="E94" s="52" t="s">
        <v>183</v>
      </c>
      <c r="F94" s="55" t="s">
        <v>35</v>
      </c>
      <c r="G94" s="320">
        <v>2</v>
      </c>
      <c r="H94" s="430"/>
      <c r="I94" s="284"/>
      <c r="J94" s="333"/>
      <c r="K94" s="145"/>
    </row>
    <row r="95" spans="1:11" s="250" customFormat="1" ht="17.25" customHeight="1">
      <c r="A95" s="258"/>
      <c r="B95" s="38" t="s">
        <v>184</v>
      </c>
      <c r="C95" s="43"/>
      <c r="D95" s="43"/>
      <c r="E95" s="59" t="s">
        <v>185</v>
      </c>
      <c r="F95" s="54"/>
      <c r="G95" s="319">
        <v>0</v>
      </c>
      <c r="H95" s="429"/>
      <c r="I95" s="284"/>
      <c r="J95" s="333"/>
      <c r="K95" s="145"/>
    </row>
    <row r="96" spans="1:11" ht="17.25" customHeight="1">
      <c r="B96" s="39" t="s">
        <v>186</v>
      </c>
      <c r="C96" s="208" t="s">
        <v>32</v>
      </c>
      <c r="D96" s="200" t="s">
        <v>187</v>
      </c>
      <c r="E96" s="60" t="s">
        <v>183</v>
      </c>
      <c r="F96" s="252" t="s">
        <v>35</v>
      </c>
      <c r="G96" s="320">
        <v>2</v>
      </c>
      <c r="H96" s="432"/>
      <c r="I96" s="284"/>
      <c r="J96" s="333"/>
      <c r="K96" s="145"/>
    </row>
    <row r="97" spans="1:11" s="250" customFormat="1" ht="17.25" customHeight="1">
      <c r="A97" s="258"/>
      <c r="B97" s="38" t="s">
        <v>188</v>
      </c>
      <c r="C97" s="43"/>
      <c r="D97" s="43"/>
      <c r="E97" s="51" t="s">
        <v>189</v>
      </c>
      <c r="F97" s="44"/>
      <c r="G97" s="319">
        <v>0</v>
      </c>
      <c r="H97" s="450"/>
      <c r="I97" s="284"/>
      <c r="J97" s="333"/>
      <c r="K97" s="145"/>
    </row>
    <row r="98" spans="1:11" ht="30">
      <c r="B98" s="40" t="s">
        <v>190</v>
      </c>
      <c r="C98" s="210" t="s">
        <v>26</v>
      </c>
      <c r="D98" s="211">
        <v>99318</v>
      </c>
      <c r="E98" s="53" t="s">
        <v>191</v>
      </c>
      <c r="F98" s="45" t="s">
        <v>154</v>
      </c>
      <c r="G98" s="320">
        <v>4</v>
      </c>
      <c r="H98" s="433"/>
      <c r="I98" s="284"/>
      <c r="J98" s="333"/>
      <c r="K98" s="145"/>
    </row>
    <row r="99" spans="1:11" s="250" customFormat="1" ht="16.5" customHeight="1">
      <c r="A99" s="258"/>
      <c r="B99" s="38" t="s">
        <v>192</v>
      </c>
      <c r="C99" s="43"/>
      <c r="D99" s="43"/>
      <c r="E99" s="51" t="s">
        <v>193</v>
      </c>
      <c r="F99" s="44"/>
      <c r="G99" s="319">
        <v>0</v>
      </c>
      <c r="H99" s="450"/>
      <c r="I99" s="284"/>
      <c r="J99" s="333"/>
      <c r="K99" s="145"/>
    </row>
    <row r="100" spans="1:11" ht="30">
      <c r="B100" s="40" t="s">
        <v>194</v>
      </c>
      <c r="C100" s="210" t="s">
        <v>26</v>
      </c>
      <c r="D100" s="211">
        <v>98114</v>
      </c>
      <c r="E100" s="53" t="s">
        <v>195</v>
      </c>
      <c r="F100" s="58" t="s">
        <v>35</v>
      </c>
      <c r="G100" s="320">
        <v>4</v>
      </c>
      <c r="H100" s="431"/>
      <c r="I100" s="284"/>
      <c r="J100" s="333"/>
      <c r="K100" s="145"/>
    </row>
    <row r="101" spans="1:11" ht="21" customHeight="1">
      <c r="B101" s="40" t="s">
        <v>196</v>
      </c>
      <c r="C101" s="208" t="s">
        <v>32</v>
      </c>
      <c r="D101" s="200" t="s">
        <v>197</v>
      </c>
      <c r="E101" s="52" t="s">
        <v>198</v>
      </c>
      <c r="F101" s="55" t="s">
        <v>35</v>
      </c>
      <c r="G101" s="320">
        <v>1</v>
      </c>
      <c r="H101" s="430"/>
      <c r="I101" s="284"/>
      <c r="J101" s="333"/>
      <c r="K101" s="145"/>
    </row>
    <row r="102" spans="1:11" ht="21" customHeight="1">
      <c r="B102" s="40" t="s">
        <v>199</v>
      </c>
      <c r="C102" s="208" t="s">
        <v>32</v>
      </c>
      <c r="D102" s="200" t="s">
        <v>200</v>
      </c>
      <c r="E102" s="52" t="s">
        <v>201</v>
      </c>
      <c r="F102" s="55" t="s">
        <v>35</v>
      </c>
      <c r="G102" s="320">
        <v>1</v>
      </c>
      <c r="H102" s="430"/>
      <c r="I102" s="284"/>
      <c r="J102" s="333"/>
      <c r="K102" s="145"/>
    </row>
    <row r="103" spans="1:11" s="250" customFormat="1" ht="15">
      <c r="A103" s="258"/>
      <c r="B103" s="41" t="s">
        <v>202</v>
      </c>
      <c r="C103" s="42"/>
      <c r="D103" s="42"/>
      <c r="E103" s="56" t="s">
        <v>203</v>
      </c>
      <c r="F103" s="48"/>
      <c r="G103" s="319">
        <v>0</v>
      </c>
      <c r="H103" s="451"/>
      <c r="I103" s="284"/>
      <c r="J103" s="333"/>
      <c r="K103" s="145"/>
    </row>
    <row r="104" spans="1:11" s="249" customFormat="1" ht="30">
      <c r="A104" s="257"/>
      <c r="B104" s="40" t="s">
        <v>204</v>
      </c>
      <c r="C104" s="210" t="s">
        <v>26</v>
      </c>
      <c r="D104" s="312">
        <v>101576</v>
      </c>
      <c r="E104" s="313" t="s">
        <v>205</v>
      </c>
      <c r="F104" s="45" t="s">
        <v>28</v>
      </c>
      <c r="G104" s="321">
        <v>319.5</v>
      </c>
      <c r="H104" s="434"/>
      <c r="I104" s="287"/>
      <c r="J104" s="333"/>
      <c r="K104" s="143"/>
    </row>
    <row r="105" spans="1:11" s="250" customFormat="1" ht="15">
      <c r="A105" s="258"/>
      <c r="B105" s="38" t="s">
        <v>206</v>
      </c>
      <c r="C105" s="43"/>
      <c r="D105" s="43"/>
      <c r="E105" s="51" t="s">
        <v>207</v>
      </c>
      <c r="F105" s="44"/>
      <c r="G105" s="319">
        <v>0</v>
      </c>
      <c r="H105" s="451"/>
      <c r="I105" s="284"/>
      <c r="J105" s="333"/>
      <c r="K105" s="145"/>
    </row>
    <row r="106" spans="1:11" ht="45">
      <c r="B106" s="345" t="s">
        <v>208</v>
      </c>
      <c r="C106" s="213" t="s">
        <v>26</v>
      </c>
      <c r="D106" s="213">
        <v>90702</v>
      </c>
      <c r="E106" s="214" t="s">
        <v>209</v>
      </c>
      <c r="F106" s="215" t="s">
        <v>154</v>
      </c>
      <c r="G106" s="320">
        <v>21.8</v>
      </c>
      <c r="H106" s="434"/>
      <c r="I106" s="284"/>
      <c r="J106" s="333"/>
      <c r="K106" s="145"/>
    </row>
    <row r="107" spans="1:11" s="250" customFormat="1" ht="18" customHeight="1">
      <c r="A107" s="258"/>
      <c r="B107" s="6" t="s">
        <v>210</v>
      </c>
      <c r="C107" s="7"/>
      <c r="D107" s="7"/>
      <c r="E107" s="8" t="s">
        <v>211</v>
      </c>
      <c r="F107" s="9"/>
      <c r="G107" s="319">
        <v>0</v>
      </c>
      <c r="H107" s="451"/>
      <c r="I107" s="284"/>
      <c r="J107" s="333"/>
      <c r="K107" s="145"/>
    </row>
    <row r="108" spans="1:11" ht="18" customHeight="1">
      <c r="A108" s="191"/>
      <c r="B108" s="18" t="s">
        <v>212</v>
      </c>
      <c r="C108" s="20" t="s">
        <v>26</v>
      </c>
      <c r="D108" s="204">
        <v>93358</v>
      </c>
      <c r="E108" s="216" t="s">
        <v>213</v>
      </c>
      <c r="F108" s="49" t="s">
        <v>80</v>
      </c>
      <c r="G108" s="320">
        <v>2315.5700000000002</v>
      </c>
      <c r="H108" s="434"/>
      <c r="I108" s="284"/>
      <c r="J108" s="333"/>
      <c r="K108" s="145"/>
    </row>
    <row r="109" spans="1:11" ht="18" customHeight="1">
      <c r="B109" s="18" t="s">
        <v>214</v>
      </c>
      <c r="C109" s="208" t="s">
        <v>26</v>
      </c>
      <c r="D109" s="209">
        <v>104737</v>
      </c>
      <c r="E109" s="62" t="s">
        <v>149</v>
      </c>
      <c r="F109" s="12" t="s">
        <v>80</v>
      </c>
      <c r="G109" s="320">
        <v>709.12</v>
      </c>
      <c r="H109" s="434"/>
      <c r="I109" s="284"/>
      <c r="J109" s="333"/>
      <c r="K109" s="145"/>
    </row>
    <row r="110" spans="1:11" ht="15">
      <c r="B110" s="18" t="s">
        <v>215</v>
      </c>
      <c r="C110" s="208" t="s">
        <v>32</v>
      </c>
      <c r="D110" s="200" t="s">
        <v>216</v>
      </c>
      <c r="E110" s="11" t="s">
        <v>217</v>
      </c>
      <c r="F110" s="20" t="s">
        <v>218</v>
      </c>
      <c r="G110" s="320">
        <v>9243.67</v>
      </c>
      <c r="H110" s="434"/>
      <c r="I110" s="284"/>
      <c r="J110" s="333"/>
      <c r="K110" s="145"/>
    </row>
    <row r="111" spans="1:11" ht="45">
      <c r="B111" s="18" t="s">
        <v>219</v>
      </c>
      <c r="C111" s="208" t="s">
        <v>32</v>
      </c>
      <c r="D111" s="200" t="s">
        <v>220</v>
      </c>
      <c r="E111" s="11" t="s">
        <v>221</v>
      </c>
      <c r="F111" s="20" t="s">
        <v>28</v>
      </c>
      <c r="G111" s="320">
        <v>7296.63</v>
      </c>
      <c r="H111" s="434"/>
      <c r="I111" s="284"/>
      <c r="J111" s="333"/>
      <c r="K111" s="145"/>
    </row>
    <row r="112" spans="1:11" ht="30">
      <c r="B112" s="18" t="s">
        <v>222</v>
      </c>
      <c r="C112" s="203" t="s">
        <v>32</v>
      </c>
      <c r="D112" s="200" t="s">
        <v>223</v>
      </c>
      <c r="E112" s="19" t="s">
        <v>224</v>
      </c>
      <c r="F112" s="20" t="s">
        <v>80</v>
      </c>
      <c r="G112" s="320">
        <v>68.62</v>
      </c>
      <c r="H112" s="434"/>
      <c r="I112" s="284"/>
      <c r="J112" s="333"/>
      <c r="K112" s="145"/>
    </row>
    <row r="113" spans="1:11" s="249" customFormat="1" ht="33" customHeight="1">
      <c r="A113" s="257"/>
      <c r="B113" s="18" t="s">
        <v>225</v>
      </c>
      <c r="C113" s="208" t="s">
        <v>32</v>
      </c>
      <c r="D113" s="200" t="s">
        <v>226</v>
      </c>
      <c r="E113" s="19" t="s">
        <v>227</v>
      </c>
      <c r="F113" s="20" t="s">
        <v>80</v>
      </c>
      <c r="G113" s="321">
        <v>478.55</v>
      </c>
      <c r="H113" s="434"/>
      <c r="I113" s="287"/>
      <c r="J113" s="333"/>
      <c r="K113" s="145"/>
    </row>
    <row r="114" spans="1:11" s="249" customFormat="1" ht="33" customHeight="1">
      <c r="A114" s="257"/>
      <c r="B114" s="18" t="s">
        <v>228</v>
      </c>
      <c r="C114" s="208" t="s">
        <v>26</v>
      </c>
      <c r="D114" s="209">
        <v>92767</v>
      </c>
      <c r="E114" s="19" t="s">
        <v>229</v>
      </c>
      <c r="F114" s="218" t="s">
        <v>218</v>
      </c>
      <c r="G114" s="321">
        <v>6.66</v>
      </c>
      <c r="H114" s="434"/>
      <c r="I114" s="287"/>
      <c r="J114" s="333"/>
      <c r="K114" s="143"/>
    </row>
    <row r="115" spans="1:11" s="249" customFormat="1" ht="45">
      <c r="A115" s="257"/>
      <c r="B115" s="18" t="s">
        <v>230</v>
      </c>
      <c r="C115" s="208" t="s">
        <v>26</v>
      </c>
      <c r="D115" s="209">
        <v>92915</v>
      </c>
      <c r="E115" s="19" t="s">
        <v>231</v>
      </c>
      <c r="F115" s="218" t="s">
        <v>218</v>
      </c>
      <c r="G115" s="321">
        <v>781.83</v>
      </c>
      <c r="H115" s="434"/>
      <c r="I115" s="287"/>
      <c r="J115" s="333"/>
      <c r="K115" s="145"/>
    </row>
    <row r="116" spans="1:11" s="249" customFormat="1" ht="45">
      <c r="A116" s="257"/>
      <c r="B116" s="18" t="s">
        <v>232</v>
      </c>
      <c r="C116" s="30" t="s">
        <v>26</v>
      </c>
      <c r="D116" s="209">
        <v>92916</v>
      </c>
      <c r="E116" s="217" t="s">
        <v>233</v>
      </c>
      <c r="F116" s="218" t="s">
        <v>218</v>
      </c>
      <c r="G116" s="321">
        <v>20719.580000000002</v>
      </c>
      <c r="H116" s="434"/>
      <c r="I116" s="287"/>
      <c r="J116" s="333"/>
      <c r="K116" s="145"/>
    </row>
    <row r="117" spans="1:11" s="249" customFormat="1" ht="45">
      <c r="A117" s="257"/>
      <c r="B117" s="18" t="s">
        <v>234</v>
      </c>
      <c r="C117" s="30" t="s">
        <v>26</v>
      </c>
      <c r="D117" s="209">
        <v>92919</v>
      </c>
      <c r="E117" s="217" t="s">
        <v>235</v>
      </c>
      <c r="F117" s="218" t="s">
        <v>218</v>
      </c>
      <c r="G117" s="321">
        <v>1613.2</v>
      </c>
      <c r="H117" s="434"/>
      <c r="I117" s="287"/>
      <c r="J117" s="333"/>
      <c r="K117" s="145"/>
    </row>
    <row r="118" spans="1:11" s="249" customFormat="1" ht="45">
      <c r="A118" s="257"/>
      <c r="B118" s="18" t="s">
        <v>236</v>
      </c>
      <c r="C118" s="30" t="s">
        <v>26</v>
      </c>
      <c r="D118" s="209">
        <v>92921</v>
      </c>
      <c r="E118" s="217" t="s">
        <v>237</v>
      </c>
      <c r="F118" s="218" t="s">
        <v>218</v>
      </c>
      <c r="G118" s="321">
        <v>2023.7</v>
      </c>
      <c r="H118" s="434"/>
      <c r="I118" s="287"/>
      <c r="J118" s="333"/>
      <c r="K118" s="145"/>
    </row>
    <row r="119" spans="1:11" s="249" customFormat="1" ht="45">
      <c r="A119" s="257"/>
      <c r="B119" s="18" t="s">
        <v>238</v>
      </c>
      <c r="C119" s="30" t="s">
        <v>26</v>
      </c>
      <c r="D119" s="209">
        <v>92922</v>
      </c>
      <c r="E119" s="217" t="s">
        <v>239</v>
      </c>
      <c r="F119" s="218" t="s">
        <v>218</v>
      </c>
      <c r="G119" s="321">
        <v>545.29999999999995</v>
      </c>
      <c r="H119" s="434"/>
      <c r="I119" s="287"/>
      <c r="J119" s="333"/>
      <c r="K119" s="145"/>
    </row>
    <row r="120" spans="1:11" ht="49.5" customHeight="1">
      <c r="B120" s="18" t="s">
        <v>240</v>
      </c>
      <c r="C120" s="196" t="s">
        <v>32</v>
      </c>
      <c r="D120" s="200" t="s">
        <v>241</v>
      </c>
      <c r="E120" s="219" t="s">
        <v>242</v>
      </c>
      <c r="F120" s="49" t="s">
        <v>35</v>
      </c>
      <c r="G120" s="320">
        <v>5</v>
      </c>
      <c r="H120" s="434"/>
      <c r="I120" s="284"/>
      <c r="J120" s="333"/>
      <c r="K120" s="145"/>
    </row>
    <row r="121" spans="1:11" ht="30">
      <c r="B121" s="18" t="s">
        <v>243</v>
      </c>
      <c r="C121" s="30" t="s">
        <v>26</v>
      </c>
      <c r="D121" s="30">
        <v>102990</v>
      </c>
      <c r="E121" s="220" t="s">
        <v>244</v>
      </c>
      <c r="F121" s="49" t="s">
        <v>154</v>
      </c>
      <c r="G121" s="320">
        <v>155.36000000000001</v>
      </c>
      <c r="H121" s="434"/>
      <c r="I121" s="284"/>
      <c r="J121" s="333"/>
      <c r="K121" s="145"/>
    </row>
    <row r="122" spans="1:11" ht="30">
      <c r="B122" s="18" t="s">
        <v>245</v>
      </c>
      <c r="C122" s="30" t="s">
        <v>26</v>
      </c>
      <c r="D122" s="30">
        <v>101126</v>
      </c>
      <c r="E122" s="220" t="s">
        <v>246</v>
      </c>
      <c r="F122" s="49" t="s">
        <v>80</v>
      </c>
      <c r="G122" s="320">
        <v>80.09999999999998</v>
      </c>
      <c r="H122" s="434"/>
      <c r="I122" s="284"/>
      <c r="J122" s="333"/>
      <c r="K122" s="145"/>
    </row>
    <row r="123" spans="1:11" ht="60">
      <c r="B123" s="18" t="s">
        <v>247</v>
      </c>
      <c r="C123" s="207" t="s">
        <v>26</v>
      </c>
      <c r="D123" s="204">
        <v>100978</v>
      </c>
      <c r="E123" s="19" t="s">
        <v>110</v>
      </c>
      <c r="F123" s="20" t="s">
        <v>80</v>
      </c>
      <c r="G123" s="320">
        <v>100.12</v>
      </c>
      <c r="H123" s="434"/>
      <c r="I123" s="284"/>
      <c r="J123" s="333"/>
      <c r="K123" s="145"/>
    </row>
    <row r="124" spans="1:11" ht="30">
      <c r="B124" s="18" t="s">
        <v>248</v>
      </c>
      <c r="C124" s="346" t="s">
        <v>32</v>
      </c>
      <c r="D124" s="346" t="s">
        <v>90</v>
      </c>
      <c r="E124" s="17" t="s">
        <v>91</v>
      </c>
      <c r="F124" s="20" t="s">
        <v>80</v>
      </c>
      <c r="G124" s="320">
        <v>452.53</v>
      </c>
      <c r="H124" s="434"/>
      <c r="I124" s="284"/>
      <c r="J124" s="333"/>
      <c r="K124" s="145"/>
    </row>
    <row r="125" spans="1:11" ht="30">
      <c r="B125" s="18" t="s">
        <v>249</v>
      </c>
      <c r="C125" s="210" t="s">
        <v>26</v>
      </c>
      <c r="D125" s="204">
        <v>95875</v>
      </c>
      <c r="E125" s="19" t="s">
        <v>97</v>
      </c>
      <c r="F125" s="20" t="s">
        <v>115</v>
      </c>
      <c r="G125" s="320">
        <v>1431.72</v>
      </c>
      <c r="H125" s="434"/>
      <c r="I125" s="284"/>
      <c r="J125" s="333"/>
      <c r="K125" s="145"/>
    </row>
    <row r="126" spans="1:11" ht="45">
      <c r="B126" s="18" t="s">
        <v>250</v>
      </c>
      <c r="C126" s="210" t="s">
        <v>32</v>
      </c>
      <c r="D126" s="210" t="s">
        <v>117</v>
      </c>
      <c r="E126" s="19" t="s">
        <v>118</v>
      </c>
      <c r="F126" s="20" t="s">
        <v>80</v>
      </c>
      <c r="G126" s="320">
        <v>259.93</v>
      </c>
      <c r="H126" s="434"/>
      <c r="I126" s="284"/>
      <c r="J126" s="333"/>
      <c r="K126" s="145"/>
    </row>
    <row r="127" spans="1:11" ht="45">
      <c r="B127" s="18" t="s">
        <v>251</v>
      </c>
      <c r="C127" s="346" t="s">
        <v>32</v>
      </c>
      <c r="D127" s="346" t="s">
        <v>120</v>
      </c>
      <c r="E127" s="17" t="s">
        <v>121</v>
      </c>
      <c r="F127" s="20" t="s">
        <v>80</v>
      </c>
      <c r="G127" s="320">
        <v>192.6</v>
      </c>
      <c r="H127" s="434"/>
      <c r="I127" s="284"/>
      <c r="J127" s="333"/>
      <c r="K127" s="145"/>
    </row>
    <row r="128" spans="1:11" ht="15">
      <c r="B128" s="18"/>
      <c r="C128" s="30"/>
      <c r="D128" s="30"/>
      <c r="E128" s="220"/>
      <c r="F128" s="49"/>
      <c r="G128" s="320">
        <v>0</v>
      </c>
      <c r="H128" s="451"/>
      <c r="I128" s="284"/>
      <c r="J128" s="333"/>
      <c r="K128" s="145"/>
    </row>
    <row r="129" spans="1:11" s="251" customFormat="1" ht="15">
      <c r="A129" s="257"/>
      <c r="B129" s="22"/>
      <c r="C129" s="23"/>
      <c r="D129" s="23"/>
      <c r="E129" s="24" t="s">
        <v>252</v>
      </c>
      <c r="F129" s="24"/>
      <c r="G129" s="322">
        <v>0</v>
      </c>
      <c r="H129" s="445"/>
      <c r="I129" s="285"/>
      <c r="J129" s="334"/>
      <c r="K129" s="146"/>
    </row>
    <row r="130" spans="1:11" ht="15">
      <c r="B130" s="35"/>
      <c r="C130" s="36"/>
      <c r="D130" s="36"/>
      <c r="E130" s="37"/>
      <c r="F130" s="28"/>
      <c r="G130" s="320">
        <v>0</v>
      </c>
      <c r="H130" s="442"/>
      <c r="I130" s="284"/>
      <c r="J130" s="333"/>
      <c r="K130" s="145"/>
    </row>
    <row r="131" spans="1:11" s="301" customFormat="1" ht="15.75">
      <c r="A131" s="293"/>
      <c r="B131" s="294" t="s">
        <v>253</v>
      </c>
      <c r="C131" s="295"/>
      <c r="D131" s="295"/>
      <c r="E131" s="296" t="s">
        <v>254</v>
      </c>
      <c r="F131" s="297"/>
      <c r="G131" s="318">
        <v>0</v>
      </c>
      <c r="H131" s="446"/>
      <c r="I131" s="302"/>
      <c r="J131" s="333"/>
      <c r="K131" s="303"/>
    </row>
    <row r="132" spans="1:11" s="250" customFormat="1" ht="15">
      <c r="A132" s="258"/>
      <c r="B132" s="221" t="s">
        <v>255</v>
      </c>
      <c r="C132" s="222"/>
      <c r="D132" s="222"/>
      <c r="E132" s="223" t="s">
        <v>256</v>
      </c>
      <c r="F132" s="224"/>
      <c r="G132" s="319">
        <v>0</v>
      </c>
      <c r="H132" s="443"/>
      <c r="I132" s="284"/>
      <c r="J132" s="333"/>
      <c r="K132" s="145"/>
    </row>
    <row r="133" spans="1:11" ht="60">
      <c r="B133" s="225" t="s">
        <v>257</v>
      </c>
      <c r="C133" s="208" t="s">
        <v>26</v>
      </c>
      <c r="D133" s="467">
        <v>94273</v>
      </c>
      <c r="E133" s="226" t="s">
        <v>258</v>
      </c>
      <c r="F133" s="49" t="s">
        <v>154</v>
      </c>
      <c r="G133" s="320">
        <v>28.2</v>
      </c>
      <c r="H133" s="427"/>
      <c r="I133" s="284"/>
      <c r="J133" s="333"/>
      <c r="K133" s="145"/>
    </row>
    <row r="134" spans="1:11" s="250" customFormat="1" ht="15">
      <c r="A134" s="258"/>
      <c r="B134" s="6" t="s">
        <v>259</v>
      </c>
      <c r="C134" s="7"/>
      <c r="D134" s="7"/>
      <c r="E134" s="8" t="s">
        <v>260</v>
      </c>
      <c r="F134" s="9"/>
      <c r="G134" s="319">
        <v>0</v>
      </c>
      <c r="H134" s="443"/>
      <c r="I134" s="284"/>
      <c r="J134" s="333"/>
      <c r="K134" s="145"/>
    </row>
    <row r="135" spans="1:11" ht="30">
      <c r="B135" s="18" t="s">
        <v>261</v>
      </c>
      <c r="C135" s="210" t="s">
        <v>26</v>
      </c>
      <c r="D135" s="467">
        <v>100576</v>
      </c>
      <c r="E135" s="53" t="s">
        <v>262</v>
      </c>
      <c r="F135" s="20" t="s">
        <v>28</v>
      </c>
      <c r="G135" s="320">
        <v>196.4</v>
      </c>
      <c r="H135" s="428"/>
      <c r="I135" s="284"/>
      <c r="J135" s="333"/>
      <c r="K135" s="145"/>
    </row>
    <row r="136" spans="1:11" ht="45">
      <c r="B136" s="18" t="s">
        <v>263</v>
      </c>
      <c r="C136" s="210" t="s">
        <v>26</v>
      </c>
      <c r="D136" s="467">
        <v>96396</v>
      </c>
      <c r="E136" s="53" t="s">
        <v>264</v>
      </c>
      <c r="F136" s="20" t="s">
        <v>80</v>
      </c>
      <c r="G136" s="320">
        <v>29.46</v>
      </c>
      <c r="H136" s="428"/>
      <c r="I136" s="284"/>
      <c r="J136" s="333"/>
      <c r="K136" s="145"/>
    </row>
    <row r="137" spans="1:11" ht="60">
      <c r="B137" s="18" t="s">
        <v>265</v>
      </c>
      <c r="C137" s="207" t="s">
        <v>26</v>
      </c>
      <c r="D137" s="467">
        <v>100978</v>
      </c>
      <c r="E137" s="19" t="s">
        <v>110</v>
      </c>
      <c r="F137" s="20" t="s">
        <v>80</v>
      </c>
      <c r="G137" s="320">
        <v>29.46</v>
      </c>
      <c r="H137" s="434"/>
      <c r="I137" s="284"/>
      <c r="J137" s="333"/>
      <c r="K137" s="145"/>
    </row>
    <row r="138" spans="1:11" ht="45">
      <c r="A138" s="191"/>
      <c r="B138" s="18" t="s">
        <v>266</v>
      </c>
      <c r="C138" s="210" t="s">
        <v>26</v>
      </c>
      <c r="D138" s="467">
        <v>95875</v>
      </c>
      <c r="E138" s="19" t="s">
        <v>267</v>
      </c>
      <c r="F138" s="20" t="s">
        <v>98</v>
      </c>
      <c r="G138" s="320">
        <v>465.47</v>
      </c>
      <c r="H138" s="428"/>
      <c r="I138" s="284"/>
      <c r="J138" s="333"/>
      <c r="K138" s="145"/>
    </row>
    <row r="139" spans="1:11" ht="15">
      <c r="A139" s="191"/>
      <c r="B139" s="18" t="s">
        <v>268</v>
      </c>
      <c r="C139" s="208" t="s">
        <v>32</v>
      </c>
      <c r="D139" s="200" t="s">
        <v>269</v>
      </c>
      <c r="E139" s="53" t="s">
        <v>270</v>
      </c>
      <c r="F139" s="20" t="s">
        <v>28</v>
      </c>
      <c r="G139" s="320">
        <v>196.4</v>
      </c>
      <c r="H139" s="428"/>
      <c r="I139" s="284"/>
      <c r="J139" s="333"/>
      <c r="K139" s="145"/>
    </row>
    <row r="140" spans="1:11" ht="15">
      <c r="B140" s="18" t="s">
        <v>271</v>
      </c>
      <c r="C140" s="208" t="s">
        <v>32</v>
      </c>
      <c r="D140" s="200" t="s">
        <v>272</v>
      </c>
      <c r="E140" s="53" t="s">
        <v>273</v>
      </c>
      <c r="F140" s="20" t="s">
        <v>28</v>
      </c>
      <c r="G140" s="320">
        <v>196.4</v>
      </c>
      <c r="H140" s="428"/>
      <c r="I140" s="284"/>
      <c r="J140" s="333"/>
      <c r="K140" s="145"/>
    </row>
    <row r="141" spans="1:11" ht="45">
      <c r="B141" s="18" t="s">
        <v>274</v>
      </c>
      <c r="C141" s="210" t="s">
        <v>26</v>
      </c>
      <c r="D141" s="467">
        <v>95995</v>
      </c>
      <c r="E141" s="19" t="s">
        <v>275</v>
      </c>
      <c r="F141" s="20" t="s">
        <v>80</v>
      </c>
      <c r="G141" s="320">
        <v>9.82</v>
      </c>
      <c r="H141" s="428"/>
      <c r="I141" s="284"/>
      <c r="J141" s="333"/>
      <c r="K141" s="145"/>
    </row>
    <row r="142" spans="1:11" ht="30">
      <c r="A142" s="191"/>
      <c r="B142" s="18" t="s">
        <v>276</v>
      </c>
      <c r="C142" s="210" t="s">
        <v>26</v>
      </c>
      <c r="D142" s="467">
        <v>101002</v>
      </c>
      <c r="E142" s="19" t="s">
        <v>277</v>
      </c>
      <c r="F142" s="20" t="s">
        <v>278</v>
      </c>
      <c r="G142" s="320">
        <v>23.57</v>
      </c>
      <c r="H142" s="428"/>
      <c r="I142" s="284"/>
      <c r="J142" s="333"/>
      <c r="K142" s="145"/>
    </row>
    <row r="143" spans="1:11" ht="45">
      <c r="A143" s="191"/>
      <c r="B143" s="18" t="s">
        <v>279</v>
      </c>
      <c r="C143" s="210" t="s">
        <v>26</v>
      </c>
      <c r="D143" s="467">
        <v>95878</v>
      </c>
      <c r="E143" s="19" t="s">
        <v>280</v>
      </c>
      <c r="F143" s="20" t="s">
        <v>281</v>
      </c>
      <c r="G143" s="320">
        <v>431.33</v>
      </c>
      <c r="H143" s="428"/>
      <c r="I143" s="284"/>
      <c r="J143" s="333"/>
      <c r="K143" s="145"/>
    </row>
    <row r="144" spans="1:11" s="250" customFormat="1" ht="15">
      <c r="A144" s="258"/>
      <c r="B144" s="221" t="s">
        <v>282</v>
      </c>
      <c r="C144" s="32"/>
      <c r="D144" s="467"/>
      <c r="E144" s="377" t="s">
        <v>283</v>
      </c>
      <c r="F144" s="227"/>
      <c r="G144" s="319">
        <v>0</v>
      </c>
      <c r="H144" s="447"/>
      <c r="I144" s="284"/>
      <c r="J144" s="333"/>
      <c r="K144" s="145"/>
    </row>
    <row r="145" spans="1:11" ht="45">
      <c r="B145" s="225" t="s">
        <v>284</v>
      </c>
      <c r="C145" s="30" t="s">
        <v>26</v>
      </c>
      <c r="D145" s="467">
        <v>97084</v>
      </c>
      <c r="E145" s="220" t="s">
        <v>285</v>
      </c>
      <c r="F145" s="228" t="s">
        <v>28</v>
      </c>
      <c r="G145" s="320">
        <v>622</v>
      </c>
      <c r="H145" s="428"/>
      <c r="I145" s="284"/>
      <c r="J145" s="333"/>
      <c r="K145" s="145"/>
    </row>
    <row r="146" spans="1:11" ht="45">
      <c r="B146" s="225" t="s">
        <v>286</v>
      </c>
      <c r="C146" s="30" t="s">
        <v>26</v>
      </c>
      <c r="D146" s="467">
        <v>94993</v>
      </c>
      <c r="E146" s="220" t="s">
        <v>287</v>
      </c>
      <c r="F146" s="228" t="s">
        <v>28</v>
      </c>
      <c r="G146" s="320">
        <v>622</v>
      </c>
      <c r="H146" s="428"/>
      <c r="I146" s="284"/>
      <c r="J146" s="333"/>
      <c r="K146" s="145"/>
    </row>
    <row r="147" spans="1:11" ht="15">
      <c r="B147" s="221" t="s">
        <v>288</v>
      </c>
      <c r="C147" s="30"/>
      <c r="D147" s="467"/>
      <c r="E147" s="377" t="s">
        <v>289</v>
      </c>
      <c r="F147" s="228"/>
      <c r="G147" s="320"/>
      <c r="H147" s="444"/>
      <c r="I147" s="284"/>
      <c r="J147" s="333"/>
      <c r="K147" s="145"/>
    </row>
    <row r="148" spans="1:11" ht="63.75" customHeight="1">
      <c r="B148" s="225" t="s">
        <v>290</v>
      </c>
      <c r="C148" s="30" t="s">
        <v>26</v>
      </c>
      <c r="D148" s="467">
        <v>99837</v>
      </c>
      <c r="E148" s="220" t="s">
        <v>291</v>
      </c>
      <c r="F148" s="228" t="s">
        <v>154</v>
      </c>
      <c r="G148" s="320">
        <v>370.8</v>
      </c>
      <c r="H148" s="428"/>
      <c r="I148" s="284"/>
      <c r="J148" s="333"/>
      <c r="K148" s="145"/>
    </row>
    <row r="149" spans="1:11" ht="31.5" customHeight="1">
      <c r="B149" s="225" t="s">
        <v>292</v>
      </c>
      <c r="C149" s="30" t="s">
        <v>26</v>
      </c>
      <c r="D149" s="467">
        <v>99855</v>
      </c>
      <c r="E149" s="220" t="s">
        <v>293</v>
      </c>
      <c r="F149" s="228" t="s">
        <v>154</v>
      </c>
      <c r="G149" s="320">
        <v>88</v>
      </c>
      <c r="H149" s="428"/>
      <c r="I149" s="284"/>
      <c r="J149" s="333"/>
      <c r="K149" s="145"/>
    </row>
    <row r="150" spans="1:11" ht="45">
      <c r="B150" s="225" t="s">
        <v>294</v>
      </c>
      <c r="C150" s="30" t="s">
        <v>26</v>
      </c>
      <c r="D150" s="467">
        <v>100749</v>
      </c>
      <c r="E150" s="220" t="s">
        <v>295</v>
      </c>
      <c r="F150" s="228" t="s">
        <v>28</v>
      </c>
      <c r="G150" s="320">
        <v>796.35</v>
      </c>
      <c r="H150" s="428"/>
      <c r="I150" s="284"/>
      <c r="J150" s="333"/>
      <c r="K150" s="145"/>
    </row>
    <row r="151" spans="1:11" ht="15">
      <c r="B151" s="18"/>
      <c r="C151" s="30"/>
      <c r="D151" s="30"/>
      <c r="E151" s="19"/>
      <c r="F151" s="20"/>
      <c r="G151" s="320">
        <v>0</v>
      </c>
      <c r="H151" s="444"/>
      <c r="I151" s="284"/>
      <c r="J151" s="333"/>
      <c r="K151" s="145"/>
    </row>
    <row r="152" spans="1:11" s="251" customFormat="1" ht="15">
      <c r="A152" s="257"/>
      <c r="B152" s="22"/>
      <c r="C152" s="23"/>
      <c r="D152" s="23"/>
      <c r="E152" s="24" t="s">
        <v>296</v>
      </c>
      <c r="F152" s="24"/>
      <c r="G152" s="322">
        <v>0</v>
      </c>
      <c r="H152" s="445"/>
      <c r="I152" s="285"/>
      <c r="J152" s="334"/>
      <c r="K152" s="146"/>
    </row>
    <row r="153" spans="1:11" ht="15">
      <c r="B153" s="35"/>
      <c r="C153" s="36"/>
      <c r="D153" s="36"/>
      <c r="E153" s="37"/>
      <c r="F153" s="28"/>
      <c r="G153" s="320">
        <v>0</v>
      </c>
      <c r="H153" s="442"/>
      <c r="I153" s="284"/>
      <c r="J153" s="333"/>
      <c r="K153" s="145"/>
    </row>
    <row r="154" spans="1:11" s="301" customFormat="1" ht="15.75">
      <c r="A154" s="293"/>
      <c r="B154" s="294" t="s">
        <v>297</v>
      </c>
      <c r="C154" s="295"/>
      <c r="D154" s="295"/>
      <c r="E154" s="296" t="s">
        <v>298</v>
      </c>
      <c r="F154" s="297"/>
      <c r="G154" s="318">
        <v>0</v>
      </c>
      <c r="H154" s="446"/>
      <c r="I154" s="302"/>
      <c r="J154" s="333"/>
      <c r="K154" s="303"/>
    </row>
    <row r="155" spans="1:11" s="250" customFormat="1" ht="15">
      <c r="A155" s="258"/>
      <c r="B155" s="13" t="s">
        <v>299</v>
      </c>
      <c r="C155" s="29"/>
      <c r="D155" s="29"/>
      <c r="E155" s="151" t="s">
        <v>138</v>
      </c>
      <c r="F155" s="15"/>
      <c r="G155" s="319">
        <v>0</v>
      </c>
      <c r="H155" s="443"/>
      <c r="I155" s="284"/>
      <c r="J155" s="333"/>
      <c r="K155" s="145"/>
    </row>
    <row r="156" spans="1:11" ht="60">
      <c r="B156" s="18" t="s">
        <v>300</v>
      </c>
      <c r="C156" s="208" t="s">
        <v>26</v>
      </c>
      <c r="D156" s="467" t="s">
        <v>301</v>
      </c>
      <c r="E156" s="52" t="s">
        <v>302</v>
      </c>
      <c r="F156" s="20" t="s">
        <v>80</v>
      </c>
      <c r="G156" s="320">
        <v>60.03</v>
      </c>
      <c r="H156" s="428"/>
      <c r="I156" s="284"/>
      <c r="J156" s="333"/>
      <c r="K156" s="145"/>
    </row>
    <row r="157" spans="1:11" s="250" customFormat="1" ht="15">
      <c r="A157" s="258"/>
      <c r="B157" s="13" t="s">
        <v>303</v>
      </c>
      <c r="C157" s="29"/>
      <c r="D157" s="467"/>
      <c r="E157" s="151" t="s">
        <v>304</v>
      </c>
      <c r="F157" s="15"/>
      <c r="G157" s="319">
        <v>0</v>
      </c>
      <c r="H157" s="443"/>
      <c r="I157" s="284"/>
      <c r="J157" s="333"/>
      <c r="K157" s="145"/>
    </row>
    <row r="158" spans="1:11" ht="15">
      <c r="B158" s="225" t="s">
        <v>305</v>
      </c>
      <c r="C158" s="20" t="s">
        <v>26</v>
      </c>
      <c r="D158" s="467" t="s">
        <v>306</v>
      </c>
      <c r="E158" s="216" t="s">
        <v>213</v>
      </c>
      <c r="F158" s="49" t="s">
        <v>80</v>
      </c>
      <c r="G158" s="320">
        <v>719.27</v>
      </c>
      <c r="H158" s="427"/>
      <c r="I158" s="284"/>
      <c r="J158" s="333"/>
      <c r="K158" s="145"/>
    </row>
    <row r="159" spans="1:11" s="250" customFormat="1" ht="15">
      <c r="A159" s="258"/>
      <c r="B159" s="6" t="s">
        <v>307</v>
      </c>
      <c r="C159" s="7"/>
      <c r="D159" s="467"/>
      <c r="E159" s="61" t="s">
        <v>308</v>
      </c>
      <c r="F159" s="9"/>
      <c r="G159" s="319">
        <v>0</v>
      </c>
      <c r="H159" s="443"/>
      <c r="I159" s="284"/>
      <c r="J159" s="333"/>
      <c r="K159" s="145"/>
    </row>
    <row r="160" spans="1:11" ht="45">
      <c r="B160" s="10" t="s">
        <v>309</v>
      </c>
      <c r="C160" s="229" t="s">
        <v>26</v>
      </c>
      <c r="D160" s="467">
        <v>97083</v>
      </c>
      <c r="E160" s="62" t="s">
        <v>310</v>
      </c>
      <c r="F160" s="12" t="s">
        <v>28</v>
      </c>
      <c r="G160" s="320">
        <v>1157.2</v>
      </c>
      <c r="H160" s="426"/>
      <c r="I160" s="284"/>
      <c r="J160" s="333"/>
      <c r="K160" s="145"/>
    </row>
    <row r="161" spans="1:11" ht="15">
      <c r="B161" s="187" t="s">
        <v>311</v>
      </c>
      <c r="C161" s="229"/>
      <c r="D161" s="467"/>
      <c r="E161" s="186" t="s">
        <v>312</v>
      </c>
      <c r="F161" s="12"/>
      <c r="G161" s="320"/>
      <c r="H161" s="441"/>
      <c r="I161" s="284"/>
      <c r="J161" s="333"/>
      <c r="K161" s="145"/>
    </row>
    <row r="162" spans="1:11" ht="15">
      <c r="B162" s="225" t="s">
        <v>313</v>
      </c>
      <c r="C162" s="12" t="s">
        <v>26</v>
      </c>
      <c r="D162" s="467">
        <v>104737</v>
      </c>
      <c r="E162" s="11" t="s">
        <v>149</v>
      </c>
      <c r="F162" s="12" t="s">
        <v>80</v>
      </c>
      <c r="G162" s="320">
        <v>779.3</v>
      </c>
      <c r="H162" s="426"/>
      <c r="I162" s="284"/>
      <c r="J162" s="333"/>
      <c r="K162" s="145"/>
    </row>
    <row r="163" spans="1:11" s="250" customFormat="1" ht="15">
      <c r="A163" s="258"/>
      <c r="B163" s="6" t="s">
        <v>314</v>
      </c>
      <c r="C163" s="7"/>
      <c r="D163" s="467"/>
      <c r="E163" s="8" t="s">
        <v>315</v>
      </c>
      <c r="F163" s="9"/>
      <c r="G163" s="319">
        <v>0</v>
      </c>
      <c r="H163" s="442"/>
      <c r="I163" s="284"/>
      <c r="J163" s="333"/>
      <c r="K163" s="145"/>
    </row>
    <row r="164" spans="1:11" ht="50.25" customHeight="1">
      <c r="B164" s="18" t="s">
        <v>316</v>
      </c>
      <c r="C164" s="20" t="s">
        <v>26</v>
      </c>
      <c r="D164" s="467">
        <v>90694</v>
      </c>
      <c r="E164" s="19" t="s">
        <v>317</v>
      </c>
      <c r="F164" s="20" t="s">
        <v>154</v>
      </c>
      <c r="G164" s="320">
        <v>1424.5</v>
      </c>
      <c r="H164" s="428"/>
      <c r="I164" s="284"/>
      <c r="J164" s="333"/>
      <c r="K164" s="145"/>
    </row>
    <row r="165" spans="1:11" ht="50.25" customHeight="1">
      <c r="B165" s="18" t="s">
        <v>318</v>
      </c>
      <c r="C165" s="20" t="s">
        <v>26</v>
      </c>
      <c r="D165" s="467">
        <v>90695</v>
      </c>
      <c r="E165" s="19" t="s">
        <v>319</v>
      </c>
      <c r="F165" s="20" t="s">
        <v>154</v>
      </c>
      <c r="G165" s="320">
        <v>651</v>
      </c>
      <c r="H165" s="428"/>
      <c r="I165" s="284"/>
      <c r="J165" s="333"/>
      <c r="K165" s="145"/>
    </row>
    <row r="166" spans="1:11" ht="50.25" customHeight="1">
      <c r="B166" s="18" t="s">
        <v>320</v>
      </c>
      <c r="C166" s="20" t="s">
        <v>26</v>
      </c>
      <c r="D166" s="467">
        <v>90696</v>
      </c>
      <c r="E166" s="19" t="s">
        <v>321</v>
      </c>
      <c r="F166" s="20" t="s">
        <v>154</v>
      </c>
      <c r="G166" s="320">
        <v>185.5</v>
      </c>
      <c r="H166" s="428"/>
      <c r="I166" s="284"/>
      <c r="J166" s="333"/>
      <c r="K166" s="145"/>
    </row>
    <row r="167" spans="1:11" ht="45" customHeight="1">
      <c r="A167" s="191"/>
      <c r="B167" s="18" t="s">
        <v>322</v>
      </c>
      <c r="C167" s="20" t="s">
        <v>26</v>
      </c>
      <c r="D167" s="467">
        <v>90697</v>
      </c>
      <c r="E167" s="19" t="s">
        <v>323</v>
      </c>
      <c r="F167" s="20" t="s">
        <v>154</v>
      </c>
      <c r="G167" s="320">
        <v>182</v>
      </c>
      <c r="H167" s="428"/>
      <c r="I167" s="284"/>
      <c r="J167" s="333"/>
      <c r="K167" s="145"/>
    </row>
    <row r="168" spans="1:11" ht="45" customHeight="1">
      <c r="A168" s="191"/>
      <c r="B168" s="18" t="s">
        <v>324</v>
      </c>
      <c r="C168" s="20" t="s">
        <v>26</v>
      </c>
      <c r="D168" s="467">
        <v>90698</v>
      </c>
      <c r="E168" s="19" t="s">
        <v>325</v>
      </c>
      <c r="F168" s="20" t="s">
        <v>154</v>
      </c>
      <c r="G168" s="320">
        <v>69</v>
      </c>
      <c r="H168" s="428"/>
      <c r="I168" s="284"/>
      <c r="J168" s="333"/>
      <c r="K168" s="145"/>
    </row>
    <row r="169" spans="1:11" s="250" customFormat="1" ht="15">
      <c r="A169" s="258"/>
      <c r="B169" s="6" t="s">
        <v>326</v>
      </c>
      <c r="C169" s="7"/>
      <c r="D169" s="467"/>
      <c r="E169" s="8" t="s">
        <v>327</v>
      </c>
      <c r="F169" s="9"/>
      <c r="G169" s="320">
        <v>0</v>
      </c>
      <c r="H169" s="442"/>
      <c r="I169" s="284"/>
      <c r="J169" s="333"/>
      <c r="K169" s="145"/>
    </row>
    <row r="170" spans="1:11" ht="45">
      <c r="B170" s="10" t="s">
        <v>328</v>
      </c>
      <c r="C170" s="12" t="s">
        <v>26</v>
      </c>
      <c r="D170" s="467">
        <v>97902</v>
      </c>
      <c r="E170" s="11" t="s">
        <v>329</v>
      </c>
      <c r="F170" s="12" t="s">
        <v>35</v>
      </c>
      <c r="G170" s="320">
        <v>152</v>
      </c>
      <c r="H170" s="426"/>
      <c r="I170" s="284"/>
      <c r="J170" s="333"/>
      <c r="K170" s="145"/>
    </row>
    <row r="171" spans="1:11" s="250" customFormat="1" ht="22.5" customHeight="1">
      <c r="A171" s="258"/>
      <c r="B171" s="230" t="s">
        <v>330</v>
      </c>
      <c r="C171" s="231"/>
      <c r="D171" s="467"/>
      <c r="E171" s="233" t="s">
        <v>331</v>
      </c>
      <c r="F171" s="234"/>
      <c r="G171" s="320">
        <v>0</v>
      </c>
      <c r="H171" s="452"/>
      <c r="I171" s="286"/>
      <c r="J171" s="333"/>
      <c r="K171" s="145"/>
    </row>
    <row r="172" spans="1:11" ht="33.75" customHeight="1">
      <c r="B172" s="235" t="s">
        <v>332</v>
      </c>
      <c r="C172" s="229" t="s">
        <v>26</v>
      </c>
      <c r="D172" s="467">
        <v>101570</v>
      </c>
      <c r="E172" s="214" t="s">
        <v>333</v>
      </c>
      <c r="F172" s="215" t="s">
        <v>28</v>
      </c>
      <c r="G172" s="320">
        <v>20</v>
      </c>
      <c r="H172" s="435"/>
      <c r="I172" s="284"/>
      <c r="J172" s="333"/>
      <c r="K172" s="145"/>
    </row>
    <row r="173" spans="1:11" s="250" customFormat="1" ht="31.5" customHeight="1">
      <c r="A173" s="258"/>
      <c r="B173" s="230" t="s">
        <v>334</v>
      </c>
      <c r="C173" s="231"/>
      <c r="D173" s="467"/>
      <c r="E173" s="233" t="s">
        <v>335</v>
      </c>
      <c r="F173" s="234"/>
      <c r="G173" s="319">
        <v>0</v>
      </c>
      <c r="H173" s="452"/>
      <c r="I173" s="286"/>
      <c r="J173" s="333"/>
      <c r="K173" s="145"/>
    </row>
    <row r="174" spans="1:11" ht="19.5" customHeight="1">
      <c r="B174" s="235" t="s">
        <v>336</v>
      </c>
      <c r="C174" s="208" t="s">
        <v>32</v>
      </c>
      <c r="D174" s="200" t="s">
        <v>337</v>
      </c>
      <c r="E174" s="214" t="s">
        <v>338</v>
      </c>
      <c r="F174" s="215" t="s">
        <v>35</v>
      </c>
      <c r="G174" s="320">
        <v>9</v>
      </c>
      <c r="H174" s="436"/>
      <c r="I174" s="284"/>
      <c r="J174" s="333"/>
      <c r="K174" s="145"/>
    </row>
    <row r="175" spans="1:11" ht="19.5" customHeight="1">
      <c r="B175" s="235" t="s">
        <v>339</v>
      </c>
      <c r="C175" s="208" t="s">
        <v>32</v>
      </c>
      <c r="D175" s="200" t="s">
        <v>340</v>
      </c>
      <c r="E175" s="214" t="s">
        <v>341</v>
      </c>
      <c r="F175" s="215" t="s">
        <v>154</v>
      </c>
      <c r="G175" s="320">
        <v>2.5</v>
      </c>
      <c r="H175" s="436"/>
      <c r="I175" s="284"/>
      <c r="J175" s="333"/>
      <c r="K175" s="145"/>
    </row>
    <row r="176" spans="1:11" ht="19.5" customHeight="1">
      <c r="B176" s="235" t="s">
        <v>342</v>
      </c>
      <c r="C176" s="208" t="s">
        <v>32</v>
      </c>
      <c r="D176" s="200" t="s">
        <v>343</v>
      </c>
      <c r="E176" s="214" t="s">
        <v>344</v>
      </c>
      <c r="F176" s="215" t="s">
        <v>35</v>
      </c>
      <c r="G176" s="320">
        <v>1</v>
      </c>
      <c r="H176" s="436"/>
      <c r="I176" s="284"/>
      <c r="J176" s="333"/>
      <c r="K176" s="145"/>
    </row>
    <row r="177" spans="1:11" ht="19.5" customHeight="1">
      <c r="B177" s="235" t="s">
        <v>345</v>
      </c>
      <c r="C177" s="208" t="s">
        <v>32</v>
      </c>
      <c r="D177" s="200" t="s">
        <v>346</v>
      </c>
      <c r="E177" s="214" t="s">
        <v>347</v>
      </c>
      <c r="F177" s="215" t="s">
        <v>154</v>
      </c>
      <c r="G177" s="320">
        <v>2.5</v>
      </c>
      <c r="H177" s="436"/>
      <c r="I177" s="284"/>
      <c r="J177" s="333"/>
      <c r="K177" s="145"/>
    </row>
    <row r="178" spans="1:11" s="250" customFormat="1" ht="15">
      <c r="A178" s="258"/>
      <c r="B178" s="25" t="s">
        <v>348</v>
      </c>
      <c r="C178" s="26"/>
      <c r="D178" s="26"/>
      <c r="E178" s="61" t="s">
        <v>349</v>
      </c>
      <c r="F178" s="46"/>
      <c r="G178" s="319">
        <v>0</v>
      </c>
      <c r="H178" s="453"/>
      <c r="I178" s="286"/>
      <c r="J178" s="333"/>
      <c r="K178" s="145"/>
    </row>
    <row r="179" spans="1:11" ht="30">
      <c r="B179" s="50" t="s">
        <v>350</v>
      </c>
      <c r="C179" s="208" t="s">
        <v>26</v>
      </c>
      <c r="D179" s="467">
        <v>101619</v>
      </c>
      <c r="E179" s="52" t="s">
        <v>164</v>
      </c>
      <c r="F179" s="45" t="s">
        <v>80</v>
      </c>
      <c r="G179" s="320">
        <v>149.41999999999999</v>
      </c>
      <c r="H179" s="433"/>
      <c r="I179" s="284"/>
      <c r="J179" s="333"/>
      <c r="K179" s="145"/>
    </row>
    <row r="180" spans="1:11" s="250" customFormat="1" ht="15">
      <c r="A180" s="258"/>
      <c r="B180" s="236" t="s">
        <v>351</v>
      </c>
      <c r="C180" s="231"/>
      <c r="D180" s="232"/>
      <c r="E180" s="233" t="s">
        <v>352</v>
      </c>
      <c r="F180" s="234"/>
      <c r="G180" s="319">
        <v>0</v>
      </c>
      <c r="H180" s="452"/>
      <c r="I180" s="286"/>
      <c r="J180" s="333"/>
      <c r="K180" s="145"/>
    </row>
    <row r="181" spans="1:11" ht="15">
      <c r="B181" s="237" t="s">
        <v>353</v>
      </c>
      <c r="C181" s="208" t="s">
        <v>32</v>
      </c>
      <c r="D181" s="200" t="s">
        <v>354</v>
      </c>
      <c r="E181" s="214" t="s">
        <v>355</v>
      </c>
      <c r="F181" s="215" t="s">
        <v>35</v>
      </c>
      <c r="G181" s="320">
        <v>2</v>
      </c>
      <c r="H181" s="435"/>
      <c r="I181" s="284"/>
      <c r="J181" s="333"/>
      <c r="K181" s="145"/>
    </row>
    <row r="182" spans="1:11" ht="15">
      <c r="B182" s="237" t="s">
        <v>356</v>
      </c>
      <c r="C182" s="208" t="s">
        <v>32</v>
      </c>
      <c r="D182" s="200" t="s">
        <v>357</v>
      </c>
      <c r="E182" s="214" t="s">
        <v>358</v>
      </c>
      <c r="F182" s="215" t="s">
        <v>35</v>
      </c>
      <c r="G182" s="320">
        <v>1</v>
      </c>
      <c r="H182" s="435"/>
      <c r="I182" s="284"/>
      <c r="J182" s="333"/>
      <c r="K182" s="145"/>
    </row>
    <row r="183" spans="1:11" ht="15">
      <c r="B183" s="237" t="s">
        <v>359</v>
      </c>
      <c r="C183" s="208" t="s">
        <v>32</v>
      </c>
      <c r="D183" s="200" t="s">
        <v>360</v>
      </c>
      <c r="E183" s="214" t="s">
        <v>361</v>
      </c>
      <c r="F183" s="215" t="s">
        <v>154</v>
      </c>
      <c r="G183" s="320">
        <v>1</v>
      </c>
      <c r="H183" s="435"/>
      <c r="I183" s="284"/>
      <c r="J183" s="333"/>
      <c r="K183" s="145"/>
    </row>
    <row r="184" spans="1:11" ht="15">
      <c r="B184" s="237" t="s">
        <v>362</v>
      </c>
      <c r="C184" s="208" t="s">
        <v>32</v>
      </c>
      <c r="D184" s="200" t="s">
        <v>363</v>
      </c>
      <c r="E184" s="214" t="s">
        <v>364</v>
      </c>
      <c r="F184" s="215" t="s">
        <v>154</v>
      </c>
      <c r="G184" s="320">
        <v>1.5</v>
      </c>
      <c r="H184" s="435"/>
      <c r="I184" s="284"/>
      <c r="J184" s="333"/>
      <c r="K184" s="145"/>
    </row>
    <row r="185" spans="1:11" ht="15">
      <c r="B185" s="35"/>
      <c r="C185" s="36"/>
      <c r="D185" s="36"/>
      <c r="E185" s="62"/>
      <c r="F185" s="47"/>
      <c r="G185" s="320">
        <v>0</v>
      </c>
      <c r="H185" s="454"/>
      <c r="I185" s="284"/>
      <c r="J185" s="333"/>
      <c r="K185" s="145"/>
    </row>
    <row r="186" spans="1:11" s="251" customFormat="1" ht="15">
      <c r="A186" s="257"/>
      <c r="B186" s="22"/>
      <c r="C186" s="23"/>
      <c r="D186" s="23"/>
      <c r="E186" s="24" t="s">
        <v>365</v>
      </c>
      <c r="F186" s="24"/>
      <c r="G186" s="322">
        <v>0</v>
      </c>
      <c r="H186" s="445"/>
      <c r="I186" s="285"/>
      <c r="J186" s="334"/>
      <c r="K186" s="146"/>
    </row>
    <row r="187" spans="1:11" ht="15">
      <c r="B187" s="35"/>
      <c r="C187" s="36"/>
      <c r="D187" s="36"/>
      <c r="E187" s="37"/>
      <c r="F187" s="28"/>
      <c r="G187" s="320">
        <v>0</v>
      </c>
      <c r="H187" s="442"/>
      <c r="I187" s="284"/>
      <c r="J187" s="333"/>
      <c r="K187" s="145"/>
    </row>
    <row r="188" spans="1:11" s="301" customFormat="1" ht="16.5" customHeight="1">
      <c r="A188" s="293"/>
      <c r="B188" s="294" t="s">
        <v>366</v>
      </c>
      <c r="C188" s="295"/>
      <c r="D188" s="295"/>
      <c r="E188" s="296" t="s">
        <v>367</v>
      </c>
      <c r="F188" s="297"/>
      <c r="G188" s="318">
        <v>0</v>
      </c>
      <c r="H188" s="446"/>
      <c r="I188" s="302"/>
      <c r="J188" s="333"/>
      <c r="K188" s="303"/>
    </row>
    <row r="189" spans="1:11" s="250" customFormat="1" ht="15" customHeight="1">
      <c r="A189" s="258"/>
      <c r="B189" s="6" t="s">
        <v>368</v>
      </c>
      <c r="C189" s="7"/>
      <c r="D189" s="7"/>
      <c r="E189" s="8" t="s">
        <v>369</v>
      </c>
      <c r="F189" s="9"/>
      <c r="G189" s="319">
        <v>0</v>
      </c>
      <c r="H189" s="442"/>
      <c r="I189" s="286"/>
      <c r="J189" s="333"/>
      <c r="K189" s="145"/>
    </row>
    <row r="190" spans="1:11" ht="15" customHeight="1">
      <c r="B190" s="16" t="s">
        <v>370</v>
      </c>
      <c r="C190" s="205" t="s">
        <v>26</v>
      </c>
      <c r="D190" s="467">
        <v>98504</v>
      </c>
      <c r="E190" s="17" t="s">
        <v>371</v>
      </c>
      <c r="F190" s="5" t="s">
        <v>28</v>
      </c>
      <c r="G190" s="320">
        <v>15113.36</v>
      </c>
      <c r="H190" s="427"/>
      <c r="I190" s="284"/>
      <c r="J190" s="333"/>
      <c r="K190" s="145"/>
    </row>
    <row r="191" spans="1:11" ht="15" customHeight="1">
      <c r="B191" s="16" t="s">
        <v>372</v>
      </c>
      <c r="C191" s="208" t="s">
        <v>32</v>
      </c>
      <c r="D191" s="200" t="s">
        <v>373</v>
      </c>
      <c r="E191" s="17" t="s">
        <v>374</v>
      </c>
      <c r="F191" s="5" t="s">
        <v>28</v>
      </c>
      <c r="G191" s="320">
        <v>25597.94</v>
      </c>
      <c r="H191" s="426"/>
      <c r="I191" s="284"/>
      <c r="J191" s="333"/>
      <c r="K191" s="145"/>
    </row>
    <row r="192" spans="1:11" s="250" customFormat="1" ht="15" customHeight="1">
      <c r="A192" s="258"/>
      <c r="B192" s="6" t="s">
        <v>375</v>
      </c>
      <c r="C192" s="7"/>
      <c r="D192" s="7"/>
      <c r="E192" s="8" t="s">
        <v>304</v>
      </c>
      <c r="F192" s="9"/>
      <c r="G192" s="319">
        <v>0</v>
      </c>
      <c r="H192" s="442"/>
      <c r="I192" s="286"/>
      <c r="J192" s="333"/>
      <c r="K192" s="145"/>
    </row>
    <row r="193" spans="1:11" ht="15" customHeight="1">
      <c r="B193" s="10" t="s">
        <v>376</v>
      </c>
      <c r="C193" s="20" t="s">
        <v>26</v>
      </c>
      <c r="D193" s="467">
        <v>93358</v>
      </c>
      <c r="E193" s="216" t="s">
        <v>213</v>
      </c>
      <c r="F193" s="12" t="s">
        <v>80</v>
      </c>
      <c r="G193" s="320">
        <v>662.5</v>
      </c>
      <c r="H193" s="427"/>
      <c r="I193" s="284"/>
      <c r="J193" s="333"/>
      <c r="K193" s="145"/>
    </row>
    <row r="194" spans="1:11" s="250" customFormat="1" ht="15" customHeight="1">
      <c r="A194" s="258"/>
      <c r="B194" s="6" t="s">
        <v>377</v>
      </c>
      <c r="C194" s="7"/>
      <c r="D194" s="467"/>
      <c r="E194" s="152" t="s">
        <v>378</v>
      </c>
      <c r="F194" s="9"/>
      <c r="G194" s="319">
        <v>0</v>
      </c>
      <c r="H194" s="442"/>
      <c r="I194" s="286"/>
      <c r="J194" s="333"/>
      <c r="K194" s="145"/>
    </row>
    <row r="195" spans="1:11" ht="15" customHeight="1">
      <c r="B195" s="10" t="s">
        <v>379</v>
      </c>
      <c r="C195" s="12" t="s">
        <v>26</v>
      </c>
      <c r="D195" s="467">
        <v>104737</v>
      </c>
      <c r="E195" s="11" t="s">
        <v>149</v>
      </c>
      <c r="F195" s="12" t="s">
        <v>80</v>
      </c>
      <c r="G195" s="320">
        <v>18077.02</v>
      </c>
      <c r="H195" s="426"/>
      <c r="I195" s="284"/>
      <c r="J195" s="333"/>
      <c r="K195" s="145"/>
    </row>
    <row r="196" spans="1:11" s="250" customFormat="1" ht="15" customHeight="1">
      <c r="A196" s="258"/>
      <c r="B196" s="6" t="s">
        <v>380</v>
      </c>
      <c r="C196" s="7"/>
      <c r="D196" s="467"/>
      <c r="E196" s="8" t="s">
        <v>381</v>
      </c>
      <c r="F196" s="9"/>
      <c r="G196" s="319">
        <v>0</v>
      </c>
      <c r="H196" s="442"/>
      <c r="I196" s="286"/>
      <c r="J196" s="333"/>
      <c r="K196" s="145"/>
    </row>
    <row r="197" spans="1:11" ht="45">
      <c r="B197" s="10" t="s">
        <v>382</v>
      </c>
      <c r="C197" s="196" t="s">
        <v>26</v>
      </c>
      <c r="D197" s="467">
        <v>92749</v>
      </c>
      <c r="E197" s="11" t="s">
        <v>383</v>
      </c>
      <c r="F197" s="12" t="s">
        <v>80</v>
      </c>
      <c r="G197" s="320">
        <v>3301</v>
      </c>
      <c r="H197" s="426"/>
      <c r="I197" s="284"/>
      <c r="J197" s="333"/>
      <c r="K197" s="145"/>
    </row>
    <row r="198" spans="1:11" s="253" customFormat="1" ht="15">
      <c r="A198" s="258"/>
      <c r="B198" s="6" t="s">
        <v>384</v>
      </c>
      <c r="C198" s="207"/>
      <c r="D198" s="467"/>
      <c r="E198" s="14" t="s">
        <v>385</v>
      </c>
      <c r="F198" s="238"/>
      <c r="G198" s="323"/>
      <c r="H198" s="455"/>
      <c r="I198" s="288"/>
      <c r="J198" s="333"/>
      <c r="K198" s="145"/>
    </row>
    <row r="199" spans="1:11" s="249" customFormat="1" ht="45">
      <c r="A199" s="257"/>
      <c r="B199" s="18" t="s">
        <v>386</v>
      </c>
      <c r="C199" s="207" t="s">
        <v>26</v>
      </c>
      <c r="D199" s="467">
        <v>92756</v>
      </c>
      <c r="E199" s="17" t="s">
        <v>387</v>
      </c>
      <c r="F199" s="218" t="s">
        <v>28</v>
      </c>
      <c r="G199" s="321">
        <v>436</v>
      </c>
      <c r="H199" s="437"/>
      <c r="I199" s="287"/>
      <c r="J199" s="333"/>
      <c r="K199" s="145"/>
    </row>
    <row r="200" spans="1:11" s="250" customFormat="1" ht="15">
      <c r="A200" s="258"/>
      <c r="B200" s="221" t="s">
        <v>388</v>
      </c>
      <c r="C200" s="222"/>
      <c r="D200" s="467"/>
      <c r="E200" s="223" t="s">
        <v>389</v>
      </c>
      <c r="F200" s="224"/>
      <c r="G200" s="319">
        <v>0</v>
      </c>
      <c r="H200" s="456"/>
      <c r="I200" s="286"/>
      <c r="J200" s="333"/>
      <c r="K200" s="145"/>
    </row>
    <row r="201" spans="1:11" s="249" customFormat="1" ht="30">
      <c r="A201" s="191"/>
      <c r="B201" s="239" t="s">
        <v>390</v>
      </c>
      <c r="C201" s="347" t="s">
        <v>26</v>
      </c>
      <c r="D201" s="467">
        <v>101114</v>
      </c>
      <c r="E201" s="219" t="s">
        <v>391</v>
      </c>
      <c r="F201" s="218" t="s">
        <v>80</v>
      </c>
      <c r="G201" s="321">
        <v>28972.92</v>
      </c>
      <c r="H201" s="428"/>
      <c r="I201" s="287"/>
      <c r="J201" s="333"/>
      <c r="K201" s="143"/>
    </row>
    <row r="202" spans="1:11" s="250" customFormat="1" ht="15">
      <c r="A202" s="258"/>
      <c r="B202" s="221" t="s">
        <v>392</v>
      </c>
      <c r="C202" s="222"/>
      <c r="D202" s="467"/>
      <c r="E202" s="223" t="s">
        <v>393</v>
      </c>
      <c r="F202" s="224"/>
      <c r="G202" s="319">
        <v>0</v>
      </c>
      <c r="H202" s="456"/>
      <c r="I202" s="286"/>
      <c r="J202" s="333"/>
      <c r="K202" s="145"/>
    </row>
    <row r="203" spans="1:11" ht="60">
      <c r="B203" s="225" t="s">
        <v>394</v>
      </c>
      <c r="C203" s="207" t="s">
        <v>26</v>
      </c>
      <c r="D203" s="467">
        <v>100978</v>
      </c>
      <c r="E203" s="19" t="s">
        <v>110</v>
      </c>
      <c r="F203" s="49" t="s">
        <v>80</v>
      </c>
      <c r="G203" s="320">
        <v>32314.32</v>
      </c>
      <c r="H203" s="438"/>
      <c r="I203" s="284"/>
      <c r="J203" s="333"/>
      <c r="K203" s="145"/>
    </row>
    <row r="204" spans="1:11" s="250" customFormat="1" ht="15">
      <c r="A204" s="258"/>
      <c r="B204" s="221" t="s">
        <v>395</v>
      </c>
      <c r="C204" s="222"/>
      <c r="D204" s="467"/>
      <c r="E204" s="223" t="s">
        <v>396</v>
      </c>
      <c r="F204" s="224"/>
      <c r="G204" s="319">
        <v>0</v>
      </c>
      <c r="H204" s="456"/>
      <c r="I204" s="286"/>
      <c r="J204" s="333"/>
      <c r="K204" s="145"/>
    </row>
    <row r="205" spans="1:11" ht="30">
      <c r="B205" s="225" t="s">
        <v>397</v>
      </c>
      <c r="C205" s="210" t="s">
        <v>26</v>
      </c>
      <c r="D205" s="467">
        <v>95875</v>
      </c>
      <c r="E205" s="19" t="s">
        <v>97</v>
      </c>
      <c r="F205" s="49" t="s">
        <v>115</v>
      </c>
      <c r="G205" s="320">
        <v>403239.25</v>
      </c>
      <c r="H205" s="438"/>
      <c r="I205" s="284"/>
      <c r="J205" s="333"/>
      <c r="K205" s="145"/>
    </row>
    <row r="206" spans="1:11" s="250" customFormat="1" ht="15">
      <c r="A206" s="258"/>
      <c r="B206" s="6" t="s">
        <v>398</v>
      </c>
      <c r="C206" s="7"/>
      <c r="D206" s="7"/>
      <c r="E206" s="8" t="s">
        <v>399</v>
      </c>
      <c r="F206" s="9"/>
      <c r="G206" s="319">
        <v>0</v>
      </c>
      <c r="H206" s="442"/>
      <c r="I206" s="286"/>
      <c r="J206" s="333"/>
      <c r="K206" s="145"/>
    </row>
    <row r="207" spans="1:11" ht="45">
      <c r="B207" s="18" t="s">
        <v>400</v>
      </c>
      <c r="C207" s="203" t="s">
        <v>26</v>
      </c>
      <c r="D207" s="467">
        <v>103653</v>
      </c>
      <c r="E207" s="19" t="s">
        <v>401</v>
      </c>
      <c r="F207" s="20" t="s">
        <v>28</v>
      </c>
      <c r="G207" s="320">
        <v>1038</v>
      </c>
      <c r="H207" s="428"/>
      <c r="I207" s="284"/>
      <c r="J207" s="333"/>
      <c r="K207" s="145"/>
    </row>
    <row r="208" spans="1:11" ht="15">
      <c r="B208" s="10"/>
      <c r="C208" s="21"/>
      <c r="D208" s="21"/>
      <c r="E208" s="11"/>
      <c r="F208" s="12"/>
      <c r="G208" s="320">
        <v>0</v>
      </c>
      <c r="H208" s="441"/>
      <c r="I208" s="284"/>
      <c r="J208" s="333"/>
      <c r="K208" s="145"/>
    </row>
    <row r="209" spans="1:11" s="251" customFormat="1" ht="15">
      <c r="A209" s="257"/>
      <c r="B209" s="22"/>
      <c r="C209" s="23"/>
      <c r="D209" s="23"/>
      <c r="E209" s="24" t="s">
        <v>402</v>
      </c>
      <c r="F209" s="24"/>
      <c r="G209" s="322">
        <v>0</v>
      </c>
      <c r="H209" s="445"/>
      <c r="I209" s="285"/>
      <c r="J209" s="334"/>
      <c r="K209" s="146"/>
    </row>
    <row r="210" spans="1:11" ht="15">
      <c r="B210" s="35"/>
      <c r="C210" s="36"/>
      <c r="D210" s="36"/>
      <c r="E210" s="37"/>
      <c r="F210" s="28"/>
      <c r="G210" s="320">
        <v>0</v>
      </c>
      <c r="H210" s="442"/>
      <c r="I210" s="284"/>
      <c r="J210" s="333"/>
      <c r="K210" s="145"/>
    </row>
    <row r="211" spans="1:11" s="309" customFormat="1" ht="33.75" customHeight="1">
      <c r="A211" s="304"/>
      <c r="B211" s="305" t="s">
        <v>403</v>
      </c>
      <c r="C211" s="306"/>
      <c r="D211" s="306"/>
      <c r="E211" s="307" t="s">
        <v>404</v>
      </c>
      <c r="F211" s="308"/>
      <c r="G211" s="324">
        <v>0</v>
      </c>
      <c r="H211" s="457"/>
      <c r="I211" s="302"/>
      <c r="J211" s="333"/>
      <c r="K211" s="303"/>
    </row>
    <row r="212" spans="1:11" s="250" customFormat="1" ht="15">
      <c r="A212" s="310"/>
      <c r="B212" s="6" t="s">
        <v>405</v>
      </c>
      <c r="C212" s="7"/>
      <c r="D212" s="7"/>
      <c r="E212" s="8" t="s">
        <v>399</v>
      </c>
      <c r="F212" s="9"/>
      <c r="G212" s="319">
        <v>0</v>
      </c>
      <c r="H212" s="442"/>
      <c r="I212" s="286"/>
      <c r="J212" s="333"/>
      <c r="K212" s="145"/>
    </row>
    <row r="213" spans="1:11" ht="15">
      <c r="A213" s="311"/>
      <c r="B213" s="10" t="s">
        <v>406</v>
      </c>
      <c r="C213" s="196" t="s">
        <v>26</v>
      </c>
      <c r="D213" s="467">
        <v>102726</v>
      </c>
      <c r="E213" s="11" t="s">
        <v>407</v>
      </c>
      <c r="F213" s="12" t="s">
        <v>35</v>
      </c>
      <c r="G213" s="320">
        <v>141</v>
      </c>
      <c r="H213" s="426"/>
      <c r="I213" s="284"/>
      <c r="J213" s="333"/>
      <c r="K213" s="145"/>
    </row>
    <row r="214" spans="1:11" s="253" customFormat="1" ht="15">
      <c r="A214" s="339"/>
      <c r="B214" s="13" t="s">
        <v>408</v>
      </c>
      <c r="C214" s="29"/>
      <c r="D214" s="29"/>
      <c r="E214" s="14" t="s">
        <v>409</v>
      </c>
      <c r="F214" s="15"/>
      <c r="G214" s="320">
        <v>0</v>
      </c>
      <c r="H214" s="443"/>
      <c r="I214" s="284"/>
      <c r="J214" s="333"/>
      <c r="K214" s="145"/>
    </row>
    <row r="215" spans="1:11" ht="64.5" customHeight="1">
      <c r="A215" s="311"/>
      <c r="B215" s="16" t="s">
        <v>410</v>
      </c>
      <c r="C215" s="205" t="s">
        <v>32</v>
      </c>
      <c r="D215" s="200" t="s">
        <v>411</v>
      </c>
      <c r="E215" s="11" t="s">
        <v>412</v>
      </c>
      <c r="F215" s="12" t="s">
        <v>154</v>
      </c>
      <c r="G215" s="320">
        <v>1220</v>
      </c>
      <c r="H215" s="426"/>
      <c r="I215" s="284"/>
      <c r="J215" s="333"/>
      <c r="K215" s="145"/>
    </row>
    <row r="216" spans="1:11" s="249" customFormat="1" ht="26.25" customHeight="1">
      <c r="A216" s="191"/>
      <c r="B216" s="16" t="s">
        <v>413</v>
      </c>
      <c r="C216" s="205" t="s">
        <v>32</v>
      </c>
      <c r="D216" s="200" t="s">
        <v>414</v>
      </c>
      <c r="E216" s="17" t="s">
        <v>415</v>
      </c>
      <c r="F216" s="5" t="s">
        <v>218</v>
      </c>
      <c r="G216" s="320">
        <v>46360</v>
      </c>
      <c r="H216" s="427"/>
      <c r="I216" s="284"/>
      <c r="J216" s="333"/>
      <c r="K216" s="145"/>
    </row>
    <row r="217" spans="1:11" ht="56.25" customHeight="1">
      <c r="A217" s="311"/>
      <c r="B217" s="16" t="s">
        <v>416</v>
      </c>
      <c r="C217" s="196" t="s">
        <v>32</v>
      </c>
      <c r="D217" s="200" t="s">
        <v>417</v>
      </c>
      <c r="E217" s="11" t="s">
        <v>418</v>
      </c>
      <c r="F217" s="12" t="s">
        <v>28</v>
      </c>
      <c r="G217" s="320">
        <v>1120.47</v>
      </c>
      <c r="H217" s="426"/>
      <c r="I217" s="284"/>
      <c r="J217" s="333"/>
      <c r="K217" s="145"/>
    </row>
    <row r="218" spans="1:11" s="249" customFormat="1" ht="37.5" customHeight="1">
      <c r="A218" s="191"/>
      <c r="B218" s="16" t="s">
        <v>419</v>
      </c>
      <c r="C218" s="205" t="s">
        <v>26</v>
      </c>
      <c r="D218" s="467">
        <v>97064</v>
      </c>
      <c r="E218" s="11" t="s">
        <v>420</v>
      </c>
      <c r="F218" s="5" t="s">
        <v>154</v>
      </c>
      <c r="G218" s="320">
        <v>360</v>
      </c>
      <c r="H218" s="427"/>
      <c r="I218" s="284"/>
      <c r="J218" s="333"/>
      <c r="K218" s="145"/>
    </row>
    <row r="219" spans="1:11" s="249" customFormat="1" ht="75">
      <c r="A219" s="191"/>
      <c r="B219" s="16" t="s">
        <v>421</v>
      </c>
      <c r="C219" s="205" t="s">
        <v>26</v>
      </c>
      <c r="D219" s="467">
        <v>10527</v>
      </c>
      <c r="E219" s="11" t="s">
        <v>422</v>
      </c>
      <c r="F219" s="5" t="s">
        <v>423</v>
      </c>
      <c r="G219" s="320">
        <v>120</v>
      </c>
      <c r="H219" s="427"/>
      <c r="I219" s="284"/>
      <c r="J219" s="333"/>
      <c r="K219" s="145"/>
    </row>
    <row r="220" spans="1:11" ht="15">
      <c r="B220" s="10"/>
      <c r="C220" s="21"/>
      <c r="D220" s="21"/>
      <c r="E220" s="11"/>
      <c r="F220" s="12"/>
      <c r="G220" s="320">
        <v>0</v>
      </c>
      <c r="H220" s="441"/>
      <c r="I220" s="284"/>
      <c r="J220" s="333"/>
      <c r="K220" s="145"/>
    </row>
    <row r="221" spans="1:11" s="251" customFormat="1" ht="15">
      <c r="A221" s="257"/>
      <c r="B221" s="22"/>
      <c r="C221" s="23"/>
      <c r="D221" s="23"/>
      <c r="E221" s="24" t="s">
        <v>424</v>
      </c>
      <c r="F221" s="24"/>
      <c r="G221" s="322">
        <v>0</v>
      </c>
      <c r="H221" s="445"/>
      <c r="I221" s="285"/>
      <c r="J221" s="334"/>
      <c r="K221" s="146"/>
    </row>
    <row r="222" spans="1:11" s="249" customFormat="1" ht="15">
      <c r="A222" s="257"/>
      <c r="B222" s="240"/>
      <c r="C222" s="189"/>
      <c r="D222" s="189"/>
      <c r="E222" s="190"/>
      <c r="F222" s="190"/>
      <c r="G222" s="325"/>
      <c r="H222" s="458"/>
      <c r="I222" s="289"/>
      <c r="J222" s="335"/>
      <c r="K222" s="336"/>
    </row>
    <row r="223" spans="1:11" s="254" customFormat="1" ht="32.25" customHeight="1">
      <c r="A223" s="259"/>
      <c r="B223" s="241"/>
      <c r="C223" s="242"/>
      <c r="D223" s="242"/>
      <c r="E223" s="243" t="s">
        <v>425</v>
      </c>
      <c r="F223" s="243"/>
      <c r="G223" s="326"/>
      <c r="H223" s="459"/>
      <c r="I223" s="290"/>
      <c r="J223" s="337"/>
      <c r="K223" s="386"/>
    </row>
    <row r="224" spans="1:11" ht="15">
      <c r="B224" s="256"/>
      <c r="C224" s="256"/>
      <c r="D224" s="256"/>
      <c r="E224" s="256"/>
      <c r="F224" s="256"/>
      <c r="G224" s="256"/>
      <c r="H224" s="292"/>
      <c r="I224" s="291"/>
      <c r="J224" s="291"/>
      <c r="K224" s="256"/>
    </row>
    <row r="225" spans="1:11" s="328" customFormat="1">
      <c r="A225" s="327"/>
      <c r="G225" s="329"/>
      <c r="H225" s="369"/>
      <c r="J225" s="329"/>
      <c r="K225" s="330"/>
    </row>
    <row r="226" spans="1:11" ht="13.5">
      <c r="D226" s="255"/>
      <c r="E226" s="340"/>
      <c r="F226" s="255"/>
      <c r="J226" s="342"/>
    </row>
    <row r="227" spans="1:11">
      <c r="J227" s="341"/>
    </row>
    <row r="229" spans="1:11">
      <c r="J229" s="342"/>
    </row>
    <row r="233" spans="1:11">
      <c r="J233" s="342"/>
    </row>
    <row r="234" spans="1:11">
      <c r="J234" s="342"/>
    </row>
    <row r="235" spans="1:11">
      <c r="J235" s="342"/>
    </row>
    <row r="239" spans="1:11">
      <c r="J239" s="342"/>
      <c r="K239" s="460"/>
    </row>
    <row r="240" spans="1:11">
      <c r="J240" s="342"/>
    </row>
  </sheetData>
  <autoFilter ref="B10:K224" xr:uid="{00000000-0009-0000-0000-000001000000}"/>
  <mergeCells count="16">
    <mergeCell ref="K10:K11"/>
    <mergeCell ref="F10:F11"/>
    <mergeCell ref="G10:G11"/>
    <mergeCell ref="H10:H11"/>
    <mergeCell ref="I10:I11"/>
    <mergeCell ref="J10:J11"/>
    <mergeCell ref="C7:E7"/>
    <mergeCell ref="B10:B11"/>
    <mergeCell ref="C10:C11"/>
    <mergeCell ref="D10:D11"/>
    <mergeCell ref="E10:E11"/>
    <mergeCell ref="B2:K2"/>
    <mergeCell ref="D3:K3"/>
    <mergeCell ref="C4:E4"/>
    <mergeCell ref="C5:E5"/>
    <mergeCell ref="C6:E6"/>
  </mergeCells>
  <printOptions horizontalCentered="1"/>
  <pageMargins left="0.51180599999999998" right="0.51180599999999998" top="0.78749999999999998" bottom="0.78749999999999998" header="0.315278" footer="0.19652800000000001"/>
  <pageSetup paperSize="9" scale="72" fitToWidth="0" fitToHeight="0" orientation="landscape"/>
  <headerFooter>
    <oddFooter>&amp;R&amp;12&amp;P/&amp;N</oddFooter>
  </headerFooter>
  <rowBreaks count="2" manualBreakCount="2">
    <brk id="24" man="1"/>
    <brk id="45" man="1"/>
  </rowBreaks>
  <extLst>
    <ext uri="smNativeData">
      <pm:sheetPrefs xmlns:pm="smNativeData" day="177203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2:IA35"/>
  <sheetViews>
    <sheetView workbookViewId="0">
      <selection activeCell="E18" sqref="E18"/>
    </sheetView>
  </sheetViews>
  <sheetFormatPr defaultRowHeight="12.75"/>
  <cols>
    <col min="1" max="1" width="6.140625" style="2" customWidth="1"/>
    <col min="2" max="2" width="12.85546875" style="153" customWidth="1"/>
    <col min="3" max="3" width="15.42578125" style="154" customWidth="1"/>
    <col min="4" max="4" width="10.5703125" style="154" customWidth="1"/>
    <col min="5" max="5" width="55.42578125" style="153" customWidth="1"/>
    <col min="6" max="6" width="7.85546875" style="153" customWidth="1"/>
    <col min="7" max="7" width="11" style="153" customWidth="1"/>
    <col min="8" max="9" width="14.28515625" style="155" customWidth="1"/>
    <col min="10" max="10" width="12.7109375" style="2" customWidth="1"/>
    <col min="11" max="11" width="9.140625" style="156" customWidth="1"/>
    <col min="12" max="13" width="9.7109375" style="156" customWidth="1"/>
    <col min="14" max="228" width="9.140625" style="2" customWidth="1"/>
    <col min="229" max="229" width="9.7109375" style="2" customWidth="1"/>
    <col min="230" max="230" width="55" style="2" customWidth="1"/>
    <col min="231" max="231" width="12.85546875" style="2" customWidth="1"/>
    <col min="232" max="232" width="7.42578125" style="2" customWidth="1"/>
    <col min="233" max="258" width="9.140625" style="2" customWidth="1"/>
    <col min="259" max="259" width="32.7109375" style="2" customWidth="1"/>
    <col min="260" max="260" width="9.7109375" style="2" customWidth="1"/>
    <col min="261" max="261" width="12" style="2" customWidth="1"/>
    <col min="262" max="262" width="10.5703125" style="2" customWidth="1"/>
    <col min="263" max="263" width="55" style="2" customWidth="1"/>
    <col min="264" max="264" width="7.85546875" style="2" customWidth="1"/>
    <col min="265" max="265" width="10.28515625" style="2" customWidth="1"/>
    <col min="266" max="267" width="14.28515625" style="2" customWidth="1"/>
    <col min="268" max="269" width="9.140625" style="2" customWidth="1"/>
    <col min="270" max="270" width="9.7109375" style="2" customWidth="1"/>
    <col min="271" max="484" width="9.140625" style="2" customWidth="1"/>
    <col min="485" max="485" width="9.7109375" style="2" customWidth="1"/>
    <col min="486" max="486" width="55" style="2" customWidth="1"/>
    <col min="487" max="487" width="12.85546875" style="2" customWidth="1"/>
    <col min="488" max="488" width="7.42578125" style="2" customWidth="1"/>
    <col min="489" max="514" width="9.140625" style="2" customWidth="1"/>
    <col min="515" max="515" width="32.7109375" style="2" customWidth="1"/>
    <col min="516" max="516" width="9.7109375" style="2" customWidth="1"/>
    <col min="517" max="517" width="12" style="2" customWidth="1"/>
    <col min="518" max="518" width="10.5703125" style="2" customWidth="1"/>
    <col min="519" max="519" width="55" style="2" customWidth="1"/>
    <col min="520" max="520" width="7.85546875" style="2" customWidth="1"/>
    <col min="521" max="521" width="10.28515625" style="2" customWidth="1"/>
    <col min="522" max="523" width="14.28515625" style="2" customWidth="1"/>
    <col min="524" max="525" width="9.140625" style="2" customWidth="1"/>
    <col min="526" max="526" width="9.7109375" style="2" customWidth="1"/>
    <col min="527" max="740" width="9.140625" style="2" customWidth="1"/>
    <col min="741" max="741" width="9.7109375" style="2" customWidth="1"/>
    <col min="742" max="742" width="55" style="2" customWidth="1"/>
    <col min="743" max="743" width="12.85546875" style="2" customWidth="1"/>
    <col min="744" max="744" width="7.42578125" style="2" customWidth="1"/>
    <col min="745" max="770" width="9.140625" style="2" customWidth="1"/>
    <col min="771" max="771" width="32.7109375" style="2" customWidth="1"/>
    <col min="772" max="772" width="9.7109375" style="2" customWidth="1"/>
    <col min="773" max="773" width="12" style="2" customWidth="1"/>
    <col min="774" max="774" width="10.5703125" style="2" customWidth="1"/>
    <col min="775" max="775" width="55" style="2" customWidth="1"/>
    <col min="776" max="776" width="7.85546875" style="2" customWidth="1"/>
    <col min="777" max="777" width="10.28515625" style="2" customWidth="1"/>
    <col min="778" max="779" width="14.28515625" style="2" customWidth="1"/>
    <col min="780" max="781" width="9.140625" style="2" customWidth="1"/>
    <col min="782" max="782" width="9.7109375" style="2" customWidth="1"/>
    <col min="783" max="996" width="9.140625" style="2" customWidth="1"/>
    <col min="997" max="997" width="9.7109375" style="2" customWidth="1"/>
    <col min="998" max="998" width="55" style="2" customWidth="1"/>
    <col min="999" max="999" width="12.85546875" style="2" customWidth="1"/>
    <col min="1000" max="1000" width="7.42578125" style="2" customWidth="1"/>
    <col min="1001" max="1026" width="9.140625" style="2" customWidth="1"/>
    <col min="1027" max="1027" width="32.7109375" style="2" customWidth="1"/>
    <col min="1028" max="1028" width="9.7109375" style="2" customWidth="1"/>
    <col min="1029" max="1029" width="12" style="2" customWidth="1"/>
    <col min="1030" max="1030" width="10.5703125" style="2" customWidth="1"/>
    <col min="1031" max="1031" width="55" style="2" customWidth="1"/>
    <col min="1032" max="1032" width="7.85546875" style="2" customWidth="1"/>
    <col min="1033" max="1033" width="10.28515625" style="2" customWidth="1"/>
    <col min="1034" max="1035" width="14.28515625" style="2" customWidth="1"/>
    <col min="1036" max="1037" width="9.140625" style="2" customWidth="1"/>
    <col min="1038" max="1038" width="9.7109375" style="2" customWidth="1"/>
    <col min="1039" max="1252" width="9.140625" style="2" customWidth="1"/>
    <col min="1253" max="1253" width="9.7109375" style="2" customWidth="1"/>
    <col min="1254" max="1254" width="55" style="2" customWidth="1"/>
    <col min="1255" max="1255" width="12.85546875" style="2" customWidth="1"/>
    <col min="1256" max="1256" width="7.42578125" style="2" customWidth="1"/>
    <col min="1257" max="1282" width="9.140625" style="2" customWidth="1"/>
    <col min="1283" max="1283" width="32.7109375" style="2" customWidth="1"/>
    <col min="1284" max="1284" width="9.7109375" style="2" customWidth="1"/>
    <col min="1285" max="1285" width="12" style="2" customWidth="1"/>
    <col min="1286" max="1286" width="10.5703125" style="2" customWidth="1"/>
    <col min="1287" max="1287" width="55" style="2" customWidth="1"/>
    <col min="1288" max="1288" width="7.85546875" style="2" customWidth="1"/>
    <col min="1289" max="1289" width="10.28515625" style="2" customWidth="1"/>
    <col min="1290" max="1291" width="14.28515625" style="2" customWidth="1"/>
    <col min="1292" max="1293" width="9.140625" style="2" customWidth="1"/>
    <col min="1294" max="1294" width="9.7109375" style="2" customWidth="1"/>
    <col min="1295" max="1508" width="9.140625" style="2" customWidth="1"/>
    <col min="1509" max="1509" width="9.7109375" style="2" customWidth="1"/>
    <col min="1510" max="1510" width="55" style="2" customWidth="1"/>
    <col min="1511" max="1511" width="12.85546875" style="2" customWidth="1"/>
    <col min="1512" max="1512" width="7.42578125" style="2" customWidth="1"/>
    <col min="1513" max="1538" width="9.140625" style="2" customWidth="1"/>
    <col min="1539" max="1539" width="32.7109375" style="2" customWidth="1"/>
    <col min="1540" max="1540" width="9.7109375" style="2" customWidth="1"/>
    <col min="1541" max="1541" width="12" style="2" customWidth="1"/>
    <col min="1542" max="1542" width="10.5703125" style="2" customWidth="1"/>
    <col min="1543" max="1543" width="55" style="2" customWidth="1"/>
    <col min="1544" max="1544" width="7.85546875" style="2" customWidth="1"/>
    <col min="1545" max="1545" width="10.28515625" style="2" customWidth="1"/>
    <col min="1546" max="1547" width="14.28515625" style="2" customWidth="1"/>
    <col min="1548" max="1549" width="9.140625" style="2" customWidth="1"/>
    <col min="1550" max="1550" width="9.7109375" style="2" customWidth="1"/>
    <col min="1551" max="1764" width="9.140625" style="2" customWidth="1"/>
    <col min="1765" max="1765" width="9.7109375" style="2" customWidth="1"/>
    <col min="1766" max="1766" width="55" style="2" customWidth="1"/>
    <col min="1767" max="1767" width="12.85546875" style="2" customWidth="1"/>
    <col min="1768" max="1768" width="7.42578125" style="2" customWidth="1"/>
    <col min="1769" max="1794" width="9.140625" style="2" customWidth="1"/>
    <col min="1795" max="1795" width="32.7109375" style="2" customWidth="1"/>
    <col min="1796" max="1796" width="9.7109375" style="2" customWidth="1"/>
    <col min="1797" max="1797" width="12" style="2" customWidth="1"/>
    <col min="1798" max="1798" width="10.5703125" style="2" customWidth="1"/>
    <col min="1799" max="1799" width="55" style="2" customWidth="1"/>
    <col min="1800" max="1800" width="7.85546875" style="2" customWidth="1"/>
    <col min="1801" max="1801" width="10.28515625" style="2" customWidth="1"/>
    <col min="1802" max="1803" width="14.28515625" style="2" customWidth="1"/>
    <col min="1804" max="1805" width="9.140625" style="2" customWidth="1"/>
    <col min="1806" max="1806" width="9.7109375" style="2" customWidth="1"/>
    <col min="1807" max="2020" width="9.140625" style="2" customWidth="1"/>
    <col min="2021" max="2021" width="9.7109375" style="2" customWidth="1"/>
    <col min="2022" max="2022" width="55" style="2" customWidth="1"/>
    <col min="2023" max="2023" width="12.85546875" style="2" customWidth="1"/>
    <col min="2024" max="2024" width="7.42578125" style="2" customWidth="1"/>
    <col min="2025" max="2050" width="9.140625" style="2" customWidth="1"/>
    <col min="2051" max="2051" width="32.7109375" style="2" customWidth="1"/>
    <col min="2052" max="2052" width="9.7109375" style="2" customWidth="1"/>
    <col min="2053" max="2053" width="12" style="2" customWidth="1"/>
    <col min="2054" max="2054" width="10.5703125" style="2" customWidth="1"/>
    <col min="2055" max="2055" width="55" style="2" customWidth="1"/>
    <col min="2056" max="2056" width="7.85546875" style="2" customWidth="1"/>
    <col min="2057" max="2057" width="10.28515625" style="2" customWidth="1"/>
    <col min="2058" max="2059" width="14.28515625" style="2" customWidth="1"/>
    <col min="2060" max="2061" width="9.140625" style="2" customWidth="1"/>
    <col min="2062" max="2062" width="9.7109375" style="2" customWidth="1"/>
    <col min="2063" max="2276" width="9.140625" style="2" customWidth="1"/>
    <col min="2277" max="2277" width="9.7109375" style="2" customWidth="1"/>
    <col min="2278" max="2278" width="55" style="2" customWidth="1"/>
    <col min="2279" max="2279" width="12.85546875" style="2" customWidth="1"/>
    <col min="2280" max="2280" width="7.42578125" style="2" customWidth="1"/>
    <col min="2281" max="2306" width="9.140625" style="2" customWidth="1"/>
    <col min="2307" max="2307" width="32.7109375" style="2" customWidth="1"/>
    <col min="2308" max="2308" width="9.7109375" style="2" customWidth="1"/>
    <col min="2309" max="2309" width="12" style="2" customWidth="1"/>
    <col min="2310" max="2310" width="10.5703125" style="2" customWidth="1"/>
    <col min="2311" max="2311" width="55" style="2" customWidth="1"/>
    <col min="2312" max="2312" width="7.85546875" style="2" customWidth="1"/>
    <col min="2313" max="2313" width="10.28515625" style="2" customWidth="1"/>
    <col min="2314" max="2315" width="14.28515625" style="2" customWidth="1"/>
    <col min="2316" max="2317" width="9.140625" style="2" customWidth="1"/>
    <col min="2318" max="2318" width="9.7109375" style="2" customWidth="1"/>
    <col min="2319" max="2532" width="9.140625" style="2" customWidth="1"/>
    <col min="2533" max="2533" width="9.7109375" style="2" customWidth="1"/>
    <col min="2534" max="2534" width="55" style="2" customWidth="1"/>
    <col min="2535" max="2535" width="12.85546875" style="2" customWidth="1"/>
    <col min="2536" max="2536" width="7.42578125" style="2" customWidth="1"/>
    <col min="2537" max="2562" width="9.140625" style="2" customWidth="1"/>
    <col min="2563" max="2563" width="32.7109375" style="2" customWidth="1"/>
    <col min="2564" max="2564" width="9.7109375" style="2" customWidth="1"/>
    <col min="2565" max="2565" width="12" style="2" customWidth="1"/>
    <col min="2566" max="2566" width="10.5703125" style="2" customWidth="1"/>
    <col min="2567" max="2567" width="55" style="2" customWidth="1"/>
    <col min="2568" max="2568" width="7.85546875" style="2" customWidth="1"/>
    <col min="2569" max="2569" width="10.28515625" style="2" customWidth="1"/>
    <col min="2570" max="2571" width="14.28515625" style="2" customWidth="1"/>
    <col min="2572" max="2573" width="9.140625" style="2" customWidth="1"/>
    <col min="2574" max="2574" width="9.7109375" style="2" customWidth="1"/>
    <col min="2575" max="2788" width="9.140625" style="2" customWidth="1"/>
    <col min="2789" max="2789" width="9.7109375" style="2" customWidth="1"/>
    <col min="2790" max="2790" width="55" style="2" customWidth="1"/>
    <col min="2791" max="2791" width="12.85546875" style="2" customWidth="1"/>
    <col min="2792" max="2792" width="7.42578125" style="2" customWidth="1"/>
    <col min="2793" max="2818" width="9.140625" style="2" customWidth="1"/>
    <col min="2819" max="2819" width="32.7109375" style="2" customWidth="1"/>
    <col min="2820" max="2820" width="9.7109375" style="2" customWidth="1"/>
    <col min="2821" max="2821" width="12" style="2" customWidth="1"/>
    <col min="2822" max="2822" width="10.5703125" style="2" customWidth="1"/>
    <col min="2823" max="2823" width="55" style="2" customWidth="1"/>
    <col min="2824" max="2824" width="7.85546875" style="2" customWidth="1"/>
    <col min="2825" max="2825" width="10.28515625" style="2" customWidth="1"/>
    <col min="2826" max="2827" width="14.28515625" style="2" customWidth="1"/>
    <col min="2828" max="2829" width="9.140625" style="2" customWidth="1"/>
    <col min="2830" max="2830" width="9.7109375" style="2" customWidth="1"/>
    <col min="2831" max="3044" width="9.140625" style="2" customWidth="1"/>
    <col min="3045" max="3045" width="9.7109375" style="2" customWidth="1"/>
    <col min="3046" max="3046" width="55" style="2" customWidth="1"/>
    <col min="3047" max="3047" width="12.85546875" style="2" customWidth="1"/>
    <col min="3048" max="3048" width="7.42578125" style="2" customWidth="1"/>
    <col min="3049" max="3074" width="9.140625" style="2" customWidth="1"/>
    <col min="3075" max="3075" width="32.7109375" style="2" customWidth="1"/>
    <col min="3076" max="3076" width="9.7109375" style="2" customWidth="1"/>
    <col min="3077" max="3077" width="12" style="2" customWidth="1"/>
    <col min="3078" max="3078" width="10.5703125" style="2" customWidth="1"/>
    <col min="3079" max="3079" width="55" style="2" customWidth="1"/>
    <col min="3080" max="3080" width="7.85546875" style="2" customWidth="1"/>
    <col min="3081" max="3081" width="10.28515625" style="2" customWidth="1"/>
    <col min="3082" max="3083" width="14.28515625" style="2" customWidth="1"/>
    <col min="3084" max="3085" width="9.140625" style="2" customWidth="1"/>
    <col min="3086" max="3086" width="9.7109375" style="2" customWidth="1"/>
    <col min="3087" max="3300" width="9.140625" style="2" customWidth="1"/>
    <col min="3301" max="3301" width="9.7109375" style="2" customWidth="1"/>
    <col min="3302" max="3302" width="55" style="2" customWidth="1"/>
    <col min="3303" max="3303" width="12.85546875" style="2" customWidth="1"/>
    <col min="3304" max="3304" width="7.42578125" style="2" customWidth="1"/>
    <col min="3305" max="3330" width="9.140625" style="2" customWidth="1"/>
    <col min="3331" max="3331" width="32.7109375" style="2" customWidth="1"/>
    <col min="3332" max="3332" width="9.7109375" style="2" customWidth="1"/>
    <col min="3333" max="3333" width="12" style="2" customWidth="1"/>
    <col min="3334" max="3334" width="10.5703125" style="2" customWidth="1"/>
    <col min="3335" max="3335" width="55" style="2" customWidth="1"/>
    <col min="3336" max="3336" width="7.85546875" style="2" customWidth="1"/>
    <col min="3337" max="3337" width="10.28515625" style="2" customWidth="1"/>
    <col min="3338" max="3339" width="14.28515625" style="2" customWidth="1"/>
    <col min="3340" max="3341" width="9.140625" style="2" customWidth="1"/>
    <col min="3342" max="3342" width="9.7109375" style="2" customWidth="1"/>
    <col min="3343" max="3556" width="9.140625" style="2" customWidth="1"/>
    <col min="3557" max="3557" width="9.7109375" style="2" customWidth="1"/>
    <col min="3558" max="3558" width="55" style="2" customWidth="1"/>
    <col min="3559" max="3559" width="12.85546875" style="2" customWidth="1"/>
    <col min="3560" max="3560" width="7.42578125" style="2" customWidth="1"/>
    <col min="3561" max="3586" width="9.140625" style="2" customWidth="1"/>
    <col min="3587" max="3587" width="32.7109375" style="2" customWidth="1"/>
    <col min="3588" max="3588" width="9.7109375" style="2" customWidth="1"/>
    <col min="3589" max="3589" width="12" style="2" customWidth="1"/>
    <col min="3590" max="3590" width="10.5703125" style="2" customWidth="1"/>
    <col min="3591" max="3591" width="55" style="2" customWidth="1"/>
    <col min="3592" max="3592" width="7.85546875" style="2" customWidth="1"/>
    <col min="3593" max="3593" width="10.28515625" style="2" customWidth="1"/>
    <col min="3594" max="3595" width="14.28515625" style="2" customWidth="1"/>
    <col min="3596" max="3597" width="9.140625" style="2" customWidth="1"/>
    <col min="3598" max="3598" width="9.7109375" style="2" customWidth="1"/>
    <col min="3599" max="3812" width="9.140625" style="2" customWidth="1"/>
    <col min="3813" max="3813" width="9.7109375" style="2" customWidth="1"/>
    <col min="3814" max="3814" width="55" style="2" customWidth="1"/>
    <col min="3815" max="3815" width="12.85546875" style="2" customWidth="1"/>
    <col min="3816" max="3816" width="7.42578125" style="2" customWidth="1"/>
    <col min="3817" max="3842" width="9.140625" style="2" customWidth="1"/>
    <col min="3843" max="3843" width="32.7109375" style="2" customWidth="1"/>
    <col min="3844" max="3844" width="9.7109375" style="2" customWidth="1"/>
    <col min="3845" max="3845" width="12" style="2" customWidth="1"/>
    <col min="3846" max="3846" width="10.5703125" style="2" customWidth="1"/>
    <col min="3847" max="3847" width="55" style="2" customWidth="1"/>
    <col min="3848" max="3848" width="7.85546875" style="2" customWidth="1"/>
    <col min="3849" max="3849" width="10.28515625" style="2" customWidth="1"/>
    <col min="3850" max="3851" width="14.28515625" style="2" customWidth="1"/>
    <col min="3852" max="3853" width="9.140625" style="2" customWidth="1"/>
    <col min="3854" max="3854" width="9.7109375" style="2" customWidth="1"/>
    <col min="3855" max="4068" width="9.140625" style="2" customWidth="1"/>
    <col min="4069" max="4069" width="9.7109375" style="2" customWidth="1"/>
    <col min="4070" max="4070" width="55" style="2" customWidth="1"/>
    <col min="4071" max="4071" width="12.85546875" style="2" customWidth="1"/>
    <col min="4072" max="4072" width="7.42578125" style="2" customWidth="1"/>
    <col min="4073" max="4098" width="9.140625" style="2" customWidth="1"/>
    <col min="4099" max="4099" width="32.7109375" style="2" customWidth="1"/>
    <col min="4100" max="4100" width="9.7109375" style="2" customWidth="1"/>
    <col min="4101" max="4101" width="12" style="2" customWidth="1"/>
    <col min="4102" max="4102" width="10.5703125" style="2" customWidth="1"/>
    <col min="4103" max="4103" width="55" style="2" customWidth="1"/>
    <col min="4104" max="4104" width="7.85546875" style="2" customWidth="1"/>
    <col min="4105" max="4105" width="10.28515625" style="2" customWidth="1"/>
    <col min="4106" max="4107" width="14.28515625" style="2" customWidth="1"/>
    <col min="4108" max="4109" width="9.140625" style="2" customWidth="1"/>
    <col min="4110" max="4110" width="9.7109375" style="2" customWidth="1"/>
    <col min="4111" max="4324" width="9.140625" style="2" customWidth="1"/>
    <col min="4325" max="4325" width="9.7109375" style="2" customWidth="1"/>
    <col min="4326" max="4326" width="55" style="2" customWidth="1"/>
    <col min="4327" max="4327" width="12.85546875" style="2" customWidth="1"/>
    <col min="4328" max="4328" width="7.42578125" style="2" customWidth="1"/>
    <col min="4329" max="4354" width="9.140625" style="2" customWidth="1"/>
    <col min="4355" max="4355" width="32.7109375" style="2" customWidth="1"/>
    <col min="4356" max="4356" width="9.7109375" style="2" customWidth="1"/>
    <col min="4357" max="4357" width="12" style="2" customWidth="1"/>
    <col min="4358" max="4358" width="10.5703125" style="2" customWidth="1"/>
    <col min="4359" max="4359" width="55" style="2" customWidth="1"/>
    <col min="4360" max="4360" width="7.85546875" style="2" customWidth="1"/>
    <col min="4361" max="4361" width="10.28515625" style="2" customWidth="1"/>
    <col min="4362" max="4363" width="14.28515625" style="2" customWidth="1"/>
    <col min="4364" max="4365" width="9.140625" style="2" customWidth="1"/>
    <col min="4366" max="4366" width="9.7109375" style="2" customWidth="1"/>
    <col min="4367" max="4580" width="9.140625" style="2" customWidth="1"/>
    <col min="4581" max="4581" width="9.7109375" style="2" customWidth="1"/>
    <col min="4582" max="4582" width="55" style="2" customWidth="1"/>
    <col min="4583" max="4583" width="12.85546875" style="2" customWidth="1"/>
    <col min="4584" max="4584" width="7.42578125" style="2" customWidth="1"/>
    <col min="4585" max="4610" width="9.140625" style="2" customWidth="1"/>
    <col min="4611" max="4611" width="32.7109375" style="2" customWidth="1"/>
    <col min="4612" max="4612" width="9.7109375" style="2" customWidth="1"/>
    <col min="4613" max="4613" width="12" style="2" customWidth="1"/>
    <col min="4614" max="4614" width="10.5703125" style="2" customWidth="1"/>
    <col min="4615" max="4615" width="55" style="2" customWidth="1"/>
    <col min="4616" max="4616" width="7.85546875" style="2" customWidth="1"/>
    <col min="4617" max="4617" width="10.28515625" style="2" customWidth="1"/>
    <col min="4618" max="4619" width="14.28515625" style="2" customWidth="1"/>
    <col min="4620" max="4621" width="9.140625" style="2" customWidth="1"/>
    <col min="4622" max="4622" width="9.7109375" style="2" customWidth="1"/>
    <col min="4623" max="4836" width="9.140625" style="2" customWidth="1"/>
    <col min="4837" max="4837" width="9.7109375" style="2" customWidth="1"/>
    <col min="4838" max="4838" width="55" style="2" customWidth="1"/>
    <col min="4839" max="4839" width="12.85546875" style="2" customWidth="1"/>
    <col min="4840" max="4840" width="7.42578125" style="2" customWidth="1"/>
    <col min="4841" max="4866" width="9.140625" style="2" customWidth="1"/>
    <col min="4867" max="4867" width="32.7109375" style="2" customWidth="1"/>
    <col min="4868" max="4868" width="9.7109375" style="2" customWidth="1"/>
    <col min="4869" max="4869" width="12" style="2" customWidth="1"/>
    <col min="4870" max="4870" width="10.5703125" style="2" customWidth="1"/>
    <col min="4871" max="4871" width="55" style="2" customWidth="1"/>
    <col min="4872" max="4872" width="7.85546875" style="2" customWidth="1"/>
    <col min="4873" max="4873" width="10.28515625" style="2" customWidth="1"/>
    <col min="4874" max="4875" width="14.28515625" style="2" customWidth="1"/>
    <col min="4876" max="4877" width="9.140625" style="2" customWidth="1"/>
    <col min="4878" max="4878" width="9.7109375" style="2" customWidth="1"/>
    <col min="4879" max="5092" width="9.140625" style="2" customWidth="1"/>
    <col min="5093" max="5093" width="9.7109375" style="2" customWidth="1"/>
    <col min="5094" max="5094" width="55" style="2" customWidth="1"/>
    <col min="5095" max="5095" width="12.85546875" style="2" customWidth="1"/>
    <col min="5096" max="5096" width="7.42578125" style="2" customWidth="1"/>
    <col min="5097" max="5122" width="9.140625" style="2" customWidth="1"/>
    <col min="5123" max="5123" width="32.7109375" style="2" customWidth="1"/>
    <col min="5124" max="5124" width="9.7109375" style="2" customWidth="1"/>
    <col min="5125" max="5125" width="12" style="2" customWidth="1"/>
    <col min="5126" max="5126" width="10.5703125" style="2" customWidth="1"/>
    <col min="5127" max="5127" width="55" style="2" customWidth="1"/>
    <col min="5128" max="5128" width="7.85546875" style="2" customWidth="1"/>
    <col min="5129" max="5129" width="10.28515625" style="2" customWidth="1"/>
    <col min="5130" max="5131" width="14.28515625" style="2" customWidth="1"/>
    <col min="5132" max="5133" width="9.140625" style="2" customWidth="1"/>
    <col min="5134" max="5134" width="9.7109375" style="2" customWidth="1"/>
    <col min="5135" max="5348" width="9.140625" style="2" customWidth="1"/>
    <col min="5349" max="5349" width="9.7109375" style="2" customWidth="1"/>
    <col min="5350" max="5350" width="55" style="2" customWidth="1"/>
    <col min="5351" max="5351" width="12.85546875" style="2" customWidth="1"/>
    <col min="5352" max="5352" width="7.42578125" style="2" customWidth="1"/>
    <col min="5353" max="5378" width="9.140625" style="2" customWidth="1"/>
    <col min="5379" max="5379" width="32.7109375" style="2" customWidth="1"/>
    <col min="5380" max="5380" width="9.7109375" style="2" customWidth="1"/>
    <col min="5381" max="5381" width="12" style="2" customWidth="1"/>
    <col min="5382" max="5382" width="10.5703125" style="2" customWidth="1"/>
    <col min="5383" max="5383" width="55" style="2" customWidth="1"/>
    <col min="5384" max="5384" width="7.85546875" style="2" customWidth="1"/>
    <col min="5385" max="5385" width="10.28515625" style="2" customWidth="1"/>
    <col min="5386" max="5387" width="14.28515625" style="2" customWidth="1"/>
    <col min="5388" max="5389" width="9.140625" style="2" customWidth="1"/>
    <col min="5390" max="5390" width="9.7109375" style="2" customWidth="1"/>
    <col min="5391" max="5604" width="9.140625" style="2" customWidth="1"/>
    <col min="5605" max="5605" width="9.7109375" style="2" customWidth="1"/>
    <col min="5606" max="5606" width="55" style="2" customWidth="1"/>
    <col min="5607" max="5607" width="12.85546875" style="2" customWidth="1"/>
    <col min="5608" max="5608" width="7.42578125" style="2" customWidth="1"/>
    <col min="5609" max="5634" width="9.140625" style="2" customWidth="1"/>
    <col min="5635" max="5635" width="32.7109375" style="2" customWidth="1"/>
    <col min="5636" max="5636" width="9.7109375" style="2" customWidth="1"/>
    <col min="5637" max="5637" width="12" style="2" customWidth="1"/>
    <col min="5638" max="5638" width="10.5703125" style="2" customWidth="1"/>
    <col min="5639" max="5639" width="55" style="2" customWidth="1"/>
    <col min="5640" max="5640" width="7.85546875" style="2" customWidth="1"/>
    <col min="5641" max="5641" width="10.28515625" style="2" customWidth="1"/>
    <col min="5642" max="5643" width="14.28515625" style="2" customWidth="1"/>
    <col min="5644" max="5645" width="9.140625" style="2" customWidth="1"/>
    <col min="5646" max="5646" width="9.7109375" style="2" customWidth="1"/>
    <col min="5647" max="5860" width="9.140625" style="2" customWidth="1"/>
    <col min="5861" max="5861" width="9.7109375" style="2" customWidth="1"/>
    <col min="5862" max="5862" width="55" style="2" customWidth="1"/>
    <col min="5863" max="5863" width="12.85546875" style="2" customWidth="1"/>
    <col min="5864" max="5864" width="7.42578125" style="2" customWidth="1"/>
    <col min="5865" max="5890" width="9.140625" style="2" customWidth="1"/>
    <col min="5891" max="5891" width="32.7109375" style="2" customWidth="1"/>
    <col min="5892" max="5892" width="9.7109375" style="2" customWidth="1"/>
    <col min="5893" max="5893" width="12" style="2" customWidth="1"/>
    <col min="5894" max="5894" width="10.5703125" style="2" customWidth="1"/>
    <col min="5895" max="5895" width="55" style="2" customWidth="1"/>
    <col min="5896" max="5896" width="7.85546875" style="2" customWidth="1"/>
    <col min="5897" max="5897" width="10.28515625" style="2" customWidth="1"/>
    <col min="5898" max="5899" width="14.28515625" style="2" customWidth="1"/>
    <col min="5900" max="5901" width="9.140625" style="2" customWidth="1"/>
    <col min="5902" max="5902" width="9.7109375" style="2" customWidth="1"/>
    <col min="5903" max="6116" width="9.140625" style="2" customWidth="1"/>
    <col min="6117" max="6117" width="9.7109375" style="2" customWidth="1"/>
    <col min="6118" max="6118" width="55" style="2" customWidth="1"/>
    <col min="6119" max="6119" width="12.85546875" style="2" customWidth="1"/>
    <col min="6120" max="6120" width="7.42578125" style="2" customWidth="1"/>
    <col min="6121" max="6146" width="9.140625" style="2" customWidth="1"/>
    <col min="6147" max="6147" width="32.7109375" style="2" customWidth="1"/>
    <col min="6148" max="6148" width="9.7109375" style="2" customWidth="1"/>
    <col min="6149" max="6149" width="12" style="2" customWidth="1"/>
    <col min="6150" max="6150" width="10.5703125" style="2" customWidth="1"/>
    <col min="6151" max="6151" width="55" style="2" customWidth="1"/>
    <col min="6152" max="6152" width="7.85546875" style="2" customWidth="1"/>
    <col min="6153" max="6153" width="10.28515625" style="2" customWidth="1"/>
    <col min="6154" max="6155" width="14.28515625" style="2" customWidth="1"/>
    <col min="6156" max="6157" width="9.140625" style="2" customWidth="1"/>
    <col min="6158" max="6158" width="9.7109375" style="2" customWidth="1"/>
    <col min="6159" max="6372" width="9.140625" style="2" customWidth="1"/>
    <col min="6373" max="6373" width="9.7109375" style="2" customWidth="1"/>
    <col min="6374" max="6374" width="55" style="2" customWidth="1"/>
    <col min="6375" max="6375" width="12.85546875" style="2" customWidth="1"/>
    <col min="6376" max="6376" width="7.42578125" style="2" customWidth="1"/>
    <col min="6377" max="6402" width="9.140625" style="2" customWidth="1"/>
    <col min="6403" max="6403" width="32.7109375" style="2" customWidth="1"/>
    <col min="6404" max="6404" width="9.7109375" style="2" customWidth="1"/>
    <col min="6405" max="6405" width="12" style="2" customWidth="1"/>
    <col min="6406" max="6406" width="10.5703125" style="2" customWidth="1"/>
    <col min="6407" max="6407" width="55" style="2" customWidth="1"/>
    <col min="6408" max="6408" width="7.85546875" style="2" customWidth="1"/>
    <col min="6409" max="6409" width="10.28515625" style="2" customWidth="1"/>
    <col min="6410" max="6411" width="14.28515625" style="2" customWidth="1"/>
    <col min="6412" max="6413" width="9.140625" style="2" customWidth="1"/>
    <col min="6414" max="6414" width="9.7109375" style="2" customWidth="1"/>
    <col min="6415" max="6628" width="9.140625" style="2" customWidth="1"/>
    <col min="6629" max="6629" width="9.7109375" style="2" customWidth="1"/>
    <col min="6630" max="6630" width="55" style="2" customWidth="1"/>
    <col min="6631" max="6631" width="12.85546875" style="2" customWidth="1"/>
    <col min="6632" max="6632" width="7.42578125" style="2" customWidth="1"/>
    <col min="6633" max="6658" width="9.140625" style="2" customWidth="1"/>
    <col min="6659" max="6659" width="32.7109375" style="2" customWidth="1"/>
    <col min="6660" max="6660" width="9.7109375" style="2" customWidth="1"/>
    <col min="6661" max="6661" width="12" style="2" customWidth="1"/>
    <col min="6662" max="6662" width="10.5703125" style="2" customWidth="1"/>
    <col min="6663" max="6663" width="55" style="2" customWidth="1"/>
    <col min="6664" max="6664" width="7.85546875" style="2" customWidth="1"/>
    <col min="6665" max="6665" width="10.28515625" style="2" customWidth="1"/>
    <col min="6666" max="6667" width="14.28515625" style="2" customWidth="1"/>
    <col min="6668" max="6669" width="9.140625" style="2" customWidth="1"/>
    <col min="6670" max="6670" width="9.7109375" style="2" customWidth="1"/>
    <col min="6671" max="6884" width="9.140625" style="2" customWidth="1"/>
    <col min="6885" max="6885" width="9.7109375" style="2" customWidth="1"/>
    <col min="6886" max="6886" width="55" style="2" customWidth="1"/>
    <col min="6887" max="6887" width="12.85546875" style="2" customWidth="1"/>
    <col min="6888" max="6888" width="7.42578125" style="2" customWidth="1"/>
    <col min="6889" max="6914" width="9.140625" style="2" customWidth="1"/>
    <col min="6915" max="6915" width="32.7109375" style="2" customWidth="1"/>
    <col min="6916" max="6916" width="9.7109375" style="2" customWidth="1"/>
    <col min="6917" max="6917" width="12" style="2" customWidth="1"/>
    <col min="6918" max="6918" width="10.5703125" style="2" customWidth="1"/>
    <col min="6919" max="6919" width="55" style="2" customWidth="1"/>
    <col min="6920" max="6920" width="7.85546875" style="2" customWidth="1"/>
    <col min="6921" max="6921" width="10.28515625" style="2" customWidth="1"/>
    <col min="6922" max="6923" width="14.28515625" style="2" customWidth="1"/>
    <col min="6924" max="6925" width="9.140625" style="2" customWidth="1"/>
    <col min="6926" max="6926" width="9.7109375" style="2" customWidth="1"/>
    <col min="6927" max="7140" width="9.140625" style="2" customWidth="1"/>
    <col min="7141" max="7141" width="9.7109375" style="2" customWidth="1"/>
    <col min="7142" max="7142" width="55" style="2" customWidth="1"/>
    <col min="7143" max="7143" width="12.85546875" style="2" customWidth="1"/>
    <col min="7144" max="7144" width="7.42578125" style="2" customWidth="1"/>
    <col min="7145" max="7170" width="9.140625" style="2" customWidth="1"/>
    <col min="7171" max="7171" width="32.7109375" style="2" customWidth="1"/>
    <col min="7172" max="7172" width="9.7109375" style="2" customWidth="1"/>
    <col min="7173" max="7173" width="12" style="2" customWidth="1"/>
    <col min="7174" max="7174" width="10.5703125" style="2" customWidth="1"/>
    <col min="7175" max="7175" width="55" style="2" customWidth="1"/>
    <col min="7176" max="7176" width="7.85546875" style="2" customWidth="1"/>
    <col min="7177" max="7177" width="10.28515625" style="2" customWidth="1"/>
    <col min="7178" max="7179" width="14.28515625" style="2" customWidth="1"/>
    <col min="7180" max="7181" width="9.140625" style="2" customWidth="1"/>
    <col min="7182" max="7182" width="9.7109375" style="2" customWidth="1"/>
    <col min="7183" max="7396" width="9.140625" style="2" customWidth="1"/>
    <col min="7397" max="7397" width="9.7109375" style="2" customWidth="1"/>
    <col min="7398" max="7398" width="55" style="2" customWidth="1"/>
    <col min="7399" max="7399" width="12.85546875" style="2" customWidth="1"/>
    <col min="7400" max="7400" width="7.42578125" style="2" customWidth="1"/>
    <col min="7401" max="7426" width="9.140625" style="2" customWidth="1"/>
    <col min="7427" max="7427" width="32.7109375" style="2" customWidth="1"/>
    <col min="7428" max="7428" width="9.7109375" style="2" customWidth="1"/>
    <col min="7429" max="7429" width="12" style="2" customWidth="1"/>
    <col min="7430" max="7430" width="10.5703125" style="2" customWidth="1"/>
    <col min="7431" max="7431" width="55" style="2" customWidth="1"/>
    <col min="7432" max="7432" width="7.85546875" style="2" customWidth="1"/>
    <col min="7433" max="7433" width="10.28515625" style="2" customWidth="1"/>
    <col min="7434" max="7435" width="14.28515625" style="2" customWidth="1"/>
    <col min="7436" max="7437" width="9.140625" style="2" customWidth="1"/>
    <col min="7438" max="7438" width="9.7109375" style="2" customWidth="1"/>
    <col min="7439" max="7652" width="9.140625" style="2" customWidth="1"/>
    <col min="7653" max="7653" width="9.7109375" style="2" customWidth="1"/>
    <col min="7654" max="7654" width="55" style="2" customWidth="1"/>
    <col min="7655" max="7655" width="12.85546875" style="2" customWidth="1"/>
    <col min="7656" max="7656" width="7.42578125" style="2" customWidth="1"/>
    <col min="7657" max="7682" width="9.140625" style="2" customWidth="1"/>
    <col min="7683" max="7683" width="32.7109375" style="2" customWidth="1"/>
    <col min="7684" max="7684" width="9.7109375" style="2" customWidth="1"/>
    <col min="7685" max="7685" width="12" style="2" customWidth="1"/>
    <col min="7686" max="7686" width="10.5703125" style="2" customWidth="1"/>
    <col min="7687" max="7687" width="55" style="2" customWidth="1"/>
    <col min="7688" max="7688" width="7.85546875" style="2" customWidth="1"/>
    <col min="7689" max="7689" width="10.28515625" style="2" customWidth="1"/>
    <col min="7690" max="7691" width="14.28515625" style="2" customWidth="1"/>
    <col min="7692" max="7693" width="9.140625" style="2" customWidth="1"/>
    <col min="7694" max="7694" width="9.7109375" style="2" customWidth="1"/>
    <col min="7695" max="7908" width="9.140625" style="2" customWidth="1"/>
    <col min="7909" max="7909" width="9.7109375" style="2" customWidth="1"/>
    <col min="7910" max="7910" width="55" style="2" customWidth="1"/>
    <col min="7911" max="7911" width="12.85546875" style="2" customWidth="1"/>
    <col min="7912" max="7912" width="7.42578125" style="2" customWidth="1"/>
    <col min="7913" max="7938" width="9.140625" style="2" customWidth="1"/>
    <col min="7939" max="7939" width="32.7109375" style="2" customWidth="1"/>
    <col min="7940" max="7940" width="9.7109375" style="2" customWidth="1"/>
    <col min="7941" max="7941" width="12" style="2" customWidth="1"/>
    <col min="7942" max="7942" width="10.5703125" style="2" customWidth="1"/>
    <col min="7943" max="7943" width="55" style="2" customWidth="1"/>
    <col min="7944" max="7944" width="7.85546875" style="2" customWidth="1"/>
    <col min="7945" max="7945" width="10.28515625" style="2" customWidth="1"/>
    <col min="7946" max="7947" width="14.28515625" style="2" customWidth="1"/>
    <col min="7948" max="7949" width="9.140625" style="2" customWidth="1"/>
    <col min="7950" max="7950" width="9.7109375" style="2" customWidth="1"/>
    <col min="7951" max="8164" width="9.140625" style="2" customWidth="1"/>
    <col min="8165" max="8165" width="9.7109375" style="2" customWidth="1"/>
    <col min="8166" max="8166" width="55" style="2" customWidth="1"/>
    <col min="8167" max="8167" width="12.85546875" style="2" customWidth="1"/>
    <col min="8168" max="8168" width="7.42578125" style="2" customWidth="1"/>
    <col min="8169" max="8194" width="9.140625" style="2" customWidth="1"/>
    <col min="8195" max="8195" width="32.7109375" style="2" customWidth="1"/>
    <col min="8196" max="8196" width="9.7109375" style="2" customWidth="1"/>
    <col min="8197" max="8197" width="12" style="2" customWidth="1"/>
    <col min="8198" max="8198" width="10.5703125" style="2" customWidth="1"/>
    <col min="8199" max="8199" width="55" style="2" customWidth="1"/>
    <col min="8200" max="8200" width="7.85546875" style="2" customWidth="1"/>
    <col min="8201" max="8201" width="10.28515625" style="2" customWidth="1"/>
    <col min="8202" max="8203" width="14.28515625" style="2" customWidth="1"/>
    <col min="8204" max="8205" width="9.140625" style="2" customWidth="1"/>
    <col min="8206" max="8206" width="9.7109375" style="2" customWidth="1"/>
    <col min="8207" max="8420" width="9.140625" style="2" customWidth="1"/>
    <col min="8421" max="8421" width="9.7109375" style="2" customWidth="1"/>
    <col min="8422" max="8422" width="55" style="2" customWidth="1"/>
    <col min="8423" max="8423" width="12.85546875" style="2" customWidth="1"/>
    <col min="8424" max="8424" width="7.42578125" style="2" customWidth="1"/>
    <col min="8425" max="8450" width="9.140625" style="2" customWidth="1"/>
    <col min="8451" max="8451" width="32.7109375" style="2" customWidth="1"/>
    <col min="8452" max="8452" width="9.7109375" style="2" customWidth="1"/>
    <col min="8453" max="8453" width="12" style="2" customWidth="1"/>
    <col min="8454" max="8454" width="10.5703125" style="2" customWidth="1"/>
    <col min="8455" max="8455" width="55" style="2" customWidth="1"/>
    <col min="8456" max="8456" width="7.85546875" style="2" customWidth="1"/>
    <col min="8457" max="8457" width="10.28515625" style="2" customWidth="1"/>
    <col min="8458" max="8459" width="14.28515625" style="2" customWidth="1"/>
    <col min="8460" max="8461" width="9.140625" style="2" customWidth="1"/>
    <col min="8462" max="8462" width="9.7109375" style="2" customWidth="1"/>
    <col min="8463" max="8676" width="9.140625" style="2" customWidth="1"/>
    <col min="8677" max="8677" width="9.7109375" style="2" customWidth="1"/>
    <col min="8678" max="8678" width="55" style="2" customWidth="1"/>
    <col min="8679" max="8679" width="12.85546875" style="2" customWidth="1"/>
    <col min="8680" max="8680" width="7.42578125" style="2" customWidth="1"/>
    <col min="8681" max="8706" width="9.140625" style="2" customWidth="1"/>
    <col min="8707" max="8707" width="32.7109375" style="2" customWidth="1"/>
    <col min="8708" max="8708" width="9.7109375" style="2" customWidth="1"/>
    <col min="8709" max="8709" width="12" style="2" customWidth="1"/>
    <col min="8710" max="8710" width="10.5703125" style="2" customWidth="1"/>
    <col min="8711" max="8711" width="55" style="2" customWidth="1"/>
    <col min="8712" max="8712" width="7.85546875" style="2" customWidth="1"/>
    <col min="8713" max="8713" width="10.28515625" style="2" customWidth="1"/>
    <col min="8714" max="8715" width="14.28515625" style="2" customWidth="1"/>
    <col min="8716" max="8717" width="9.140625" style="2" customWidth="1"/>
    <col min="8718" max="8718" width="9.7109375" style="2" customWidth="1"/>
    <col min="8719" max="8932" width="9.140625" style="2" customWidth="1"/>
    <col min="8933" max="8933" width="9.7109375" style="2" customWidth="1"/>
    <col min="8934" max="8934" width="55" style="2" customWidth="1"/>
    <col min="8935" max="8935" width="12.85546875" style="2" customWidth="1"/>
    <col min="8936" max="8936" width="7.42578125" style="2" customWidth="1"/>
    <col min="8937" max="8962" width="9.140625" style="2" customWidth="1"/>
    <col min="8963" max="8963" width="32.7109375" style="2" customWidth="1"/>
    <col min="8964" max="8964" width="9.7109375" style="2" customWidth="1"/>
    <col min="8965" max="8965" width="12" style="2" customWidth="1"/>
    <col min="8966" max="8966" width="10.5703125" style="2" customWidth="1"/>
    <col min="8967" max="8967" width="55" style="2" customWidth="1"/>
    <col min="8968" max="8968" width="7.85546875" style="2" customWidth="1"/>
    <col min="8969" max="8969" width="10.28515625" style="2" customWidth="1"/>
    <col min="8970" max="8971" width="14.28515625" style="2" customWidth="1"/>
    <col min="8972" max="8973" width="9.140625" style="2" customWidth="1"/>
    <col min="8974" max="8974" width="9.7109375" style="2" customWidth="1"/>
    <col min="8975" max="9188" width="9.140625" style="2" customWidth="1"/>
    <col min="9189" max="9189" width="9.7109375" style="2" customWidth="1"/>
    <col min="9190" max="9190" width="55" style="2" customWidth="1"/>
    <col min="9191" max="9191" width="12.85546875" style="2" customWidth="1"/>
    <col min="9192" max="9192" width="7.42578125" style="2" customWidth="1"/>
    <col min="9193" max="9218" width="9.140625" style="2" customWidth="1"/>
    <col min="9219" max="9219" width="32.7109375" style="2" customWidth="1"/>
    <col min="9220" max="9220" width="9.7109375" style="2" customWidth="1"/>
    <col min="9221" max="9221" width="12" style="2" customWidth="1"/>
    <col min="9222" max="9222" width="10.5703125" style="2" customWidth="1"/>
    <col min="9223" max="9223" width="55" style="2" customWidth="1"/>
    <col min="9224" max="9224" width="7.85546875" style="2" customWidth="1"/>
    <col min="9225" max="9225" width="10.28515625" style="2" customWidth="1"/>
    <col min="9226" max="9227" width="14.28515625" style="2" customWidth="1"/>
    <col min="9228" max="9229" width="9.140625" style="2" customWidth="1"/>
    <col min="9230" max="9230" width="9.7109375" style="2" customWidth="1"/>
    <col min="9231" max="9444" width="9.140625" style="2" customWidth="1"/>
    <col min="9445" max="9445" width="9.7109375" style="2" customWidth="1"/>
    <col min="9446" max="9446" width="55" style="2" customWidth="1"/>
    <col min="9447" max="9447" width="12.85546875" style="2" customWidth="1"/>
    <col min="9448" max="9448" width="7.42578125" style="2" customWidth="1"/>
    <col min="9449" max="9474" width="9.140625" style="2" customWidth="1"/>
    <col min="9475" max="9475" width="32.7109375" style="2" customWidth="1"/>
    <col min="9476" max="9476" width="9.7109375" style="2" customWidth="1"/>
    <col min="9477" max="9477" width="12" style="2" customWidth="1"/>
    <col min="9478" max="9478" width="10.5703125" style="2" customWidth="1"/>
    <col min="9479" max="9479" width="55" style="2" customWidth="1"/>
    <col min="9480" max="9480" width="7.85546875" style="2" customWidth="1"/>
    <col min="9481" max="9481" width="10.28515625" style="2" customWidth="1"/>
    <col min="9482" max="9483" width="14.28515625" style="2" customWidth="1"/>
    <col min="9484" max="9485" width="9.140625" style="2" customWidth="1"/>
    <col min="9486" max="9486" width="9.7109375" style="2" customWidth="1"/>
    <col min="9487" max="9700" width="9.140625" style="2" customWidth="1"/>
    <col min="9701" max="9701" width="9.7109375" style="2" customWidth="1"/>
    <col min="9702" max="9702" width="55" style="2" customWidth="1"/>
    <col min="9703" max="9703" width="12.85546875" style="2" customWidth="1"/>
    <col min="9704" max="9704" width="7.42578125" style="2" customWidth="1"/>
    <col min="9705" max="9730" width="9.140625" style="2" customWidth="1"/>
    <col min="9731" max="9731" width="32.7109375" style="2" customWidth="1"/>
    <col min="9732" max="9732" width="9.7109375" style="2" customWidth="1"/>
    <col min="9733" max="9733" width="12" style="2" customWidth="1"/>
    <col min="9734" max="9734" width="10.5703125" style="2" customWidth="1"/>
    <col min="9735" max="9735" width="55" style="2" customWidth="1"/>
    <col min="9736" max="9736" width="7.85546875" style="2" customWidth="1"/>
    <col min="9737" max="9737" width="10.28515625" style="2" customWidth="1"/>
    <col min="9738" max="9739" width="14.28515625" style="2" customWidth="1"/>
    <col min="9740" max="9741" width="9.140625" style="2" customWidth="1"/>
    <col min="9742" max="9742" width="9.7109375" style="2" customWidth="1"/>
    <col min="9743" max="9956" width="9.140625" style="2" customWidth="1"/>
    <col min="9957" max="9957" width="9.7109375" style="2" customWidth="1"/>
    <col min="9958" max="9958" width="55" style="2" customWidth="1"/>
    <col min="9959" max="9959" width="12.85546875" style="2" customWidth="1"/>
    <col min="9960" max="9960" width="7.42578125" style="2" customWidth="1"/>
    <col min="9961" max="9986" width="9.140625" style="2" customWidth="1"/>
    <col min="9987" max="9987" width="32.7109375" style="2" customWidth="1"/>
    <col min="9988" max="9988" width="9.7109375" style="2" customWidth="1"/>
    <col min="9989" max="9989" width="12" style="2" customWidth="1"/>
    <col min="9990" max="9990" width="10.5703125" style="2" customWidth="1"/>
    <col min="9991" max="9991" width="55" style="2" customWidth="1"/>
    <col min="9992" max="9992" width="7.85546875" style="2" customWidth="1"/>
    <col min="9993" max="9993" width="10.28515625" style="2" customWidth="1"/>
    <col min="9994" max="9995" width="14.28515625" style="2" customWidth="1"/>
    <col min="9996" max="9997" width="9.140625" style="2" customWidth="1"/>
    <col min="9998" max="9998" width="9.7109375" style="2" customWidth="1"/>
    <col min="9999" max="10212" width="9.140625" style="2" customWidth="1"/>
    <col min="10213" max="10213" width="9.7109375" style="2" customWidth="1"/>
    <col min="10214" max="10214" width="55" style="2" customWidth="1"/>
    <col min="10215" max="10215" width="12.85546875" style="2" customWidth="1"/>
    <col min="10216" max="10216" width="7.42578125" style="2" customWidth="1"/>
    <col min="10217" max="10242" width="9.140625" style="2" customWidth="1"/>
    <col min="10243" max="10243" width="32.7109375" style="2" customWidth="1"/>
    <col min="10244" max="10244" width="9.7109375" style="2" customWidth="1"/>
    <col min="10245" max="10245" width="12" style="2" customWidth="1"/>
    <col min="10246" max="10246" width="10.5703125" style="2" customWidth="1"/>
    <col min="10247" max="10247" width="55" style="2" customWidth="1"/>
    <col min="10248" max="10248" width="7.85546875" style="2" customWidth="1"/>
    <col min="10249" max="10249" width="10.28515625" style="2" customWidth="1"/>
    <col min="10250" max="10251" width="14.28515625" style="2" customWidth="1"/>
    <col min="10252" max="10253" width="9.140625" style="2" customWidth="1"/>
    <col min="10254" max="10254" width="9.7109375" style="2" customWidth="1"/>
    <col min="10255" max="10468" width="9.140625" style="2" customWidth="1"/>
    <col min="10469" max="10469" width="9.7109375" style="2" customWidth="1"/>
    <col min="10470" max="10470" width="55" style="2" customWidth="1"/>
    <col min="10471" max="10471" width="12.85546875" style="2" customWidth="1"/>
    <col min="10472" max="10472" width="7.42578125" style="2" customWidth="1"/>
    <col min="10473" max="10498" width="9.140625" style="2" customWidth="1"/>
    <col min="10499" max="10499" width="32.7109375" style="2" customWidth="1"/>
    <col min="10500" max="10500" width="9.7109375" style="2" customWidth="1"/>
    <col min="10501" max="10501" width="12" style="2" customWidth="1"/>
    <col min="10502" max="10502" width="10.5703125" style="2" customWidth="1"/>
    <col min="10503" max="10503" width="55" style="2" customWidth="1"/>
    <col min="10504" max="10504" width="7.85546875" style="2" customWidth="1"/>
    <col min="10505" max="10505" width="10.28515625" style="2" customWidth="1"/>
    <col min="10506" max="10507" width="14.28515625" style="2" customWidth="1"/>
    <col min="10508" max="10509" width="9.140625" style="2" customWidth="1"/>
    <col min="10510" max="10510" width="9.7109375" style="2" customWidth="1"/>
    <col min="10511" max="10724" width="9.140625" style="2" customWidth="1"/>
    <col min="10725" max="10725" width="9.7109375" style="2" customWidth="1"/>
    <col min="10726" max="10726" width="55" style="2" customWidth="1"/>
    <col min="10727" max="10727" width="12.85546875" style="2" customWidth="1"/>
    <col min="10728" max="10728" width="7.42578125" style="2" customWidth="1"/>
    <col min="10729" max="10754" width="9.140625" style="2" customWidth="1"/>
    <col min="10755" max="10755" width="32.7109375" style="2" customWidth="1"/>
    <col min="10756" max="10756" width="9.7109375" style="2" customWidth="1"/>
    <col min="10757" max="10757" width="12" style="2" customWidth="1"/>
    <col min="10758" max="10758" width="10.5703125" style="2" customWidth="1"/>
    <col min="10759" max="10759" width="55" style="2" customWidth="1"/>
    <col min="10760" max="10760" width="7.85546875" style="2" customWidth="1"/>
    <col min="10761" max="10761" width="10.28515625" style="2" customWidth="1"/>
    <col min="10762" max="10763" width="14.28515625" style="2" customWidth="1"/>
    <col min="10764" max="10765" width="9.140625" style="2" customWidth="1"/>
    <col min="10766" max="10766" width="9.7109375" style="2" customWidth="1"/>
    <col min="10767" max="10980" width="9.140625" style="2" customWidth="1"/>
    <col min="10981" max="10981" width="9.7109375" style="2" customWidth="1"/>
    <col min="10982" max="10982" width="55" style="2" customWidth="1"/>
    <col min="10983" max="10983" width="12.85546875" style="2" customWidth="1"/>
    <col min="10984" max="10984" width="7.42578125" style="2" customWidth="1"/>
    <col min="10985" max="11010" width="9.140625" style="2" customWidth="1"/>
    <col min="11011" max="11011" width="32.7109375" style="2" customWidth="1"/>
    <col min="11012" max="11012" width="9.7109375" style="2" customWidth="1"/>
    <col min="11013" max="11013" width="12" style="2" customWidth="1"/>
    <col min="11014" max="11014" width="10.5703125" style="2" customWidth="1"/>
    <col min="11015" max="11015" width="55" style="2" customWidth="1"/>
    <col min="11016" max="11016" width="7.85546875" style="2" customWidth="1"/>
    <col min="11017" max="11017" width="10.28515625" style="2" customWidth="1"/>
    <col min="11018" max="11019" width="14.28515625" style="2" customWidth="1"/>
    <col min="11020" max="11021" width="9.140625" style="2" customWidth="1"/>
    <col min="11022" max="11022" width="9.7109375" style="2" customWidth="1"/>
    <col min="11023" max="11236" width="9.140625" style="2" customWidth="1"/>
    <col min="11237" max="11237" width="9.7109375" style="2" customWidth="1"/>
    <col min="11238" max="11238" width="55" style="2" customWidth="1"/>
    <col min="11239" max="11239" width="12.85546875" style="2" customWidth="1"/>
    <col min="11240" max="11240" width="7.42578125" style="2" customWidth="1"/>
    <col min="11241" max="11266" width="9.140625" style="2" customWidth="1"/>
    <col min="11267" max="11267" width="32.7109375" style="2" customWidth="1"/>
    <col min="11268" max="11268" width="9.7109375" style="2" customWidth="1"/>
    <col min="11269" max="11269" width="12" style="2" customWidth="1"/>
    <col min="11270" max="11270" width="10.5703125" style="2" customWidth="1"/>
    <col min="11271" max="11271" width="55" style="2" customWidth="1"/>
    <col min="11272" max="11272" width="7.85546875" style="2" customWidth="1"/>
    <col min="11273" max="11273" width="10.28515625" style="2" customWidth="1"/>
    <col min="11274" max="11275" width="14.28515625" style="2" customWidth="1"/>
    <col min="11276" max="11277" width="9.140625" style="2" customWidth="1"/>
    <col min="11278" max="11278" width="9.7109375" style="2" customWidth="1"/>
    <col min="11279" max="11492" width="9.140625" style="2" customWidth="1"/>
    <col min="11493" max="11493" width="9.7109375" style="2" customWidth="1"/>
    <col min="11494" max="11494" width="55" style="2" customWidth="1"/>
    <col min="11495" max="11495" width="12.85546875" style="2" customWidth="1"/>
    <col min="11496" max="11496" width="7.42578125" style="2" customWidth="1"/>
    <col min="11497" max="11522" width="9.140625" style="2" customWidth="1"/>
    <col min="11523" max="11523" width="32.7109375" style="2" customWidth="1"/>
    <col min="11524" max="11524" width="9.7109375" style="2" customWidth="1"/>
    <col min="11525" max="11525" width="12" style="2" customWidth="1"/>
    <col min="11526" max="11526" width="10.5703125" style="2" customWidth="1"/>
    <col min="11527" max="11527" width="55" style="2" customWidth="1"/>
    <col min="11528" max="11528" width="7.85546875" style="2" customWidth="1"/>
    <col min="11529" max="11529" width="10.28515625" style="2" customWidth="1"/>
    <col min="11530" max="11531" width="14.28515625" style="2" customWidth="1"/>
    <col min="11532" max="11533" width="9.140625" style="2" customWidth="1"/>
    <col min="11534" max="11534" width="9.7109375" style="2" customWidth="1"/>
    <col min="11535" max="11748" width="9.140625" style="2" customWidth="1"/>
    <col min="11749" max="11749" width="9.7109375" style="2" customWidth="1"/>
    <col min="11750" max="11750" width="55" style="2" customWidth="1"/>
    <col min="11751" max="11751" width="12.85546875" style="2" customWidth="1"/>
    <col min="11752" max="11752" width="7.42578125" style="2" customWidth="1"/>
    <col min="11753" max="11778" width="9.140625" style="2" customWidth="1"/>
    <col min="11779" max="11779" width="32.7109375" style="2" customWidth="1"/>
    <col min="11780" max="11780" width="9.7109375" style="2" customWidth="1"/>
    <col min="11781" max="11781" width="12" style="2" customWidth="1"/>
    <col min="11782" max="11782" width="10.5703125" style="2" customWidth="1"/>
    <col min="11783" max="11783" width="55" style="2" customWidth="1"/>
    <col min="11784" max="11784" width="7.85546875" style="2" customWidth="1"/>
    <col min="11785" max="11785" width="10.28515625" style="2" customWidth="1"/>
    <col min="11786" max="11787" width="14.28515625" style="2" customWidth="1"/>
    <col min="11788" max="11789" width="9.140625" style="2" customWidth="1"/>
    <col min="11790" max="11790" width="9.7109375" style="2" customWidth="1"/>
    <col min="11791" max="12004" width="9.140625" style="2" customWidth="1"/>
    <col min="12005" max="12005" width="9.7109375" style="2" customWidth="1"/>
    <col min="12006" max="12006" width="55" style="2" customWidth="1"/>
    <col min="12007" max="12007" width="12.85546875" style="2" customWidth="1"/>
    <col min="12008" max="12008" width="7.42578125" style="2" customWidth="1"/>
    <col min="12009" max="12034" width="9.140625" style="2" customWidth="1"/>
    <col min="12035" max="12035" width="32.7109375" style="2" customWidth="1"/>
    <col min="12036" max="12036" width="9.7109375" style="2" customWidth="1"/>
    <col min="12037" max="12037" width="12" style="2" customWidth="1"/>
    <col min="12038" max="12038" width="10.5703125" style="2" customWidth="1"/>
    <col min="12039" max="12039" width="55" style="2" customWidth="1"/>
    <col min="12040" max="12040" width="7.85546875" style="2" customWidth="1"/>
    <col min="12041" max="12041" width="10.28515625" style="2" customWidth="1"/>
    <col min="12042" max="12043" width="14.28515625" style="2" customWidth="1"/>
    <col min="12044" max="12045" width="9.140625" style="2" customWidth="1"/>
    <col min="12046" max="12046" width="9.7109375" style="2" customWidth="1"/>
    <col min="12047" max="12260" width="9.140625" style="2" customWidth="1"/>
    <col min="12261" max="12261" width="9.7109375" style="2" customWidth="1"/>
    <col min="12262" max="12262" width="55" style="2" customWidth="1"/>
    <col min="12263" max="12263" width="12.85546875" style="2" customWidth="1"/>
    <col min="12264" max="12264" width="7.42578125" style="2" customWidth="1"/>
    <col min="12265" max="12290" width="9.140625" style="2" customWidth="1"/>
    <col min="12291" max="12291" width="32.7109375" style="2" customWidth="1"/>
    <col min="12292" max="12292" width="9.7109375" style="2" customWidth="1"/>
    <col min="12293" max="12293" width="12" style="2" customWidth="1"/>
    <col min="12294" max="12294" width="10.5703125" style="2" customWidth="1"/>
    <col min="12295" max="12295" width="55" style="2" customWidth="1"/>
    <col min="12296" max="12296" width="7.85546875" style="2" customWidth="1"/>
    <col min="12297" max="12297" width="10.28515625" style="2" customWidth="1"/>
    <col min="12298" max="12299" width="14.28515625" style="2" customWidth="1"/>
    <col min="12300" max="12301" width="9.140625" style="2" customWidth="1"/>
    <col min="12302" max="12302" width="9.7109375" style="2" customWidth="1"/>
    <col min="12303" max="12516" width="9.140625" style="2" customWidth="1"/>
    <col min="12517" max="12517" width="9.7109375" style="2" customWidth="1"/>
    <col min="12518" max="12518" width="55" style="2" customWidth="1"/>
    <col min="12519" max="12519" width="12.85546875" style="2" customWidth="1"/>
    <col min="12520" max="12520" width="7.42578125" style="2" customWidth="1"/>
    <col min="12521" max="12546" width="9.140625" style="2" customWidth="1"/>
    <col min="12547" max="12547" width="32.7109375" style="2" customWidth="1"/>
    <col min="12548" max="12548" width="9.7109375" style="2" customWidth="1"/>
    <col min="12549" max="12549" width="12" style="2" customWidth="1"/>
    <col min="12550" max="12550" width="10.5703125" style="2" customWidth="1"/>
    <col min="12551" max="12551" width="55" style="2" customWidth="1"/>
    <col min="12552" max="12552" width="7.85546875" style="2" customWidth="1"/>
    <col min="12553" max="12553" width="10.28515625" style="2" customWidth="1"/>
    <col min="12554" max="12555" width="14.28515625" style="2" customWidth="1"/>
    <col min="12556" max="12557" width="9.140625" style="2" customWidth="1"/>
    <col min="12558" max="12558" width="9.7109375" style="2" customWidth="1"/>
    <col min="12559" max="12772" width="9.140625" style="2" customWidth="1"/>
    <col min="12773" max="12773" width="9.7109375" style="2" customWidth="1"/>
    <col min="12774" max="12774" width="55" style="2" customWidth="1"/>
    <col min="12775" max="12775" width="12.85546875" style="2" customWidth="1"/>
    <col min="12776" max="12776" width="7.42578125" style="2" customWidth="1"/>
    <col min="12777" max="12802" width="9.140625" style="2" customWidth="1"/>
    <col min="12803" max="12803" width="32.7109375" style="2" customWidth="1"/>
    <col min="12804" max="12804" width="9.7109375" style="2" customWidth="1"/>
    <col min="12805" max="12805" width="12" style="2" customWidth="1"/>
    <col min="12806" max="12806" width="10.5703125" style="2" customWidth="1"/>
    <col min="12807" max="12807" width="55" style="2" customWidth="1"/>
    <col min="12808" max="12808" width="7.85546875" style="2" customWidth="1"/>
    <col min="12809" max="12809" width="10.28515625" style="2" customWidth="1"/>
    <col min="12810" max="12811" width="14.28515625" style="2" customWidth="1"/>
    <col min="12812" max="12813" width="9.140625" style="2" customWidth="1"/>
    <col min="12814" max="12814" width="9.7109375" style="2" customWidth="1"/>
    <col min="12815" max="13028" width="9.140625" style="2" customWidth="1"/>
    <col min="13029" max="13029" width="9.7109375" style="2" customWidth="1"/>
    <col min="13030" max="13030" width="55" style="2" customWidth="1"/>
    <col min="13031" max="13031" width="12.85546875" style="2" customWidth="1"/>
    <col min="13032" max="13032" width="7.42578125" style="2" customWidth="1"/>
    <col min="13033" max="13058" width="9.140625" style="2" customWidth="1"/>
    <col min="13059" max="13059" width="32.7109375" style="2" customWidth="1"/>
    <col min="13060" max="13060" width="9.7109375" style="2" customWidth="1"/>
    <col min="13061" max="13061" width="12" style="2" customWidth="1"/>
    <col min="13062" max="13062" width="10.5703125" style="2" customWidth="1"/>
    <col min="13063" max="13063" width="55" style="2" customWidth="1"/>
    <col min="13064" max="13064" width="7.85546875" style="2" customWidth="1"/>
    <col min="13065" max="13065" width="10.28515625" style="2" customWidth="1"/>
    <col min="13066" max="13067" width="14.28515625" style="2" customWidth="1"/>
    <col min="13068" max="13069" width="9.140625" style="2" customWidth="1"/>
    <col min="13070" max="13070" width="9.7109375" style="2" customWidth="1"/>
    <col min="13071" max="13284" width="9.140625" style="2" customWidth="1"/>
    <col min="13285" max="13285" width="9.7109375" style="2" customWidth="1"/>
    <col min="13286" max="13286" width="55" style="2" customWidth="1"/>
    <col min="13287" max="13287" width="12.85546875" style="2" customWidth="1"/>
    <col min="13288" max="13288" width="7.42578125" style="2" customWidth="1"/>
    <col min="13289" max="13314" width="9.140625" style="2" customWidth="1"/>
    <col min="13315" max="13315" width="32.7109375" style="2" customWidth="1"/>
    <col min="13316" max="13316" width="9.7109375" style="2" customWidth="1"/>
    <col min="13317" max="13317" width="12" style="2" customWidth="1"/>
    <col min="13318" max="13318" width="10.5703125" style="2" customWidth="1"/>
    <col min="13319" max="13319" width="55" style="2" customWidth="1"/>
    <col min="13320" max="13320" width="7.85546875" style="2" customWidth="1"/>
    <col min="13321" max="13321" width="10.28515625" style="2" customWidth="1"/>
    <col min="13322" max="13323" width="14.28515625" style="2" customWidth="1"/>
    <col min="13324" max="13325" width="9.140625" style="2" customWidth="1"/>
    <col min="13326" max="13326" width="9.7109375" style="2" customWidth="1"/>
    <col min="13327" max="13540" width="9.140625" style="2" customWidth="1"/>
    <col min="13541" max="13541" width="9.7109375" style="2" customWidth="1"/>
    <col min="13542" max="13542" width="55" style="2" customWidth="1"/>
    <col min="13543" max="13543" width="12.85546875" style="2" customWidth="1"/>
    <col min="13544" max="13544" width="7.42578125" style="2" customWidth="1"/>
    <col min="13545" max="13570" width="9.140625" style="2" customWidth="1"/>
    <col min="13571" max="13571" width="32.7109375" style="2" customWidth="1"/>
    <col min="13572" max="13572" width="9.7109375" style="2" customWidth="1"/>
    <col min="13573" max="13573" width="12" style="2" customWidth="1"/>
    <col min="13574" max="13574" width="10.5703125" style="2" customWidth="1"/>
    <col min="13575" max="13575" width="55" style="2" customWidth="1"/>
    <col min="13576" max="13576" width="7.85546875" style="2" customWidth="1"/>
    <col min="13577" max="13577" width="10.28515625" style="2" customWidth="1"/>
    <col min="13578" max="13579" width="14.28515625" style="2" customWidth="1"/>
    <col min="13580" max="13581" width="9.140625" style="2" customWidth="1"/>
    <col min="13582" max="13582" width="9.7109375" style="2" customWidth="1"/>
    <col min="13583" max="13796" width="9.140625" style="2" customWidth="1"/>
    <col min="13797" max="13797" width="9.7109375" style="2" customWidth="1"/>
    <col min="13798" max="13798" width="55" style="2" customWidth="1"/>
    <col min="13799" max="13799" width="12.85546875" style="2" customWidth="1"/>
    <col min="13800" max="13800" width="7.42578125" style="2" customWidth="1"/>
    <col min="13801" max="13826" width="9.140625" style="2" customWidth="1"/>
    <col min="13827" max="13827" width="32.7109375" style="2" customWidth="1"/>
    <col min="13828" max="13828" width="9.7109375" style="2" customWidth="1"/>
    <col min="13829" max="13829" width="12" style="2" customWidth="1"/>
    <col min="13830" max="13830" width="10.5703125" style="2" customWidth="1"/>
    <col min="13831" max="13831" width="55" style="2" customWidth="1"/>
    <col min="13832" max="13832" width="7.85546875" style="2" customWidth="1"/>
    <col min="13833" max="13833" width="10.28515625" style="2" customWidth="1"/>
    <col min="13834" max="13835" width="14.28515625" style="2" customWidth="1"/>
    <col min="13836" max="13837" width="9.140625" style="2" customWidth="1"/>
    <col min="13838" max="13838" width="9.7109375" style="2" customWidth="1"/>
    <col min="13839" max="14052" width="9.140625" style="2" customWidth="1"/>
    <col min="14053" max="14053" width="9.7109375" style="2" customWidth="1"/>
    <col min="14054" max="14054" width="55" style="2" customWidth="1"/>
    <col min="14055" max="14055" width="12.85546875" style="2" customWidth="1"/>
    <col min="14056" max="14056" width="7.42578125" style="2" customWidth="1"/>
    <col min="14057" max="14082" width="9.140625" style="2" customWidth="1"/>
    <col min="14083" max="14083" width="32.7109375" style="2" customWidth="1"/>
    <col min="14084" max="14084" width="9.7109375" style="2" customWidth="1"/>
    <col min="14085" max="14085" width="12" style="2" customWidth="1"/>
    <col min="14086" max="14086" width="10.5703125" style="2" customWidth="1"/>
    <col min="14087" max="14087" width="55" style="2" customWidth="1"/>
    <col min="14088" max="14088" width="7.85546875" style="2" customWidth="1"/>
    <col min="14089" max="14089" width="10.28515625" style="2" customWidth="1"/>
    <col min="14090" max="14091" width="14.28515625" style="2" customWidth="1"/>
    <col min="14092" max="14093" width="9.140625" style="2" customWidth="1"/>
    <col min="14094" max="14094" width="9.7109375" style="2" customWidth="1"/>
    <col min="14095" max="14308" width="9.140625" style="2" customWidth="1"/>
    <col min="14309" max="14309" width="9.7109375" style="2" customWidth="1"/>
    <col min="14310" max="14310" width="55" style="2" customWidth="1"/>
    <col min="14311" max="14311" width="12.85546875" style="2" customWidth="1"/>
    <col min="14312" max="14312" width="7.42578125" style="2" customWidth="1"/>
    <col min="14313" max="14338" width="9.140625" style="2" customWidth="1"/>
    <col min="14339" max="14339" width="32.7109375" style="2" customWidth="1"/>
    <col min="14340" max="14340" width="9.7109375" style="2" customWidth="1"/>
    <col min="14341" max="14341" width="12" style="2" customWidth="1"/>
    <col min="14342" max="14342" width="10.5703125" style="2" customWidth="1"/>
    <col min="14343" max="14343" width="55" style="2" customWidth="1"/>
    <col min="14344" max="14344" width="7.85546875" style="2" customWidth="1"/>
    <col min="14345" max="14345" width="10.28515625" style="2" customWidth="1"/>
    <col min="14346" max="14347" width="14.28515625" style="2" customWidth="1"/>
    <col min="14348" max="14349" width="9.140625" style="2" customWidth="1"/>
    <col min="14350" max="14350" width="9.7109375" style="2" customWidth="1"/>
    <col min="14351" max="14564" width="9.140625" style="2" customWidth="1"/>
    <col min="14565" max="14565" width="9.7109375" style="2" customWidth="1"/>
    <col min="14566" max="14566" width="55" style="2" customWidth="1"/>
    <col min="14567" max="14567" width="12.85546875" style="2" customWidth="1"/>
    <col min="14568" max="14568" width="7.42578125" style="2" customWidth="1"/>
    <col min="14569" max="14594" width="9.140625" style="2" customWidth="1"/>
    <col min="14595" max="14595" width="32.7109375" style="2" customWidth="1"/>
    <col min="14596" max="14596" width="9.7109375" style="2" customWidth="1"/>
    <col min="14597" max="14597" width="12" style="2" customWidth="1"/>
    <col min="14598" max="14598" width="10.5703125" style="2" customWidth="1"/>
    <col min="14599" max="14599" width="55" style="2" customWidth="1"/>
    <col min="14600" max="14600" width="7.85546875" style="2" customWidth="1"/>
    <col min="14601" max="14601" width="10.28515625" style="2" customWidth="1"/>
    <col min="14602" max="14603" width="14.28515625" style="2" customWidth="1"/>
    <col min="14604" max="14605" width="9.140625" style="2" customWidth="1"/>
    <col min="14606" max="14606" width="9.7109375" style="2" customWidth="1"/>
    <col min="14607" max="14820" width="9.140625" style="2" customWidth="1"/>
    <col min="14821" max="14821" width="9.7109375" style="2" customWidth="1"/>
    <col min="14822" max="14822" width="55" style="2" customWidth="1"/>
    <col min="14823" max="14823" width="12.85546875" style="2" customWidth="1"/>
    <col min="14824" max="14824" width="7.42578125" style="2" customWidth="1"/>
    <col min="14825" max="14850" width="9.140625" style="2" customWidth="1"/>
    <col min="14851" max="14851" width="32.7109375" style="2" customWidth="1"/>
    <col min="14852" max="14852" width="9.7109375" style="2" customWidth="1"/>
    <col min="14853" max="14853" width="12" style="2" customWidth="1"/>
    <col min="14854" max="14854" width="10.5703125" style="2" customWidth="1"/>
    <col min="14855" max="14855" width="55" style="2" customWidth="1"/>
    <col min="14856" max="14856" width="7.85546875" style="2" customWidth="1"/>
    <col min="14857" max="14857" width="10.28515625" style="2" customWidth="1"/>
    <col min="14858" max="14859" width="14.28515625" style="2" customWidth="1"/>
    <col min="14860" max="14861" width="9.140625" style="2" customWidth="1"/>
    <col min="14862" max="14862" width="9.7109375" style="2" customWidth="1"/>
    <col min="14863" max="15076" width="9.140625" style="2" customWidth="1"/>
    <col min="15077" max="15077" width="9.7109375" style="2" customWidth="1"/>
    <col min="15078" max="15078" width="55" style="2" customWidth="1"/>
    <col min="15079" max="15079" width="12.85546875" style="2" customWidth="1"/>
    <col min="15080" max="15080" width="7.42578125" style="2" customWidth="1"/>
    <col min="15081" max="15106" width="9.140625" style="2" customWidth="1"/>
    <col min="15107" max="15107" width="32.7109375" style="2" customWidth="1"/>
    <col min="15108" max="15108" width="9.7109375" style="2" customWidth="1"/>
    <col min="15109" max="15109" width="12" style="2" customWidth="1"/>
    <col min="15110" max="15110" width="10.5703125" style="2" customWidth="1"/>
    <col min="15111" max="15111" width="55" style="2" customWidth="1"/>
    <col min="15112" max="15112" width="7.85546875" style="2" customWidth="1"/>
    <col min="15113" max="15113" width="10.28515625" style="2" customWidth="1"/>
    <col min="15114" max="15115" width="14.28515625" style="2" customWidth="1"/>
    <col min="15116" max="15117" width="9.140625" style="2" customWidth="1"/>
    <col min="15118" max="15118" width="9.7109375" style="2" customWidth="1"/>
    <col min="15119" max="15332" width="9.140625" style="2" customWidth="1"/>
    <col min="15333" max="15333" width="9.7109375" style="2" customWidth="1"/>
    <col min="15334" max="15334" width="55" style="2" customWidth="1"/>
    <col min="15335" max="15335" width="12.85546875" style="2" customWidth="1"/>
    <col min="15336" max="15336" width="7.42578125" style="2" customWidth="1"/>
    <col min="15337" max="15362" width="9.140625" style="2" customWidth="1"/>
    <col min="15363" max="15363" width="32.7109375" style="2" customWidth="1"/>
    <col min="15364" max="15364" width="9.7109375" style="2" customWidth="1"/>
    <col min="15365" max="15365" width="12" style="2" customWidth="1"/>
    <col min="15366" max="15366" width="10.5703125" style="2" customWidth="1"/>
    <col min="15367" max="15367" width="55" style="2" customWidth="1"/>
    <col min="15368" max="15368" width="7.85546875" style="2" customWidth="1"/>
    <col min="15369" max="15369" width="10.28515625" style="2" customWidth="1"/>
    <col min="15370" max="15371" width="14.28515625" style="2" customWidth="1"/>
    <col min="15372" max="15373" width="9.140625" style="2" customWidth="1"/>
    <col min="15374" max="15374" width="9.7109375" style="2" customWidth="1"/>
    <col min="15375" max="15588" width="9.140625" style="2" customWidth="1"/>
    <col min="15589" max="15589" width="9.7109375" style="2" customWidth="1"/>
    <col min="15590" max="15590" width="55" style="2" customWidth="1"/>
    <col min="15591" max="15591" width="12.85546875" style="2" customWidth="1"/>
    <col min="15592" max="15592" width="7.42578125" style="2" customWidth="1"/>
    <col min="15593" max="15618" width="9.140625" style="2" customWidth="1"/>
    <col min="15619" max="15619" width="32.7109375" style="2" customWidth="1"/>
    <col min="15620" max="15620" width="9.7109375" style="2" customWidth="1"/>
    <col min="15621" max="15621" width="12" style="2" customWidth="1"/>
    <col min="15622" max="15622" width="10.5703125" style="2" customWidth="1"/>
    <col min="15623" max="15623" width="55" style="2" customWidth="1"/>
    <col min="15624" max="15624" width="7.85546875" style="2" customWidth="1"/>
    <col min="15625" max="15625" width="10.28515625" style="2" customWidth="1"/>
    <col min="15626" max="15627" width="14.28515625" style="2" customWidth="1"/>
    <col min="15628" max="15629" width="9.140625" style="2" customWidth="1"/>
    <col min="15630" max="15630" width="9.7109375" style="2" customWidth="1"/>
    <col min="15631" max="15844" width="9.140625" style="2" customWidth="1"/>
    <col min="15845" max="15845" width="9.7109375" style="2" customWidth="1"/>
    <col min="15846" max="15846" width="55" style="2" customWidth="1"/>
    <col min="15847" max="15847" width="12.85546875" style="2" customWidth="1"/>
    <col min="15848" max="15848" width="7.42578125" style="2" customWidth="1"/>
    <col min="15849" max="15874" width="9.140625" style="2" customWidth="1"/>
    <col min="15875" max="15875" width="32.7109375" style="2" customWidth="1"/>
    <col min="15876" max="15876" width="9.7109375" style="2" customWidth="1"/>
    <col min="15877" max="15877" width="12" style="2" customWidth="1"/>
    <col min="15878" max="15878" width="10.5703125" style="2" customWidth="1"/>
    <col min="15879" max="15879" width="55" style="2" customWidth="1"/>
    <col min="15880" max="15880" width="7.85546875" style="2" customWidth="1"/>
    <col min="15881" max="15881" width="10.28515625" style="2" customWidth="1"/>
    <col min="15882" max="15883" width="14.28515625" style="2" customWidth="1"/>
    <col min="15884" max="15885" width="9.140625" style="2" customWidth="1"/>
    <col min="15886" max="15886" width="9.7109375" style="2" customWidth="1"/>
    <col min="15887" max="16100" width="9.140625" style="2" customWidth="1"/>
    <col min="16101" max="16101" width="9.7109375" style="2" customWidth="1"/>
    <col min="16102" max="16102" width="55" style="2" customWidth="1"/>
    <col min="16103" max="16103" width="12.85546875" style="2" customWidth="1"/>
    <col min="16104" max="16104" width="7.42578125" style="2" customWidth="1"/>
    <col min="16105" max="16130" width="9.140625" style="2" customWidth="1"/>
    <col min="16131" max="16131" width="32.7109375" style="2" customWidth="1"/>
    <col min="16132" max="16132" width="9.7109375" style="2" customWidth="1"/>
    <col min="16133" max="16133" width="12" style="2" customWidth="1"/>
    <col min="16134" max="16134" width="10.5703125" style="2" customWidth="1"/>
    <col min="16135" max="16135" width="55" style="2" customWidth="1"/>
    <col min="16136" max="16136" width="7.85546875" style="2" customWidth="1"/>
    <col min="16137" max="16137" width="10.28515625" style="2" customWidth="1"/>
    <col min="16138" max="16139" width="14.28515625" style="2" customWidth="1"/>
    <col min="16140" max="16141" width="9.140625" style="2" customWidth="1"/>
    <col min="16142" max="16142" width="9.7109375" style="2" customWidth="1"/>
    <col min="16143" max="16356" width="9.140625" style="2" customWidth="1"/>
    <col min="16357" max="16357" width="9.7109375" style="2" customWidth="1"/>
    <col min="16358" max="16358" width="55" style="2" customWidth="1"/>
    <col min="16359" max="16359" width="12.85546875" style="2" customWidth="1"/>
    <col min="16360" max="16360" width="7.42578125" style="2" customWidth="1"/>
    <col min="16361" max="16384" width="9.140625" style="2" customWidth="1"/>
  </cols>
  <sheetData>
    <row r="2" spans="2:235" ht="14.25">
      <c r="B2" s="175"/>
      <c r="C2" s="176"/>
      <c r="D2" s="176"/>
      <c r="E2" s="175"/>
      <c r="F2" s="176"/>
      <c r="G2" s="176"/>
      <c r="H2" s="177"/>
      <c r="I2" s="17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7"/>
      <c r="BH2" s="157"/>
      <c r="BI2" s="157"/>
      <c r="BJ2" s="157"/>
      <c r="BK2" s="157"/>
      <c r="BL2" s="157"/>
      <c r="BM2" s="157"/>
      <c r="BN2" s="157"/>
      <c r="BO2" s="157"/>
      <c r="BP2" s="157"/>
      <c r="BQ2" s="157"/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7"/>
      <c r="CT2" s="157"/>
      <c r="CU2" s="157"/>
      <c r="CV2" s="157"/>
      <c r="CW2" s="157"/>
      <c r="CX2" s="157"/>
      <c r="CY2" s="157"/>
      <c r="CZ2" s="157"/>
      <c r="DA2" s="157"/>
      <c r="DB2" s="157"/>
      <c r="DC2" s="157"/>
      <c r="DD2" s="157"/>
      <c r="DE2" s="157"/>
      <c r="DF2" s="157"/>
      <c r="DG2" s="157"/>
      <c r="DH2" s="157"/>
      <c r="DI2" s="157"/>
      <c r="DJ2" s="157"/>
      <c r="DK2" s="157"/>
      <c r="DL2" s="157"/>
      <c r="DM2" s="157"/>
      <c r="DN2" s="157"/>
      <c r="DO2" s="157"/>
      <c r="DP2" s="157"/>
      <c r="DQ2" s="157"/>
      <c r="DR2" s="157"/>
      <c r="DS2" s="157"/>
      <c r="DT2" s="157"/>
      <c r="DU2" s="157"/>
      <c r="DV2" s="157"/>
      <c r="DW2" s="157"/>
      <c r="DX2" s="157"/>
      <c r="DY2" s="157"/>
      <c r="DZ2" s="157"/>
      <c r="EA2" s="157"/>
      <c r="EB2" s="157"/>
      <c r="EC2" s="157"/>
      <c r="ED2" s="157"/>
      <c r="EE2" s="157"/>
      <c r="EF2" s="157"/>
      <c r="EG2" s="157"/>
      <c r="EH2" s="157"/>
      <c r="EI2" s="157"/>
      <c r="EJ2" s="157"/>
      <c r="EK2" s="157"/>
      <c r="EL2" s="157"/>
      <c r="EM2" s="157"/>
      <c r="EN2" s="157"/>
      <c r="EO2" s="157"/>
      <c r="EP2" s="157"/>
      <c r="EQ2" s="157"/>
      <c r="ER2" s="157"/>
      <c r="ES2" s="157"/>
      <c r="ET2" s="157"/>
      <c r="EU2" s="157"/>
      <c r="EV2" s="157"/>
      <c r="EW2" s="157"/>
      <c r="EX2" s="157"/>
      <c r="EY2" s="157"/>
      <c r="EZ2" s="157"/>
      <c r="FA2" s="157"/>
      <c r="FB2" s="157"/>
      <c r="FC2" s="157"/>
      <c r="FD2" s="157"/>
      <c r="FE2" s="157"/>
      <c r="FF2" s="157"/>
      <c r="FG2" s="157"/>
      <c r="FH2" s="157"/>
      <c r="FI2" s="157"/>
      <c r="FJ2" s="157"/>
      <c r="FK2" s="157"/>
      <c r="FL2" s="157"/>
      <c r="FM2" s="157"/>
      <c r="FN2" s="157"/>
      <c r="FO2" s="157"/>
      <c r="FP2" s="157"/>
      <c r="FQ2" s="157"/>
      <c r="FR2" s="157"/>
      <c r="FS2" s="157"/>
      <c r="FT2" s="157"/>
      <c r="FU2" s="157"/>
      <c r="FV2" s="157"/>
      <c r="FW2" s="157"/>
      <c r="FX2" s="157"/>
      <c r="FY2" s="157"/>
      <c r="FZ2" s="157"/>
      <c r="GA2" s="157"/>
      <c r="GB2" s="157"/>
      <c r="GC2" s="157"/>
      <c r="GD2" s="157"/>
      <c r="GE2" s="157"/>
      <c r="GF2" s="157"/>
      <c r="GG2" s="157"/>
      <c r="GH2" s="157"/>
      <c r="GI2" s="157"/>
      <c r="GJ2" s="157"/>
      <c r="GK2" s="157"/>
      <c r="GL2" s="157"/>
      <c r="GM2" s="157"/>
      <c r="GN2" s="157"/>
      <c r="GO2" s="157"/>
      <c r="GP2" s="157"/>
      <c r="GQ2" s="157"/>
      <c r="GR2" s="157"/>
      <c r="GS2" s="157"/>
      <c r="GT2" s="157"/>
      <c r="GU2" s="157"/>
      <c r="GV2" s="157"/>
      <c r="GW2" s="157"/>
      <c r="GX2" s="157"/>
      <c r="GY2" s="157"/>
      <c r="GZ2" s="157"/>
      <c r="HA2" s="157"/>
      <c r="HB2" s="157"/>
      <c r="HC2" s="157"/>
      <c r="HD2" s="157"/>
      <c r="HE2" s="157"/>
      <c r="HF2" s="157"/>
      <c r="HG2" s="157"/>
      <c r="HH2" s="157"/>
      <c r="HI2" s="157"/>
      <c r="HJ2" s="157"/>
      <c r="HK2" s="157"/>
      <c r="HL2" s="157"/>
      <c r="HM2" s="157"/>
      <c r="HN2" s="157"/>
      <c r="HO2" s="157"/>
      <c r="HP2" s="157"/>
      <c r="HQ2" s="157"/>
      <c r="HR2" s="157"/>
      <c r="HS2" s="157"/>
      <c r="HT2" s="157"/>
      <c r="HU2" s="157"/>
      <c r="HV2" s="157"/>
      <c r="HW2" s="157"/>
      <c r="HX2" s="157"/>
      <c r="HY2" s="157"/>
      <c r="HZ2" s="157"/>
      <c r="IA2" s="157"/>
    </row>
    <row r="3" spans="2:235" ht="54" customHeight="1">
      <c r="B3" s="494" t="s">
        <v>426</v>
      </c>
      <c r="C3" s="495"/>
      <c r="D3" s="495"/>
      <c r="E3" s="495"/>
      <c r="F3" s="495"/>
      <c r="G3" s="495"/>
      <c r="H3" s="495"/>
      <c r="I3" s="496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  <c r="FE3" s="157"/>
      <c r="FF3" s="157"/>
      <c r="FG3" s="157"/>
      <c r="FH3" s="157"/>
      <c r="FI3" s="157"/>
      <c r="FJ3" s="157"/>
      <c r="FK3" s="157"/>
      <c r="FL3" s="157"/>
      <c r="FM3" s="157"/>
      <c r="FN3" s="157"/>
      <c r="FO3" s="157"/>
      <c r="FP3" s="157"/>
      <c r="FQ3" s="157"/>
      <c r="FR3" s="157"/>
      <c r="FS3" s="157"/>
      <c r="FT3" s="157"/>
      <c r="FU3" s="157"/>
      <c r="FV3" s="157"/>
      <c r="FW3" s="157"/>
      <c r="FX3" s="157"/>
      <c r="FY3" s="157"/>
      <c r="FZ3" s="157"/>
      <c r="GA3" s="157"/>
      <c r="GB3" s="157"/>
      <c r="GC3" s="157"/>
      <c r="GD3" s="157"/>
      <c r="GE3" s="157"/>
      <c r="GF3" s="157"/>
      <c r="GG3" s="157"/>
      <c r="GH3" s="157"/>
      <c r="GI3" s="157"/>
      <c r="GJ3" s="157"/>
      <c r="GK3" s="157"/>
      <c r="GL3" s="157"/>
      <c r="GM3" s="157"/>
      <c r="GN3" s="157"/>
      <c r="GO3" s="157"/>
      <c r="GP3" s="157"/>
      <c r="GQ3" s="157"/>
      <c r="GR3" s="157"/>
      <c r="GS3" s="157"/>
      <c r="GT3" s="157"/>
      <c r="GU3" s="157"/>
      <c r="GV3" s="157"/>
      <c r="GW3" s="157"/>
      <c r="GX3" s="157"/>
      <c r="GY3" s="157"/>
      <c r="GZ3" s="157"/>
      <c r="HA3" s="157"/>
      <c r="HB3" s="157"/>
      <c r="HC3" s="157"/>
      <c r="HD3" s="157"/>
      <c r="HE3" s="157"/>
      <c r="HF3" s="157"/>
      <c r="HG3" s="157"/>
      <c r="HH3" s="157"/>
      <c r="HI3" s="157"/>
      <c r="HJ3" s="157"/>
      <c r="HK3" s="157"/>
      <c r="HL3" s="157"/>
      <c r="HM3" s="157"/>
      <c r="HN3" s="157"/>
      <c r="HO3" s="157"/>
      <c r="HP3" s="157"/>
      <c r="HQ3" s="157"/>
      <c r="HR3" s="157"/>
      <c r="HS3" s="157"/>
      <c r="HT3" s="157"/>
      <c r="HU3" s="157"/>
      <c r="HV3" s="157"/>
      <c r="HW3" s="157"/>
      <c r="HX3" s="157"/>
      <c r="HY3" s="157"/>
      <c r="HZ3" s="157"/>
      <c r="IA3" s="157"/>
    </row>
    <row r="4" spans="2:235" ht="88.5" customHeight="1">
      <c r="B4" s="375" t="s">
        <v>427</v>
      </c>
      <c r="C4" s="497" t="s">
        <v>3</v>
      </c>
      <c r="D4" s="497"/>
      <c r="E4" s="497"/>
      <c r="F4" s="497"/>
      <c r="G4" s="497"/>
      <c r="H4" s="497"/>
      <c r="I4" s="498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57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57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7"/>
      <c r="GC4" s="157"/>
      <c r="GD4" s="157"/>
      <c r="GE4" s="157"/>
      <c r="GF4" s="157"/>
      <c r="GG4" s="157"/>
      <c r="GH4" s="157"/>
      <c r="GI4" s="157"/>
      <c r="GJ4" s="157"/>
      <c r="GK4" s="157"/>
      <c r="GL4" s="157"/>
      <c r="GM4" s="157"/>
      <c r="GN4" s="157"/>
      <c r="GO4" s="157"/>
      <c r="GP4" s="157"/>
      <c r="GQ4" s="157"/>
      <c r="GR4" s="157"/>
      <c r="GS4" s="157"/>
      <c r="GT4" s="157"/>
      <c r="GU4" s="157"/>
      <c r="GV4" s="157"/>
      <c r="GW4" s="157"/>
      <c r="GX4" s="157"/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7"/>
      <c r="HK4" s="157"/>
      <c r="HL4" s="157"/>
      <c r="HM4" s="157"/>
      <c r="HN4" s="157"/>
      <c r="HO4" s="157"/>
      <c r="HP4" s="157"/>
      <c r="HQ4" s="157"/>
      <c r="HR4" s="157"/>
      <c r="HS4" s="157"/>
      <c r="HT4" s="157"/>
      <c r="HU4" s="157"/>
      <c r="HV4" s="157"/>
      <c r="HW4" s="157"/>
      <c r="HX4" s="157"/>
      <c r="HY4" s="157"/>
      <c r="HZ4" s="157"/>
      <c r="IA4" s="157"/>
    </row>
    <row r="5" spans="2:235" ht="20.25" customHeight="1">
      <c r="B5" s="193" t="s">
        <v>4</v>
      </c>
      <c r="C5" s="476" t="s">
        <v>5</v>
      </c>
      <c r="D5" s="477"/>
      <c r="E5" s="477"/>
      <c r="F5" s="422"/>
      <c r="G5" s="422"/>
      <c r="H5" s="422"/>
      <c r="I5" s="423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  <c r="BA5" s="157"/>
      <c r="BB5" s="157"/>
      <c r="BC5" s="157"/>
      <c r="BD5" s="157"/>
      <c r="BE5" s="157"/>
      <c r="BF5" s="157"/>
      <c r="BG5" s="157"/>
      <c r="BH5" s="157"/>
      <c r="BI5" s="157"/>
      <c r="BJ5" s="157"/>
      <c r="BK5" s="157"/>
      <c r="BL5" s="157"/>
      <c r="BM5" s="157"/>
      <c r="BN5" s="157"/>
      <c r="BO5" s="157"/>
      <c r="BP5" s="157"/>
      <c r="BQ5" s="157"/>
      <c r="BR5" s="157"/>
      <c r="BS5" s="157"/>
      <c r="BT5" s="157"/>
      <c r="BU5" s="157"/>
      <c r="BV5" s="157"/>
      <c r="BW5" s="157"/>
      <c r="BX5" s="157"/>
      <c r="BY5" s="157"/>
      <c r="BZ5" s="157"/>
      <c r="CA5" s="157"/>
      <c r="CB5" s="157"/>
      <c r="CC5" s="157"/>
      <c r="CD5" s="157"/>
      <c r="CE5" s="157"/>
      <c r="CF5" s="157"/>
      <c r="CG5" s="157"/>
      <c r="CH5" s="157"/>
      <c r="CI5" s="157"/>
      <c r="CJ5" s="157"/>
      <c r="CK5" s="157"/>
      <c r="CL5" s="157"/>
      <c r="CM5" s="157"/>
      <c r="CN5" s="157"/>
      <c r="CO5" s="157"/>
      <c r="CP5" s="157"/>
      <c r="CQ5" s="157"/>
      <c r="CR5" s="157"/>
      <c r="CS5" s="157"/>
      <c r="CT5" s="157"/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7"/>
      <c r="DG5" s="157"/>
      <c r="DH5" s="157"/>
      <c r="DI5" s="157"/>
      <c r="DJ5" s="157"/>
      <c r="DK5" s="157"/>
      <c r="DL5" s="157"/>
      <c r="DM5" s="157"/>
      <c r="DN5" s="157"/>
      <c r="DO5" s="157"/>
      <c r="DP5" s="157"/>
      <c r="DQ5" s="157"/>
      <c r="DR5" s="157"/>
      <c r="DS5" s="157"/>
      <c r="DT5" s="157"/>
      <c r="DU5" s="157"/>
      <c r="DV5" s="157"/>
      <c r="DW5" s="157"/>
      <c r="DX5" s="157"/>
      <c r="DY5" s="157"/>
      <c r="DZ5" s="157"/>
      <c r="EA5" s="157"/>
      <c r="EB5" s="157"/>
      <c r="EC5" s="157"/>
      <c r="ED5" s="157"/>
      <c r="EE5" s="157"/>
      <c r="EF5" s="157"/>
      <c r="EG5" s="157"/>
      <c r="EH5" s="157"/>
      <c r="EI5" s="157"/>
      <c r="EJ5" s="157"/>
      <c r="EK5" s="157"/>
      <c r="EL5" s="157"/>
      <c r="EM5" s="157"/>
      <c r="EN5" s="157"/>
      <c r="EO5" s="157"/>
      <c r="EP5" s="157"/>
      <c r="EQ5" s="157"/>
      <c r="ER5" s="157"/>
      <c r="ES5" s="157"/>
      <c r="ET5" s="157"/>
      <c r="EU5" s="157"/>
      <c r="EV5" s="157"/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7"/>
      <c r="FI5" s="157"/>
      <c r="FJ5" s="157"/>
      <c r="FK5" s="157"/>
      <c r="FL5" s="157"/>
      <c r="FM5" s="157"/>
      <c r="FN5" s="157"/>
      <c r="FO5" s="157"/>
      <c r="FP5" s="157"/>
      <c r="FQ5" s="157"/>
      <c r="FR5" s="157"/>
      <c r="FS5" s="157"/>
      <c r="FT5" s="157"/>
      <c r="FU5" s="157"/>
      <c r="FV5" s="157"/>
      <c r="FW5" s="157"/>
      <c r="FX5" s="157"/>
      <c r="FY5" s="157"/>
      <c r="FZ5" s="157"/>
      <c r="GA5" s="157"/>
      <c r="GB5" s="157"/>
      <c r="GC5" s="157"/>
      <c r="GD5" s="157"/>
      <c r="GE5" s="157"/>
      <c r="GF5" s="157"/>
      <c r="GG5" s="157"/>
      <c r="GH5" s="157"/>
      <c r="GI5" s="157"/>
      <c r="GJ5" s="157"/>
      <c r="GK5" s="157"/>
      <c r="GL5" s="157"/>
      <c r="GM5" s="157"/>
      <c r="GN5" s="157"/>
      <c r="GO5" s="157"/>
      <c r="GP5" s="157"/>
      <c r="GQ5" s="157"/>
      <c r="GR5" s="157"/>
      <c r="GS5" s="157"/>
      <c r="GT5" s="157"/>
      <c r="GU5" s="157"/>
      <c r="GV5" s="157"/>
      <c r="GW5" s="157"/>
      <c r="GX5" s="157"/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7"/>
      <c r="HK5" s="157"/>
      <c r="HL5" s="157"/>
      <c r="HM5" s="157"/>
      <c r="HN5" s="157"/>
      <c r="HO5" s="157"/>
      <c r="HP5" s="157"/>
      <c r="HQ5" s="157"/>
      <c r="HR5" s="157"/>
      <c r="HS5" s="157"/>
      <c r="HT5" s="157"/>
      <c r="HU5" s="157"/>
      <c r="HV5" s="157"/>
      <c r="HW5" s="157"/>
      <c r="HX5" s="157"/>
      <c r="HY5" s="157"/>
      <c r="HZ5" s="157"/>
      <c r="IA5" s="157"/>
    </row>
    <row r="6" spans="2:235" ht="20.25" customHeight="1">
      <c r="B6" s="193" t="s">
        <v>4</v>
      </c>
      <c r="C6" s="476" t="s">
        <v>6</v>
      </c>
      <c r="D6" s="477"/>
      <c r="E6" s="477"/>
      <c r="F6" s="422"/>
      <c r="G6" s="422"/>
      <c r="H6" s="422"/>
      <c r="I6" s="423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57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57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57"/>
      <c r="EJ6" s="157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7"/>
      <c r="FI6" s="157"/>
      <c r="FJ6" s="157"/>
      <c r="FK6" s="157"/>
      <c r="FL6" s="157"/>
      <c r="FM6" s="157"/>
      <c r="FN6" s="157"/>
      <c r="FO6" s="157"/>
      <c r="FP6" s="157"/>
      <c r="FQ6" s="157"/>
      <c r="FR6" s="157"/>
      <c r="FS6" s="157"/>
      <c r="FT6" s="157"/>
      <c r="FU6" s="157"/>
      <c r="FV6" s="157"/>
      <c r="FW6" s="157"/>
      <c r="FX6" s="157"/>
      <c r="FY6" s="157"/>
      <c r="FZ6" s="157"/>
      <c r="GA6" s="157"/>
      <c r="GB6" s="157"/>
      <c r="GC6" s="157"/>
      <c r="GD6" s="157"/>
      <c r="GE6" s="157"/>
      <c r="GF6" s="157"/>
      <c r="GG6" s="157"/>
      <c r="GH6" s="157"/>
      <c r="GI6" s="157"/>
      <c r="GJ6" s="157"/>
      <c r="GK6" s="157"/>
      <c r="GL6" s="157"/>
      <c r="GM6" s="157"/>
      <c r="GN6" s="157"/>
      <c r="GO6" s="157"/>
      <c r="GP6" s="157"/>
      <c r="GQ6" s="157"/>
      <c r="GR6" s="157"/>
      <c r="GS6" s="157"/>
      <c r="GT6" s="157"/>
      <c r="GU6" s="157"/>
      <c r="GV6" s="157"/>
      <c r="GW6" s="157"/>
      <c r="GX6" s="157"/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7"/>
      <c r="HK6" s="157"/>
      <c r="HL6" s="157"/>
      <c r="HM6" s="157"/>
      <c r="HN6" s="157"/>
      <c r="HO6" s="157"/>
      <c r="HP6" s="157"/>
      <c r="HQ6" s="157"/>
      <c r="HR6" s="157"/>
      <c r="HS6" s="157"/>
      <c r="HT6" s="157"/>
      <c r="HU6" s="157"/>
      <c r="HV6" s="157"/>
      <c r="HW6" s="157"/>
      <c r="HX6" s="157"/>
      <c r="HY6" s="157"/>
      <c r="HZ6" s="157"/>
      <c r="IA6" s="157"/>
    </row>
    <row r="7" spans="2:235" ht="20.25" customHeight="1">
      <c r="B7" s="193" t="s">
        <v>4</v>
      </c>
      <c r="C7" s="476" t="s">
        <v>7</v>
      </c>
      <c r="D7" s="476"/>
      <c r="E7" s="476"/>
      <c r="F7" s="422"/>
      <c r="G7" s="422"/>
      <c r="H7" s="422"/>
      <c r="I7" s="423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7"/>
      <c r="FI7" s="157"/>
      <c r="FJ7" s="157"/>
      <c r="FK7" s="157"/>
      <c r="FL7" s="157"/>
      <c r="FM7" s="157"/>
      <c r="FN7" s="157"/>
      <c r="FO7" s="157"/>
      <c r="FP7" s="157"/>
      <c r="FQ7" s="157"/>
      <c r="FR7" s="157"/>
      <c r="FS7" s="157"/>
      <c r="FT7" s="157"/>
      <c r="FU7" s="157"/>
      <c r="FV7" s="157"/>
      <c r="FW7" s="157"/>
      <c r="FX7" s="157"/>
      <c r="FY7" s="157"/>
      <c r="FZ7" s="157"/>
      <c r="GA7" s="157"/>
      <c r="GB7" s="157"/>
      <c r="GC7" s="157"/>
      <c r="GD7" s="157"/>
      <c r="GE7" s="157"/>
      <c r="GF7" s="157"/>
      <c r="GG7" s="157"/>
      <c r="GH7" s="157"/>
      <c r="GI7" s="157"/>
      <c r="GJ7" s="157"/>
      <c r="GK7" s="157"/>
      <c r="GL7" s="157"/>
      <c r="GM7" s="157"/>
      <c r="GN7" s="157"/>
      <c r="GO7" s="157"/>
      <c r="GP7" s="157"/>
      <c r="GQ7" s="157"/>
      <c r="GR7" s="157"/>
      <c r="GS7" s="157"/>
      <c r="GT7" s="157"/>
      <c r="GU7" s="157"/>
      <c r="GV7" s="157"/>
      <c r="GW7" s="157"/>
      <c r="GX7" s="157"/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7"/>
      <c r="HK7" s="157"/>
      <c r="HL7" s="157"/>
      <c r="HM7" s="157"/>
      <c r="HN7" s="157"/>
      <c r="HO7" s="157"/>
      <c r="HP7" s="157"/>
      <c r="HQ7" s="157"/>
      <c r="HR7" s="157"/>
      <c r="HS7" s="157"/>
      <c r="HT7" s="157"/>
      <c r="HU7" s="157"/>
      <c r="HV7" s="157"/>
      <c r="HW7" s="157"/>
      <c r="HX7" s="157"/>
      <c r="HY7" s="157"/>
      <c r="HZ7" s="157"/>
      <c r="IA7" s="157"/>
    </row>
    <row r="8" spans="2:235" ht="20.25" customHeight="1">
      <c r="B8" s="193" t="s">
        <v>4</v>
      </c>
      <c r="C8" s="476" t="s">
        <v>8</v>
      </c>
      <c r="D8" s="476"/>
      <c r="E8" s="476"/>
      <c r="F8" s="422"/>
      <c r="G8" s="422"/>
      <c r="H8" s="422"/>
      <c r="I8" s="423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57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57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57"/>
      <c r="ES8" s="157"/>
      <c r="ET8" s="157"/>
      <c r="EU8" s="157"/>
      <c r="EV8" s="157"/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7"/>
      <c r="FI8" s="157"/>
      <c r="FJ8" s="157"/>
      <c r="FK8" s="157"/>
      <c r="FL8" s="157"/>
      <c r="FM8" s="157"/>
      <c r="FN8" s="157"/>
      <c r="FO8" s="157"/>
      <c r="FP8" s="157"/>
      <c r="FQ8" s="157"/>
      <c r="FR8" s="157"/>
      <c r="FS8" s="157"/>
      <c r="FT8" s="157"/>
      <c r="FU8" s="157"/>
      <c r="FV8" s="157"/>
      <c r="FW8" s="157"/>
      <c r="FX8" s="157"/>
      <c r="FY8" s="157"/>
      <c r="FZ8" s="157"/>
      <c r="GA8" s="157"/>
      <c r="GB8" s="157"/>
      <c r="GC8" s="157"/>
      <c r="GD8" s="157"/>
      <c r="GE8" s="157"/>
      <c r="GF8" s="157"/>
      <c r="GG8" s="157"/>
      <c r="GH8" s="157"/>
      <c r="GI8" s="157"/>
      <c r="GJ8" s="157"/>
      <c r="GK8" s="157"/>
      <c r="GL8" s="157"/>
      <c r="GM8" s="157"/>
      <c r="GN8" s="157"/>
      <c r="GO8" s="157"/>
      <c r="GP8" s="157"/>
      <c r="GQ8" s="157"/>
      <c r="GR8" s="157"/>
      <c r="GS8" s="157"/>
      <c r="GT8" s="157"/>
      <c r="GU8" s="157"/>
      <c r="GV8" s="157"/>
      <c r="GW8" s="157"/>
      <c r="GX8" s="157"/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7"/>
      <c r="HK8" s="157"/>
      <c r="HL8" s="157"/>
      <c r="HM8" s="157"/>
      <c r="HN8" s="157"/>
      <c r="HO8" s="157"/>
      <c r="HP8" s="157"/>
      <c r="HQ8" s="157"/>
      <c r="HR8" s="157"/>
      <c r="HS8" s="157"/>
      <c r="HT8" s="157"/>
      <c r="HU8" s="157"/>
      <c r="HV8" s="157"/>
      <c r="HW8" s="157"/>
      <c r="HX8" s="157"/>
      <c r="HY8" s="157"/>
      <c r="HZ8" s="157"/>
      <c r="IA8" s="157"/>
    </row>
    <row r="9" spans="2:235" ht="20.25" customHeight="1">
      <c r="B9" s="370" t="s">
        <v>10</v>
      </c>
      <c r="C9" s="422"/>
      <c r="D9" s="422"/>
      <c r="E9" s="422"/>
      <c r="F9" s="422"/>
      <c r="G9" s="422"/>
      <c r="H9" s="422"/>
      <c r="I9" s="423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7"/>
      <c r="AO9" s="157"/>
      <c r="AP9" s="157"/>
      <c r="AQ9" s="157"/>
      <c r="AR9" s="157"/>
      <c r="AS9" s="157"/>
      <c r="AT9" s="157"/>
      <c r="AU9" s="157"/>
      <c r="AV9" s="157"/>
      <c r="AW9" s="157"/>
      <c r="AX9" s="157"/>
      <c r="AY9" s="157"/>
      <c r="AZ9" s="157"/>
      <c r="BA9" s="157"/>
      <c r="BB9" s="157"/>
      <c r="BC9" s="157"/>
      <c r="BD9" s="157"/>
      <c r="BE9" s="157"/>
      <c r="BF9" s="157"/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7"/>
      <c r="BT9" s="157"/>
      <c r="BU9" s="157"/>
      <c r="BV9" s="157"/>
      <c r="BW9" s="157"/>
      <c r="BX9" s="157"/>
      <c r="BY9" s="157"/>
      <c r="BZ9" s="157"/>
      <c r="CA9" s="157"/>
      <c r="CB9" s="157"/>
      <c r="CC9" s="157"/>
      <c r="CD9" s="157"/>
      <c r="CE9" s="157"/>
      <c r="CF9" s="157"/>
      <c r="CG9" s="157"/>
      <c r="CH9" s="157"/>
      <c r="CI9" s="157"/>
      <c r="CJ9" s="157"/>
      <c r="CK9" s="157"/>
      <c r="CL9" s="157"/>
      <c r="CM9" s="157"/>
      <c r="CN9" s="157"/>
      <c r="CO9" s="157"/>
      <c r="CP9" s="157"/>
      <c r="CQ9" s="157"/>
      <c r="CR9" s="157"/>
      <c r="CS9" s="157"/>
      <c r="CT9" s="157"/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7"/>
      <c r="DG9" s="157"/>
      <c r="DH9" s="157"/>
      <c r="DI9" s="157"/>
      <c r="DJ9" s="157"/>
      <c r="DK9" s="157"/>
      <c r="DL9" s="157"/>
      <c r="DM9" s="157"/>
      <c r="DN9" s="157"/>
      <c r="DO9" s="157"/>
      <c r="DP9" s="157"/>
      <c r="DQ9" s="157"/>
      <c r="DR9" s="157"/>
      <c r="DS9" s="157"/>
      <c r="DT9" s="157"/>
      <c r="DU9" s="157"/>
      <c r="DV9" s="157"/>
      <c r="DW9" s="157"/>
      <c r="DX9" s="157"/>
      <c r="DY9" s="157"/>
      <c r="DZ9" s="157"/>
      <c r="EA9" s="157"/>
      <c r="EB9" s="157"/>
      <c r="EC9" s="157"/>
      <c r="ED9" s="157"/>
      <c r="EE9" s="157"/>
      <c r="EF9" s="157"/>
      <c r="EG9" s="157"/>
      <c r="EH9" s="157"/>
      <c r="EI9" s="157"/>
      <c r="EJ9" s="157"/>
      <c r="EK9" s="157"/>
      <c r="EL9" s="157"/>
      <c r="EM9" s="157"/>
      <c r="EN9" s="157"/>
      <c r="EO9" s="157"/>
      <c r="EP9" s="157"/>
      <c r="EQ9" s="157"/>
      <c r="ER9" s="157"/>
      <c r="ES9" s="157"/>
      <c r="ET9" s="157"/>
      <c r="EU9" s="157"/>
      <c r="EV9" s="157"/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7"/>
      <c r="FI9" s="157"/>
      <c r="FJ9" s="157"/>
      <c r="FK9" s="157"/>
      <c r="FL9" s="157"/>
      <c r="FM9" s="157"/>
      <c r="FN9" s="157"/>
      <c r="FO9" s="157"/>
      <c r="FP9" s="157"/>
      <c r="FQ9" s="157"/>
      <c r="FR9" s="157"/>
      <c r="FS9" s="157"/>
      <c r="FT9" s="157"/>
      <c r="FU9" s="157"/>
      <c r="FV9" s="157"/>
      <c r="FW9" s="157"/>
      <c r="FX9" s="157"/>
      <c r="FY9" s="157"/>
      <c r="FZ9" s="157"/>
      <c r="GA9" s="157"/>
      <c r="GB9" s="157"/>
      <c r="GC9" s="157"/>
      <c r="GD9" s="157"/>
      <c r="GE9" s="157"/>
      <c r="GF9" s="157"/>
      <c r="GG9" s="157"/>
      <c r="GH9" s="157"/>
      <c r="GI9" s="157"/>
      <c r="GJ9" s="157"/>
      <c r="GK9" s="157"/>
      <c r="GL9" s="157"/>
      <c r="GM9" s="157"/>
      <c r="GN9" s="157"/>
      <c r="GO9" s="157"/>
      <c r="GP9" s="157"/>
      <c r="GQ9" s="157"/>
      <c r="GR9" s="157"/>
      <c r="GS9" s="157"/>
      <c r="GT9" s="157"/>
      <c r="GU9" s="157"/>
      <c r="GV9" s="157"/>
      <c r="GW9" s="157"/>
      <c r="GX9" s="157"/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7"/>
      <c r="HK9" s="157"/>
      <c r="HL9" s="157"/>
      <c r="HM9" s="157"/>
      <c r="HN9" s="157"/>
      <c r="HO9" s="157"/>
      <c r="HP9" s="157"/>
      <c r="HQ9" s="157"/>
      <c r="HR9" s="157"/>
      <c r="HS9" s="157"/>
      <c r="HT9" s="157"/>
      <c r="HU9" s="157"/>
      <c r="HV9" s="157"/>
      <c r="HW9" s="157"/>
      <c r="HX9" s="157"/>
      <c r="HY9" s="157"/>
      <c r="HZ9" s="157"/>
      <c r="IA9" s="157"/>
    </row>
    <row r="10" spans="2:235" ht="15">
      <c r="B10" s="461"/>
      <c r="C10" s="462"/>
      <c r="D10" s="462"/>
      <c r="E10" s="463"/>
      <c r="F10" s="462"/>
      <c r="G10" s="462"/>
      <c r="H10" s="464"/>
      <c r="I10" s="465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57"/>
      <c r="AK10" s="157"/>
      <c r="AL10" s="157"/>
      <c r="AM10" s="157"/>
      <c r="AN10" s="157"/>
      <c r="AO10" s="157"/>
      <c r="AP10" s="157"/>
      <c r="AQ10" s="157"/>
      <c r="AR10" s="157"/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7"/>
      <c r="BE10" s="157"/>
      <c r="BF10" s="157"/>
      <c r="BG10" s="157"/>
      <c r="BH10" s="157"/>
      <c r="BI10" s="157"/>
      <c r="BJ10" s="157"/>
      <c r="BK10" s="157"/>
      <c r="BL10" s="157"/>
      <c r="BM10" s="157"/>
      <c r="BN10" s="157"/>
      <c r="BO10" s="157"/>
      <c r="BP10" s="157"/>
      <c r="BQ10" s="157"/>
      <c r="BR10" s="157"/>
      <c r="BS10" s="157"/>
      <c r="BT10" s="157"/>
      <c r="BU10" s="157"/>
      <c r="BV10" s="157"/>
      <c r="BW10" s="157"/>
      <c r="BX10" s="157"/>
      <c r="BY10" s="157"/>
      <c r="BZ10" s="157"/>
      <c r="CA10" s="157"/>
      <c r="CB10" s="157"/>
      <c r="CC10" s="157"/>
      <c r="CD10" s="157"/>
      <c r="CE10" s="157"/>
      <c r="CF10" s="157"/>
      <c r="CG10" s="157"/>
      <c r="CH10" s="157"/>
      <c r="CI10" s="157"/>
      <c r="CJ10" s="157"/>
      <c r="CK10" s="157"/>
      <c r="CL10" s="157"/>
      <c r="CM10" s="157"/>
      <c r="CN10" s="157"/>
      <c r="CO10" s="157"/>
      <c r="CP10" s="157"/>
      <c r="CQ10" s="157"/>
      <c r="CR10" s="157"/>
      <c r="CS10" s="157"/>
      <c r="CT10" s="157"/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7"/>
      <c r="DG10" s="157"/>
      <c r="DH10" s="157"/>
      <c r="DI10" s="157"/>
      <c r="DJ10" s="157"/>
      <c r="DK10" s="157"/>
      <c r="DL10" s="157"/>
      <c r="DM10" s="157"/>
      <c r="DN10" s="157"/>
      <c r="DO10" s="157"/>
      <c r="DP10" s="157"/>
      <c r="DQ10" s="157"/>
      <c r="DR10" s="157"/>
      <c r="DS10" s="157"/>
      <c r="DT10" s="157"/>
      <c r="DU10" s="157"/>
      <c r="DV10" s="157"/>
      <c r="DW10" s="157"/>
      <c r="DX10" s="157"/>
      <c r="DY10" s="157"/>
      <c r="DZ10" s="157"/>
      <c r="EA10" s="157"/>
      <c r="EB10" s="157"/>
      <c r="EC10" s="157"/>
      <c r="ED10" s="157"/>
      <c r="EE10" s="157"/>
      <c r="EF10" s="157"/>
      <c r="EG10" s="157"/>
      <c r="EH10" s="157"/>
      <c r="EI10" s="157"/>
      <c r="EJ10" s="157"/>
      <c r="EK10" s="157"/>
      <c r="EL10" s="157"/>
      <c r="EM10" s="157"/>
      <c r="EN10" s="157"/>
      <c r="EO10" s="157"/>
      <c r="EP10" s="157"/>
      <c r="EQ10" s="157"/>
      <c r="ER10" s="157"/>
      <c r="ES10" s="157"/>
      <c r="ET10" s="157"/>
      <c r="EU10" s="157"/>
      <c r="EV10" s="157"/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7"/>
      <c r="FI10" s="157"/>
      <c r="FJ10" s="157"/>
      <c r="FK10" s="157"/>
      <c r="FL10" s="157"/>
      <c r="FM10" s="157"/>
      <c r="FN10" s="157"/>
      <c r="FO10" s="157"/>
      <c r="FP10" s="157"/>
      <c r="FQ10" s="157"/>
      <c r="FR10" s="157"/>
      <c r="FS10" s="157"/>
      <c r="FT10" s="157"/>
      <c r="FU10" s="157"/>
      <c r="FV10" s="157"/>
      <c r="FW10" s="157"/>
      <c r="FX10" s="157"/>
      <c r="FY10" s="157"/>
      <c r="FZ10" s="157"/>
      <c r="GA10" s="157"/>
      <c r="GB10" s="157"/>
      <c r="GC10" s="157"/>
      <c r="GD10" s="157"/>
      <c r="GE10" s="157"/>
      <c r="GF10" s="157"/>
      <c r="GG10" s="157"/>
      <c r="GH10" s="157"/>
      <c r="GI10" s="157"/>
      <c r="GJ10" s="157"/>
      <c r="GK10" s="157"/>
      <c r="GL10" s="157"/>
      <c r="GM10" s="157"/>
      <c r="GN10" s="157"/>
      <c r="GO10" s="157"/>
      <c r="GP10" s="157"/>
      <c r="GQ10" s="157"/>
      <c r="GR10" s="157"/>
      <c r="GS10" s="157"/>
      <c r="GT10" s="157"/>
      <c r="GU10" s="157"/>
      <c r="GV10" s="157"/>
      <c r="GW10" s="157"/>
      <c r="GX10" s="157"/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7"/>
      <c r="HK10" s="157"/>
      <c r="HL10" s="157"/>
      <c r="HM10" s="157"/>
      <c r="HN10" s="157"/>
      <c r="HO10" s="157"/>
      <c r="HP10" s="157"/>
      <c r="HQ10" s="157"/>
      <c r="HR10" s="157"/>
      <c r="HS10" s="157"/>
      <c r="HT10" s="157"/>
      <c r="HU10" s="157"/>
      <c r="HV10" s="157"/>
      <c r="HW10" s="157"/>
      <c r="HX10" s="157"/>
      <c r="HY10" s="157"/>
      <c r="HZ10" s="157"/>
      <c r="IA10" s="157"/>
    </row>
    <row r="11" spans="2:235" ht="15" customHeight="1">
      <c r="B11" s="500" t="s">
        <v>11</v>
      </c>
      <c r="C11" s="503" t="s">
        <v>428</v>
      </c>
      <c r="D11" s="503" t="s">
        <v>13</v>
      </c>
      <c r="E11" s="503" t="s">
        <v>14</v>
      </c>
      <c r="F11" s="506" t="s">
        <v>429</v>
      </c>
      <c r="G11" s="509" t="s">
        <v>430</v>
      </c>
      <c r="H11" s="512" t="s">
        <v>17</v>
      </c>
      <c r="I11" s="515" t="s">
        <v>431</v>
      </c>
      <c r="K11" s="157"/>
      <c r="L11" s="499"/>
      <c r="M11" s="499"/>
      <c r="N11" s="499"/>
      <c r="O11" s="499"/>
      <c r="P11" s="499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57"/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7"/>
      <c r="BE11" s="157"/>
      <c r="BF11" s="157"/>
      <c r="BG11" s="157"/>
      <c r="BH11" s="157"/>
      <c r="BI11" s="157"/>
      <c r="BJ11" s="157"/>
      <c r="BK11" s="157"/>
      <c r="BL11" s="157"/>
      <c r="BM11" s="157"/>
      <c r="BN11" s="157"/>
      <c r="BO11" s="157"/>
      <c r="BP11" s="157"/>
      <c r="BQ11" s="157"/>
      <c r="BR11" s="157"/>
      <c r="BS11" s="157"/>
      <c r="BT11" s="157"/>
      <c r="BU11" s="157"/>
      <c r="BV11" s="157"/>
      <c r="BW11" s="157"/>
      <c r="BX11" s="157"/>
      <c r="BY11" s="157"/>
      <c r="BZ11" s="157"/>
      <c r="CA11" s="157"/>
      <c r="CB11" s="157"/>
      <c r="CC11" s="157"/>
      <c r="CD11" s="157"/>
      <c r="CE11" s="157"/>
      <c r="CF11" s="157"/>
      <c r="CG11" s="157"/>
      <c r="CH11" s="157"/>
      <c r="CI11" s="157"/>
      <c r="CJ11" s="157"/>
      <c r="CK11" s="157"/>
      <c r="CL11" s="157"/>
      <c r="CM11" s="157"/>
      <c r="CN11" s="157"/>
      <c r="CO11" s="157"/>
      <c r="CP11" s="157"/>
      <c r="CQ11" s="157"/>
      <c r="CR11" s="157"/>
      <c r="CS11" s="157"/>
      <c r="CT11" s="157"/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7"/>
      <c r="DG11" s="157"/>
      <c r="DH11" s="157"/>
      <c r="DI11" s="157"/>
      <c r="DJ11" s="157"/>
      <c r="DK11" s="157"/>
      <c r="DL11" s="157"/>
      <c r="DM11" s="157"/>
      <c r="DN11" s="157"/>
      <c r="DO11" s="157"/>
      <c r="DP11" s="157"/>
      <c r="DQ11" s="157"/>
      <c r="DR11" s="157"/>
      <c r="DS11" s="157"/>
      <c r="DT11" s="157"/>
      <c r="DU11" s="157"/>
      <c r="DV11" s="157"/>
      <c r="DW11" s="157"/>
      <c r="DX11" s="157"/>
      <c r="DY11" s="157"/>
      <c r="DZ11" s="157"/>
      <c r="EA11" s="157"/>
      <c r="EB11" s="157"/>
      <c r="EC11" s="157"/>
      <c r="ED11" s="157"/>
      <c r="EE11" s="157"/>
      <c r="EF11" s="157"/>
      <c r="EG11" s="157"/>
      <c r="EH11" s="157"/>
      <c r="EI11" s="157"/>
      <c r="EJ11" s="157"/>
      <c r="EK11" s="157"/>
      <c r="EL11" s="157"/>
      <c r="EM11" s="157"/>
      <c r="EN11" s="157"/>
      <c r="EO11" s="157"/>
      <c r="EP11" s="157"/>
      <c r="EQ11" s="157"/>
      <c r="ER11" s="157"/>
      <c r="ES11" s="157"/>
      <c r="ET11" s="157"/>
      <c r="EU11" s="157"/>
      <c r="EV11" s="157"/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7"/>
      <c r="FI11" s="157"/>
      <c r="FJ11" s="157"/>
      <c r="FK11" s="157"/>
      <c r="FL11" s="157"/>
      <c r="FM11" s="157"/>
      <c r="FN11" s="157"/>
      <c r="FO11" s="157"/>
      <c r="FP11" s="157"/>
      <c r="FQ11" s="157"/>
      <c r="FR11" s="157"/>
      <c r="FS11" s="157"/>
      <c r="FT11" s="157"/>
      <c r="FU11" s="157"/>
      <c r="FV11" s="157"/>
      <c r="FW11" s="157"/>
      <c r="FX11" s="157"/>
      <c r="FY11" s="157"/>
      <c r="FZ11" s="157"/>
      <c r="GA11" s="157"/>
      <c r="GB11" s="157"/>
      <c r="GC11" s="157"/>
      <c r="GD11" s="157"/>
      <c r="GE11" s="157"/>
      <c r="GF11" s="157"/>
      <c r="GG11" s="157"/>
      <c r="GH11" s="157"/>
      <c r="GI11" s="157"/>
      <c r="GJ11" s="157"/>
      <c r="GK11" s="157"/>
      <c r="GL11" s="157"/>
      <c r="GM11" s="157"/>
      <c r="GN11" s="157"/>
      <c r="GO11" s="157"/>
      <c r="GP11" s="157"/>
      <c r="GQ11" s="157"/>
      <c r="GR11" s="157"/>
      <c r="GS11" s="157"/>
      <c r="GT11" s="157"/>
      <c r="GU11" s="157"/>
      <c r="GV11" s="157"/>
      <c r="GW11" s="157"/>
      <c r="GX11" s="157"/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7"/>
      <c r="HK11" s="157"/>
      <c r="HL11" s="157"/>
      <c r="HM11" s="157"/>
      <c r="HN11" s="157"/>
      <c r="HO11" s="157"/>
      <c r="HP11" s="157"/>
      <c r="HQ11" s="157"/>
      <c r="HR11" s="157"/>
      <c r="HS11" s="157"/>
      <c r="HT11" s="157"/>
      <c r="HU11" s="157"/>
      <c r="HV11" s="157"/>
      <c r="HW11" s="157"/>
      <c r="HX11" s="157"/>
      <c r="HY11" s="157"/>
      <c r="HZ11" s="157"/>
      <c r="IA11" s="157"/>
    </row>
    <row r="12" spans="2:235" ht="15" customHeight="1">
      <c r="B12" s="501"/>
      <c r="C12" s="504"/>
      <c r="D12" s="504"/>
      <c r="E12" s="504"/>
      <c r="F12" s="507"/>
      <c r="G12" s="510"/>
      <c r="H12" s="513"/>
      <c r="I12" s="516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  <c r="AR12" s="157"/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7"/>
      <c r="BE12" s="157"/>
      <c r="BF12" s="157"/>
      <c r="BG12" s="157"/>
      <c r="BH12" s="157"/>
      <c r="BI12" s="157"/>
      <c r="BJ12" s="157"/>
      <c r="BK12" s="157"/>
      <c r="BL12" s="157"/>
      <c r="BM12" s="157"/>
      <c r="BN12" s="157"/>
      <c r="BO12" s="157"/>
      <c r="BP12" s="157"/>
      <c r="BQ12" s="157"/>
      <c r="BR12" s="157"/>
      <c r="BS12" s="157"/>
      <c r="BT12" s="157"/>
      <c r="BU12" s="157"/>
      <c r="BV12" s="157"/>
      <c r="BW12" s="157"/>
      <c r="BX12" s="157"/>
      <c r="BY12" s="157"/>
      <c r="BZ12" s="157"/>
      <c r="CA12" s="157"/>
      <c r="CB12" s="157"/>
      <c r="CC12" s="157"/>
      <c r="CD12" s="157"/>
      <c r="CE12" s="157"/>
      <c r="CF12" s="157"/>
      <c r="CG12" s="157"/>
      <c r="CH12" s="157"/>
      <c r="CI12" s="157"/>
      <c r="CJ12" s="157"/>
      <c r="CK12" s="157"/>
      <c r="CL12" s="157"/>
      <c r="CM12" s="157"/>
      <c r="CN12" s="157"/>
      <c r="CO12" s="157"/>
      <c r="CP12" s="157"/>
      <c r="CQ12" s="157"/>
      <c r="CR12" s="157"/>
      <c r="CS12" s="157"/>
      <c r="CT12" s="157"/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7"/>
      <c r="DG12" s="157"/>
      <c r="DH12" s="157"/>
      <c r="DI12" s="157"/>
      <c r="DJ12" s="157"/>
      <c r="DK12" s="157"/>
      <c r="DL12" s="157"/>
      <c r="DM12" s="157"/>
      <c r="DN12" s="157"/>
      <c r="DO12" s="157"/>
      <c r="DP12" s="157"/>
      <c r="DQ12" s="157"/>
      <c r="DR12" s="157"/>
      <c r="DS12" s="157"/>
      <c r="DT12" s="157"/>
      <c r="DU12" s="157"/>
      <c r="DV12" s="157"/>
      <c r="DW12" s="157"/>
      <c r="DX12" s="157"/>
      <c r="DY12" s="157"/>
      <c r="DZ12" s="157"/>
      <c r="EA12" s="157"/>
      <c r="EB12" s="157"/>
      <c r="EC12" s="157"/>
      <c r="ED12" s="157"/>
      <c r="EE12" s="157"/>
      <c r="EF12" s="157"/>
      <c r="EG12" s="157"/>
      <c r="EH12" s="157"/>
      <c r="EI12" s="157"/>
      <c r="EJ12" s="157"/>
      <c r="EK12" s="157"/>
      <c r="EL12" s="157"/>
      <c r="EM12" s="157"/>
      <c r="EN12" s="157"/>
      <c r="EO12" s="157"/>
      <c r="EP12" s="157"/>
      <c r="EQ12" s="157"/>
      <c r="ER12" s="157"/>
      <c r="ES12" s="157"/>
      <c r="ET12" s="157"/>
      <c r="EU12" s="157"/>
      <c r="EV12" s="157"/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7"/>
      <c r="FI12" s="157"/>
      <c r="FJ12" s="157"/>
      <c r="FK12" s="157"/>
      <c r="FL12" s="157"/>
      <c r="FM12" s="157"/>
      <c r="FN12" s="157"/>
      <c r="FO12" s="157"/>
      <c r="FP12" s="157"/>
      <c r="FQ12" s="157"/>
      <c r="FR12" s="157"/>
      <c r="FS12" s="157"/>
      <c r="FT12" s="157"/>
      <c r="FU12" s="157"/>
      <c r="FV12" s="157"/>
      <c r="FW12" s="157"/>
      <c r="FX12" s="157"/>
      <c r="FY12" s="157"/>
      <c r="FZ12" s="157"/>
      <c r="GA12" s="157"/>
      <c r="GB12" s="157"/>
      <c r="GC12" s="157"/>
      <c r="GD12" s="157"/>
      <c r="GE12" s="157"/>
      <c r="GF12" s="157"/>
      <c r="GG12" s="157"/>
      <c r="GH12" s="157"/>
      <c r="GI12" s="157"/>
      <c r="GJ12" s="157"/>
      <c r="GK12" s="157"/>
      <c r="GL12" s="157"/>
      <c r="GM12" s="157"/>
      <c r="GN12" s="157"/>
      <c r="GO12" s="157"/>
      <c r="GP12" s="157"/>
      <c r="GQ12" s="157"/>
      <c r="GR12" s="157"/>
      <c r="GS12" s="157"/>
      <c r="GT12" s="157"/>
      <c r="GU12" s="157"/>
      <c r="GV12" s="157"/>
      <c r="GW12" s="157"/>
      <c r="GX12" s="157"/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7"/>
      <c r="HK12" s="157"/>
      <c r="HL12" s="157"/>
      <c r="HM12" s="157"/>
      <c r="HN12" s="157"/>
      <c r="HO12" s="157"/>
      <c r="HP12" s="157"/>
      <c r="HQ12" s="157"/>
      <c r="HR12" s="157"/>
      <c r="HS12" s="157"/>
      <c r="HT12" s="157"/>
      <c r="HU12" s="157"/>
      <c r="HV12" s="157"/>
      <c r="HW12" s="157"/>
      <c r="HX12" s="157"/>
      <c r="HY12" s="157"/>
      <c r="HZ12" s="157"/>
      <c r="IA12" s="157"/>
    </row>
    <row r="13" spans="2:235" s="158" customFormat="1" ht="37.5" customHeight="1">
      <c r="B13" s="501"/>
      <c r="C13" s="504"/>
      <c r="D13" s="504"/>
      <c r="E13" s="504"/>
      <c r="F13" s="507"/>
      <c r="G13" s="510"/>
      <c r="H13" s="513"/>
      <c r="I13" s="516"/>
      <c r="K13" s="159"/>
      <c r="L13" s="365"/>
      <c r="M13" s="365"/>
      <c r="N13" s="365"/>
      <c r="O13" s="365"/>
      <c r="P13" s="365"/>
    </row>
    <row r="14" spans="2:235" ht="15.75" customHeight="1">
      <c r="B14" s="502"/>
      <c r="C14" s="505"/>
      <c r="D14" s="505"/>
      <c r="E14" s="505"/>
      <c r="F14" s="508"/>
      <c r="G14" s="511"/>
      <c r="H14" s="514"/>
      <c r="I14" s="51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7"/>
      <c r="AI14" s="157"/>
      <c r="AJ14" s="157"/>
      <c r="AK14" s="157"/>
      <c r="AL14" s="157"/>
      <c r="AM14" s="157"/>
      <c r="AN14" s="157"/>
      <c r="AO14" s="157"/>
      <c r="AP14" s="157"/>
      <c r="AQ14" s="157"/>
      <c r="AR14" s="157"/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7"/>
      <c r="BE14" s="157"/>
      <c r="BF14" s="157"/>
      <c r="BG14" s="157"/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7"/>
      <c r="CS14" s="157"/>
      <c r="CT14" s="157"/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7"/>
      <c r="DG14" s="157"/>
      <c r="DH14" s="157"/>
      <c r="DI14" s="157"/>
      <c r="DJ14" s="157"/>
      <c r="DK14" s="157"/>
      <c r="DL14" s="157"/>
      <c r="DM14" s="157"/>
      <c r="DN14" s="157"/>
      <c r="DO14" s="157"/>
      <c r="DP14" s="157"/>
      <c r="DQ14" s="157"/>
      <c r="DR14" s="157"/>
      <c r="DS14" s="157"/>
      <c r="DT14" s="157"/>
      <c r="DU14" s="157"/>
      <c r="DV14" s="157"/>
      <c r="DW14" s="157"/>
      <c r="DX14" s="157"/>
      <c r="DY14" s="157"/>
      <c r="DZ14" s="157"/>
      <c r="EA14" s="157"/>
      <c r="EB14" s="157"/>
      <c r="EC14" s="157"/>
      <c r="ED14" s="157"/>
      <c r="EE14" s="157"/>
      <c r="EF14" s="157"/>
      <c r="EG14" s="157"/>
      <c r="EH14" s="157"/>
      <c r="EI14" s="157"/>
      <c r="EJ14" s="157"/>
      <c r="EK14" s="157"/>
      <c r="EL14" s="157"/>
      <c r="EM14" s="157"/>
      <c r="EN14" s="157"/>
      <c r="EO14" s="157"/>
      <c r="EP14" s="157"/>
      <c r="EQ14" s="157"/>
      <c r="ER14" s="157"/>
      <c r="ES14" s="157"/>
      <c r="ET14" s="157"/>
      <c r="EU14" s="157"/>
      <c r="EV14" s="157"/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7"/>
      <c r="FI14" s="157"/>
      <c r="FJ14" s="157"/>
      <c r="FK14" s="157"/>
      <c r="FL14" s="157"/>
      <c r="FM14" s="157"/>
      <c r="FN14" s="157"/>
      <c r="FO14" s="157"/>
      <c r="FP14" s="157"/>
      <c r="FQ14" s="157"/>
      <c r="FR14" s="157"/>
      <c r="FS14" s="157"/>
      <c r="FT14" s="157"/>
      <c r="FU14" s="157"/>
      <c r="FV14" s="157"/>
      <c r="FW14" s="157"/>
      <c r="FX14" s="157"/>
      <c r="FY14" s="157"/>
      <c r="FZ14" s="157"/>
      <c r="GA14" s="157"/>
      <c r="GB14" s="157"/>
      <c r="GC14" s="157"/>
      <c r="GD14" s="157"/>
      <c r="GE14" s="157"/>
      <c r="GF14" s="157"/>
      <c r="GG14" s="157"/>
      <c r="GH14" s="157"/>
      <c r="GI14" s="157"/>
      <c r="GJ14" s="157"/>
      <c r="GK14" s="157"/>
      <c r="GL14" s="157"/>
      <c r="GM14" s="157"/>
      <c r="GN14" s="157"/>
      <c r="GO14" s="157"/>
      <c r="GP14" s="157"/>
      <c r="GQ14" s="157"/>
      <c r="GR14" s="157"/>
      <c r="GS14" s="157"/>
      <c r="GT14" s="157"/>
      <c r="GU14" s="157"/>
      <c r="GV14" s="157"/>
      <c r="GW14" s="157"/>
      <c r="GX14" s="157"/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7"/>
      <c r="HK14" s="157"/>
      <c r="HL14" s="157"/>
      <c r="HM14" s="157"/>
      <c r="HN14" s="157"/>
      <c r="HO14" s="157"/>
      <c r="HP14" s="157"/>
      <c r="HQ14" s="157"/>
      <c r="HR14" s="157"/>
      <c r="HS14" s="157"/>
      <c r="HT14" s="157"/>
      <c r="HU14" s="157"/>
      <c r="HV14" s="157"/>
      <c r="HW14" s="157"/>
      <c r="HX14" s="157"/>
      <c r="HY14" s="157"/>
      <c r="HZ14" s="157"/>
      <c r="IA14" s="157"/>
    </row>
    <row r="15" spans="2:235" s="160" customFormat="1" ht="22.5" customHeight="1">
      <c r="B15" s="265" t="s">
        <v>68</v>
      </c>
      <c r="C15" s="266"/>
      <c r="D15" s="266"/>
      <c r="E15" s="269" t="s">
        <v>69</v>
      </c>
      <c r="F15" s="270"/>
      <c r="G15" s="271"/>
      <c r="H15" s="272"/>
      <c r="I15" s="273"/>
      <c r="K15" s="161"/>
      <c r="L15" s="362"/>
      <c r="M15" s="362"/>
      <c r="N15" s="362"/>
      <c r="O15" s="362"/>
      <c r="P15" s="362"/>
    </row>
    <row r="16" spans="2:235" ht="33" customHeight="1">
      <c r="B16" s="162" t="s">
        <v>70</v>
      </c>
      <c r="C16" s="163" t="s">
        <v>26</v>
      </c>
      <c r="D16" s="163">
        <v>90778</v>
      </c>
      <c r="E16" s="267" t="s">
        <v>432</v>
      </c>
      <c r="F16" s="260" t="s">
        <v>433</v>
      </c>
      <c r="G16" s="274">
        <f>22*12*6</f>
        <v>1584</v>
      </c>
      <c r="H16" s="439">
        <v>135.75</v>
      </c>
      <c r="I16" s="268">
        <f t="shared" ref="I16:I22" si="0">ROUND(G16*H16,2)</f>
        <v>215028</v>
      </c>
      <c r="J16" s="160"/>
      <c r="K16" s="161"/>
      <c r="L16" s="362"/>
      <c r="M16" s="362"/>
      <c r="N16" s="363"/>
      <c r="O16" s="363"/>
      <c r="P16" s="363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7"/>
      <c r="AM16" s="157"/>
      <c r="AN16" s="157"/>
      <c r="AO16" s="157"/>
      <c r="AP16" s="157"/>
      <c r="AQ16" s="157"/>
      <c r="AR16" s="157"/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7"/>
      <c r="BE16" s="157"/>
      <c r="BF16" s="157"/>
      <c r="BG16" s="157"/>
      <c r="BH16" s="157"/>
      <c r="BI16" s="157"/>
      <c r="BJ16" s="157"/>
      <c r="BK16" s="157"/>
      <c r="BL16" s="157"/>
      <c r="BM16" s="157"/>
      <c r="BN16" s="157"/>
      <c r="BO16" s="157"/>
      <c r="BP16" s="157"/>
      <c r="BQ16" s="157"/>
      <c r="BR16" s="157"/>
      <c r="BS16" s="157"/>
      <c r="BT16" s="157"/>
      <c r="BU16" s="157"/>
      <c r="BV16" s="157"/>
      <c r="BW16" s="157"/>
      <c r="BX16" s="157"/>
      <c r="BY16" s="157"/>
      <c r="BZ16" s="157"/>
      <c r="CA16" s="157"/>
      <c r="CB16" s="157"/>
      <c r="CC16" s="157"/>
      <c r="CD16" s="157"/>
      <c r="CE16" s="157"/>
      <c r="CF16" s="157"/>
      <c r="CG16" s="157"/>
      <c r="CH16" s="157"/>
      <c r="CI16" s="157"/>
      <c r="CJ16" s="157"/>
      <c r="CK16" s="157"/>
      <c r="CL16" s="157"/>
      <c r="CM16" s="157"/>
      <c r="CN16" s="157"/>
      <c r="CO16" s="157"/>
      <c r="CP16" s="157"/>
      <c r="CQ16" s="157"/>
      <c r="CR16" s="157"/>
      <c r="CS16" s="157"/>
      <c r="CT16" s="157"/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7"/>
      <c r="DG16" s="157"/>
      <c r="DH16" s="157"/>
      <c r="DI16" s="157"/>
      <c r="DJ16" s="157"/>
      <c r="DK16" s="157"/>
      <c r="DL16" s="157"/>
      <c r="DM16" s="157"/>
      <c r="DN16" s="157"/>
      <c r="DO16" s="157"/>
      <c r="DP16" s="157"/>
      <c r="DQ16" s="157"/>
      <c r="DR16" s="157"/>
      <c r="DS16" s="157"/>
      <c r="DT16" s="157"/>
      <c r="DU16" s="157"/>
      <c r="DV16" s="157"/>
      <c r="DW16" s="157"/>
      <c r="DX16" s="157"/>
      <c r="DY16" s="157"/>
      <c r="DZ16" s="157"/>
      <c r="EA16" s="157"/>
      <c r="EB16" s="157"/>
      <c r="EC16" s="157"/>
      <c r="ED16" s="157"/>
      <c r="EE16" s="157"/>
      <c r="EF16" s="157"/>
      <c r="EG16" s="157"/>
      <c r="EH16" s="157"/>
      <c r="EI16" s="157"/>
      <c r="EJ16" s="157"/>
      <c r="EK16" s="157"/>
      <c r="EL16" s="157"/>
      <c r="EM16" s="157"/>
      <c r="EN16" s="157"/>
      <c r="EO16" s="157"/>
      <c r="EP16" s="157"/>
      <c r="EQ16" s="157"/>
      <c r="ER16" s="157"/>
      <c r="ES16" s="157"/>
      <c r="ET16" s="157"/>
      <c r="EU16" s="157"/>
      <c r="EV16" s="157"/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7"/>
      <c r="FI16" s="157"/>
      <c r="FJ16" s="157"/>
      <c r="FK16" s="157"/>
      <c r="FL16" s="157"/>
      <c r="FM16" s="157"/>
      <c r="FN16" s="157"/>
      <c r="FO16" s="157"/>
      <c r="FP16" s="157"/>
      <c r="FQ16" s="157"/>
      <c r="FR16" s="157"/>
      <c r="FS16" s="157"/>
      <c r="FT16" s="157"/>
      <c r="FU16" s="157"/>
      <c r="FV16" s="157"/>
      <c r="FW16" s="157"/>
      <c r="FX16" s="157"/>
      <c r="FY16" s="157"/>
      <c r="FZ16" s="157"/>
      <c r="GA16" s="157"/>
      <c r="GB16" s="157"/>
      <c r="GC16" s="157"/>
      <c r="GD16" s="157"/>
      <c r="GE16" s="157"/>
      <c r="GF16" s="157"/>
      <c r="GG16" s="157"/>
      <c r="GH16" s="157"/>
      <c r="GI16" s="157"/>
      <c r="GJ16" s="157"/>
      <c r="GK16" s="157"/>
      <c r="GL16" s="157"/>
      <c r="GM16" s="157"/>
      <c r="GN16" s="157"/>
      <c r="GO16" s="157"/>
      <c r="GP16" s="157"/>
      <c r="GQ16" s="157"/>
      <c r="GR16" s="157"/>
      <c r="GS16" s="157"/>
      <c r="GT16" s="157"/>
      <c r="GU16" s="157"/>
      <c r="GV16" s="157"/>
      <c r="GW16" s="157"/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7"/>
      <c r="HK16" s="157"/>
      <c r="HL16" s="157"/>
      <c r="HM16" s="157"/>
      <c r="HN16" s="157"/>
      <c r="HO16" s="157"/>
      <c r="HP16" s="157"/>
      <c r="HQ16" s="157"/>
      <c r="HR16" s="157"/>
      <c r="HS16" s="157"/>
      <c r="HT16" s="157"/>
      <c r="HU16" s="157"/>
      <c r="HV16" s="157"/>
      <c r="HW16" s="157"/>
      <c r="HX16" s="157"/>
      <c r="HY16" s="157"/>
      <c r="HZ16" s="157"/>
      <c r="IA16" s="157"/>
    </row>
    <row r="17" spans="1:235" ht="30" customHeight="1">
      <c r="B17" s="162" t="s">
        <v>434</v>
      </c>
      <c r="C17" s="163" t="s">
        <v>26</v>
      </c>
      <c r="D17" s="163" t="s">
        <v>435</v>
      </c>
      <c r="E17" s="267" t="s">
        <v>436</v>
      </c>
      <c r="F17" s="260" t="s">
        <v>437</v>
      </c>
      <c r="G17" s="274">
        <v>12</v>
      </c>
      <c r="H17" s="439">
        <v>11968.97</v>
      </c>
      <c r="I17" s="268">
        <f t="shared" si="0"/>
        <v>143627.64000000001</v>
      </c>
      <c r="J17" s="160"/>
      <c r="K17" s="161"/>
      <c r="L17" s="362"/>
      <c r="M17" s="362"/>
      <c r="N17" s="363"/>
      <c r="O17" s="363"/>
      <c r="P17" s="363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7"/>
      <c r="BE17" s="157"/>
      <c r="BF17" s="157"/>
      <c r="BG17" s="157"/>
      <c r="BH17" s="157"/>
      <c r="BI17" s="157"/>
      <c r="BJ17" s="157"/>
      <c r="BK17" s="157"/>
      <c r="BL17" s="157"/>
      <c r="BM17" s="157"/>
      <c r="BN17" s="157"/>
      <c r="BO17" s="157"/>
      <c r="BP17" s="157"/>
      <c r="BQ17" s="157"/>
      <c r="BR17" s="157"/>
      <c r="BS17" s="157"/>
      <c r="BT17" s="157"/>
      <c r="BU17" s="157"/>
      <c r="BV17" s="157"/>
      <c r="BW17" s="157"/>
      <c r="BX17" s="157"/>
      <c r="BY17" s="157"/>
      <c r="BZ17" s="157"/>
      <c r="CA17" s="157"/>
      <c r="CB17" s="157"/>
      <c r="CC17" s="157"/>
      <c r="CD17" s="157"/>
      <c r="CE17" s="157"/>
      <c r="CF17" s="157"/>
      <c r="CG17" s="157"/>
      <c r="CH17" s="157"/>
      <c r="CI17" s="157"/>
      <c r="CJ17" s="157"/>
      <c r="CK17" s="157"/>
      <c r="CL17" s="157"/>
      <c r="CM17" s="157"/>
      <c r="CN17" s="157"/>
      <c r="CO17" s="157"/>
      <c r="CP17" s="157"/>
      <c r="CQ17" s="157"/>
      <c r="CR17" s="157"/>
      <c r="CS17" s="157"/>
      <c r="CT17" s="157"/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7"/>
      <c r="DG17" s="157"/>
      <c r="DH17" s="157"/>
      <c r="DI17" s="157"/>
      <c r="DJ17" s="157"/>
      <c r="DK17" s="157"/>
      <c r="DL17" s="157"/>
      <c r="DM17" s="157"/>
      <c r="DN17" s="157"/>
      <c r="DO17" s="157"/>
      <c r="DP17" s="157"/>
      <c r="DQ17" s="157"/>
      <c r="DR17" s="157"/>
      <c r="DS17" s="157"/>
      <c r="DT17" s="157"/>
      <c r="DU17" s="157"/>
      <c r="DV17" s="157"/>
      <c r="DW17" s="157"/>
      <c r="DX17" s="157"/>
      <c r="DY17" s="157"/>
      <c r="DZ17" s="157"/>
      <c r="EA17" s="157"/>
      <c r="EB17" s="157"/>
      <c r="EC17" s="157"/>
      <c r="ED17" s="157"/>
      <c r="EE17" s="157"/>
      <c r="EF17" s="157"/>
      <c r="EG17" s="157"/>
      <c r="EH17" s="157"/>
      <c r="EI17" s="157"/>
      <c r="EJ17" s="157"/>
      <c r="EK17" s="157"/>
      <c r="EL17" s="157"/>
      <c r="EM17" s="157"/>
      <c r="EN17" s="157"/>
      <c r="EO17" s="157"/>
      <c r="EP17" s="157"/>
      <c r="EQ17" s="157"/>
      <c r="ER17" s="157"/>
      <c r="ES17" s="157"/>
      <c r="ET17" s="157"/>
      <c r="EU17" s="157"/>
      <c r="EV17" s="157"/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7"/>
      <c r="FI17" s="157"/>
      <c r="FJ17" s="157"/>
      <c r="FK17" s="157"/>
      <c r="FL17" s="157"/>
      <c r="FM17" s="157"/>
      <c r="FN17" s="157"/>
      <c r="FO17" s="157"/>
      <c r="FP17" s="157"/>
      <c r="FQ17" s="157"/>
      <c r="FR17" s="157"/>
      <c r="FS17" s="157"/>
      <c r="FT17" s="157"/>
      <c r="FU17" s="157"/>
      <c r="FV17" s="157"/>
      <c r="FW17" s="157"/>
      <c r="FX17" s="157"/>
      <c r="FY17" s="157"/>
      <c r="FZ17" s="157"/>
      <c r="GA17" s="157"/>
      <c r="GB17" s="157"/>
      <c r="GC17" s="157"/>
      <c r="GD17" s="157"/>
      <c r="GE17" s="157"/>
      <c r="GF17" s="157"/>
      <c r="GG17" s="157"/>
      <c r="GH17" s="157"/>
      <c r="GI17" s="157"/>
      <c r="GJ17" s="157"/>
      <c r="GK17" s="157"/>
      <c r="GL17" s="157"/>
      <c r="GM17" s="157"/>
      <c r="GN17" s="157"/>
      <c r="GO17" s="157"/>
      <c r="GP17" s="157"/>
      <c r="GQ17" s="157"/>
      <c r="GR17" s="157"/>
      <c r="GS17" s="157"/>
      <c r="GT17" s="157"/>
      <c r="GU17" s="157"/>
      <c r="GV17" s="157"/>
      <c r="GW17" s="157"/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7"/>
      <c r="HK17" s="157"/>
      <c r="HL17" s="157"/>
      <c r="HM17" s="157"/>
      <c r="HN17" s="157"/>
      <c r="HO17" s="157"/>
      <c r="HP17" s="157"/>
      <c r="HQ17" s="157"/>
      <c r="HR17" s="157"/>
      <c r="HS17" s="157"/>
      <c r="HT17" s="157"/>
      <c r="HU17" s="157"/>
      <c r="HV17" s="157"/>
      <c r="HW17" s="157"/>
      <c r="HX17" s="157"/>
      <c r="HY17" s="157"/>
      <c r="HZ17" s="157"/>
      <c r="IA17" s="157"/>
    </row>
    <row r="18" spans="1:235" ht="29.25" customHeight="1">
      <c r="B18" s="162" t="s">
        <v>438</v>
      </c>
      <c r="C18" s="163" t="s">
        <v>26</v>
      </c>
      <c r="D18" s="164" t="s">
        <v>439</v>
      </c>
      <c r="E18" s="267" t="s">
        <v>440</v>
      </c>
      <c r="F18" s="260" t="s">
        <v>437</v>
      </c>
      <c r="G18" s="274">
        <v>12</v>
      </c>
      <c r="H18" s="439">
        <v>7515.77</v>
      </c>
      <c r="I18" s="268">
        <f t="shared" si="0"/>
        <v>90189.24</v>
      </c>
      <c r="J18" s="160"/>
      <c r="K18" s="161"/>
      <c r="L18" s="362"/>
      <c r="M18" s="362"/>
      <c r="N18" s="363"/>
      <c r="O18" s="363"/>
      <c r="P18" s="363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7"/>
      <c r="AM18" s="157"/>
      <c r="AN18" s="157"/>
      <c r="AO18" s="157"/>
      <c r="AP18" s="157"/>
      <c r="AQ18" s="157"/>
      <c r="AR18" s="157"/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7"/>
      <c r="BE18" s="157"/>
      <c r="BF18" s="157"/>
      <c r="BG18" s="157"/>
      <c r="BH18" s="157"/>
      <c r="BI18" s="157"/>
      <c r="BJ18" s="157"/>
      <c r="BK18" s="157"/>
      <c r="BL18" s="157"/>
      <c r="BM18" s="157"/>
      <c r="BN18" s="157"/>
      <c r="BO18" s="157"/>
      <c r="BP18" s="157"/>
      <c r="BQ18" s="157"/>
      <c r="BR18" s="157"/>
      <c r="BS18" s="157"/>
      <c r="BT18" s="157"/>
      <c r="BU18" s="157"/>
      <c r="BV18" s="157"/>
      <c r="BW18" s="157"/>
      <c r="BX18" s="157"/>
      <c r="BY18" s="157"/>
      <c r="BZ18" s="157"/>
      <c r="CA18" s="157"/>
      <c r="CB18" s="157"/>
      <c r="CC18" s="157"/>
      <c r="CD18" s="157"/>
      <c r="CE18" s="157"/>
      <c r="CF18" s="157"/>
      <c r="CG18" s="157"/>
      <c r="CH18" s="157"/>
      <c r="CI18" s="157"/>
      <c r="CJ18" s="157"/>
      <c r="CK18" s="157"/>
      <c r="CL18" s="157"/>
      <c r="CM18" s="157"/>
      <c r="CN18" s="157"/>
      <c r="CO18" s="157"/>
      <c r="CP18" s="157"/>
      <c r="CQ18" s="157"/>
      <c r="CR18" s="157"/>
      <c r="CS18" s="157"/>
      <c r="CT18" s="157"/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7"/>
      <c r="DG18" s="157"/>
      <c r="DH18" s="157"/>
      <c r="DI18" s="157"/>
      <c r="DJ18" s="157"/>
      <c r="DK18" s="157"/>
      <c r="DL18" s="157"/>
      <c r="DM18" s="157"/>
      <c r="DN18" s="157"/>
      <c r="DO18" s="157"/>
      <c r="DP18" s="157"/>
      <c r="DQ18" s="157"/>
      <c r="DR18" s="157"/>
      <c r="DS18" s="157"/>
      <c r="DT18" s="157"/>
      <c r="DU18" s="157"/>
      <c r="DV18" s="157"/>
      <c r="DW18" s="157"/>
      <c r="DX18" s="157"/>
      <c r="DY18" s="157"/>
      <c r="DZ18" s="157"/>
      <c r="EA18" s="157"/>
      <c r="EB18" s="157"/>
      <c r="EC18" s="157"/>
      <c r="ED18" s="157"/>
      <c r="EE18" s="157"/>
      <c r="EF18" s="157"/>
      <c r="EG18" s="157"/>
      <c r="EH18" s="157"/>
      <c r="EI18" s="157"/>
      <c r="EJ18" s="157"/>
      <c r="EK18" s="157"/>
      <c r="EL18" s="157"/>
      <c r="EM18" s="157"/>
      <c r="EN18" s="157"/>
      <c r="EO18" s="157"/>
      <c r="EP18" s="157"/>
      <c r="EQ18" s="157"/>
      <c r="ER18" s="157"/>
      <c r="ES18" s="157"/>
      <c r="ET18" s="157"/>
      <c r="EU18" s="157"/>
      <c r="EV18" s="157"/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7"/>
      <c r="FI18" s="157"/>
      <c r="FJ18" s="157"/>
      <c r="FK18" s="157"/>
      <c r="FL18" s="157"/>
      <c r="FM18" s="157"/>
      <c r="FN18" s="157"/>
      <c r="FO18" s="157"/>
      <c r="FP18" s="157"/>
      <c r="FQ18" s="157"/>
      <c r="FR18" s="157"/>
      <c r="FS18" s="157"/>
      <c r="FT18" s="157"/>
      <c r="FU18" s="157"/>
      <c r="FV18" s="157"/>
      <c r="FW18" s="157"/>
      <c r="FX18" s="157"/>
      <c r="FY18" s="157"/>
      <c r="FZ18" s="157"/>
      <c r="GA18" s="157"/>
      <c r="GB18" s="157"/>
      <c r="GC18" s="157"/>
      <c r="GD18" s="157"/>
      <c r="GE18" s="157"/>
      <c r="GF18" s="157"/>
      <c r="GG18" s="157"/>
      <c r="GH18" s="157"/>
      <c r="GI18" s="157"/>
      <c r="GJ18" s="157"/>
      <c r="GK18" s="157"/>
      <c r="GL18" s="157"/>
      <c r="GM18" s="157"/>
      <c r="GN18" s="157"/>
      <c r="GO18" s="157"/>
      <c r="GP18" s="157"/>
      <c r="GQ18" s="157"/>
      <c r="GR18" s="157"/>
      <c r="GS18" s="157"/>
      <c r="GT18" s="157"/>
      <c r="GU18" s="157"/>
      <c r="GV18" s="157"/>
      <c r="GW18" s="157"/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7"/>
      <c r="HK18" s="157"/>
      <c r="HL18" s="157"/>
      <c r="HM18" s="157"/>
      <c r="HN18" s="157"/>
      <c r="HO18" s="157"/>
      <c r="HP18" s="157"/>
      <c r="HQ18" s="157"/>
      <c r="HR18" s="157"/>
      <c r="HS18" s="157"/>
      <c r="HT18" s="157"/>
      <c r="HU18" s="157"/>
      <c r="HV18" s="157"/>
      <c r="HW18" s="157"/>
      <c r="HX18" s="157"/>
      <c r="HY18" s="157"/>
      <c r="HZ18" s="157"/>
      <c r="IA18" s="157"/>
    </row>
    <row r="19" spans="1:235" ht="22.5" customHeight="1">
      <c r="B19" s="162" t="s">
        <v>441</v>
      </c>
      <c r="C19" s="163" t="s">
        <v>26</v>
      </c>
      <c r="D19" s="163">
        <v>90781</v>
      </c>
      <c r="E19" s="267" t="s">
        <v>442</v>
      </c>
      <c r="F19" s="260" t="s">
        <v>433</v>
      </c>
      <c r="G19" s="274">
        <v>144</v>
      </c>
      <c r="H19" s="439">
        <v>47.65</v>
      </c>
      <c r="I19" s="268">
        <f t="shared" si="0"/>
        <v>6861.6</v>
      </c>
      <c r="J19" s="165"/>
      <c r="K19" s="161"/>
      <c r="L19" s="362"/>
      <c r="M19" s="362"/>
      <c r="N19" s="366"/>
      <c r="O19" s="366"/>
      <c r="P19" s="363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  <c r="AQ19" s="157"/>
      <c r="AR19" s="157"/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7"/>
      <c r="BE19" s="157"/>
      <c r="BF19" s="157"/>
      <c r="BG19" s="157"/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7"/>
      <c r="BT19" s="157"/>
      <c r="BU19" s="157"/>
      <c r="BV19" s="157"/>
      <c r="BW19" s="157"/>
      <c r="BX19" s="157"/>
      <c r="BY19" s="157"/>
      <c r="BZ19" s="157"/>
      <c r="CA19" s="157"/>
      <c r="CB19" s="157"/>
      <c r="CC19" s="157"/>
      <c r="CD19" s="157"/>
      <c r="CE19" s="157"/>
      <c r="CF19" s="157"/>
      <c r="CG19" s="157"/>
      <c r="CH19" s="157"/>
      <c r="CI19" s="157"/>
      <c r="CJ19" s="157"/>
      <c r="CK19" s="157"/>
      <c r="CL19" s="157"/>
      <c r="CM19" s="157"/>
      <c r="CN19" s="157"/>
      <c r="CO19" s="157"/>
      <c r="CP19" s="157"/>
      <c r="CQ19" s="157"/>
      <c r="CR19" s="157"/>
      <c r="CS19" s="157"/>
      <c r="CT19" s="157"/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7"/>
      <c r="DG19" s="157"/>
      <c r="DH19" s="157"/>
      <c r="DI19" s="157"/>
      <c r="DJ19" s="157"/>
      <c r="DK19" s="157"/>
      <c r="DL19" s="157"/>
      <c r="DM19" s="157"/>
      <c r="DN19" s="157"/>
      <c r="DO19" s="157"/>
      <c r="DP19" s="157"/>
      <c r="DQ19" s="157"/>
      <c r="DR19" s="157"/>
      <c r="DS19" s="157"/>
      <c r="DT19" s="157"/>
      <c r="DU19" s="157"/>
      <c r="DV19" s="157"/>
      <c r="DW19" s="157"/>
      <c r="DX19" s="157"/>
      <c r="DY19" s="157"/>
      <c r="DZ19" s="157"/>
      <c r="EA19" s="157"/>
      <c r="EB19" s="157"/>
      <c r="EC19" s="157"/>
      <c r="ED19" s="157"/>
      <c r="EE19" s="157"/>
      <c r="EF19" s="157"/>
      <c r="EG19" s="157"/>
      <c r="EH19" s="157"/>
      <c r="EI19" s="157"/>
      <c r="EJ19" s="157"/>
      <c r="EK19" s="157"/>
      <c r="EL19" s="157"/>
      <c r="EM19" s="157"/>
      <c r="EN19" s="157"/>
      <c r="EO19" s="157"/>
      <c r="EP19" s="157"/>
      <c r="EQ19" s="157"/>
      <c r="ER19" s="157"/>
      <c r="ES19" s="157"/>
      <c r="ET19" s="157"/>
      <c r="EU19" s="157"/>
      <c r="EV19" s="157"/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7"/>
      <c r="FI19" s="157"/>
      <c r="FJ19" s="157"/>
      <c r="FK19" s="157"/>
      <c r="FL19" s="157"/>
      <c r="FM19" s="157"/>
      <c r="FN19" s="157"/>
      <c r="FO19" s="157"/>
      <c r="FP19" s="157"/>
      <c r="FQ19" s="157"/>
      <c r="FR19" s="157"/>
      <c r="FS19" s="157"/>
      <c r="FT19" s="157"/>
      <c r="FU19" s="157"/>
      <c r="FV19" s="157"/>
      <c r="FW19" s="157"/>
      <c r="FX19" s="157"/>
      <c r="FY19" s="157"/>
      <c r="FZ19" s="157"/>
      <c r="GA19" s="157"/>
      <c r="GB19" s="157"/>
      <c r="GC19" s="157"/>
      <c r="GD19" s="157"/>
      <c r="GE19" s="157"/>
      <c r="GF19" s="157"/>
      <c r="GG19" s="157"/>
      <c r="GH19" s="157"/>
      <c r="GI19" s="157"/>
      <c r="GJ19" s="157"/>
      <c r="GK19" s="157"/>
      <c r="GL19" s="157"/>
      <c r="GM19" s="157"/>
      <c r="GN19" s="157"/>
      <c r="GO19" s="157"/>
      <c r="GP19" s="157"/>
      <c r="GQ19" s="157"/>
      <c r="GR19" s="157"/>
      <c r="GS19" s="157"/>
      <c r="GT19" s="157"/>
      <c r="GU19" s="157"/>
      <c r="GV19" s="157"/>
      <c r="GW19" s="157"/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7"/>
      <c r="HK19" s="157"/>
      <c r="HL19" s="157"/>
      <c r="HM19" s="157"/>
      <c r="HN19" s="157"/>
      <c r="HO19" s="157"/>
      <c r="HP19" s="157"/>
      <c r="HQ19" s="157"/>
      <c r="HR19" s="157"/>
      <c r="HS19" s="157"/>
      <c r="HT19" s="157"/>
      <c r="HU19" s="157"/>
      <c r="HV19" s="157"/>
      <c r="HW19" s="157"/>
      <c r="HX19" s="157"/>
      <c r="HY19" s="157"/>
      <c r="HZ19" s="157"/>
      <c r="IA19" s="157"/>
    </row>
    <row r="20" spans="1:235" ht="36.75" customHeight="1">
      <c r="B20" s="162" t="s">
        <v>443</v>
      </c>
      <c r="C20" s="163" t="s">
        <v>26</v>
      </c>
      <c r="D20" s="163">
        <v>88253</v>
      </c>
      <c r="E20" s="267" t="s">
        <v>444</v>
      </c>
      <c r="F20" s="260" t="s">
        <v>433</v>
      </c>
      <c r="G20" s="274">
        <v>144</v>
      </c>
      <c r="H20" s="439">
        <v>22.68</v>
      </c>
      <c r="I20" s="268">
        <f t="shared" si="0"/>
        <v>3265.92</v>
      </c>
      <c r="J20" s="165"/>
      <c r="K20" s="161"/>
      <c r="L20" s="362"/>
      <c r="M20" s="362"/>
      <c r="N20" s="366"/>
      <c r="O20" s="366"/>
      <c r="P20" s="363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  <c r="AH20" s="157"/>
      <c r="AI20" s="157"/>
      <c r="AJ20" s="157"/>
      <c r="AK20" s="157"/>
      <c r="AL20" s="157"/>
      <c r="AM20" s="157"/>
      <c r="AN20" s="157"/>
      <c r="AO20" s="157"/>
      <c r="AP20" s="157"/>
      <c r="AQ20" s="157"/>
      <c r="AR20" s="157"/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7"/>
      <c r="BE20" s="157"/>
      <c r="BF20" s="157"/>
      <c r="BG20" s="157"/>
      <c r="BH20" s="157"/>
      <c r="BI20" s="157"/>
      <c r="BJ20" s="157"/>
      <c r="BK20" s="157"/>
      <c r="BL20" s="157"/>
      <c r="BM20" s="157"/>
      <c r="BN20" s="157"/>
      <c r="BO20" s="157"/>
      <c r="BP20" s="157"/>
      <c r="BQ20" s="157"/>
      <c r="BR20" s="157"/>
      <c r="BS20" s="157"/>
      <c r="BT20" s="157"/>
      <c r="BU20" s="157"/>
      <c r="BV20" s="157"/>
      <c r="BW20" s="157"/>
      <c r="BX20" s="157"/>
      <c r="BY20" s="157"/>
      <c r="BZ20" s="157"/>
      <c r="CA20" s="157"/>
      <c r="CB20" s="157"/>
      <c r="CC20" s="157"/>
      <c r="CD20" s="157"/>
      <c r="CE20" s="157"/>
      <c r="CF20" s="157"/>
      <c r="CG20" s="157"/>
      <c r="CH20" s="157"/>
      <c r="CI20" s="157"/>
      <c r="CJ20" s="157"/>
      <c r="CK20" s="157"/>
      <c r="CL20" s="157"/>
      <c r="CM20" s="157"/>
      <c r="CN20" s="157"/>
      <c r="CO20" s="157"/>
      <c r="CP20" s="157"/>
      <c r="CQ20" s="157"/>
      <c r="CR20" s="157"/>
      <c r="CS20" s="157"/>
      <c r="CT20" s="157"/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7"/>
      <c r="DG20" s="157"/>
      <c r="DH20" s="157"/>
      <c r="DI20" s="157"/>
      <c r="DJ20" s="157"/>
      <c r="DK20" s="157"/>
      <c r="DL20" s="157"/>
      <c r="DM20" s="157"/>
      <c r="DN20" s="157"/>
      <c r="DO20" s="157"/>
      <c r="DP20" s="157"/>
      <c r="DQ20" s="157"/>
      <c r="DR20" s="157"/>
      <c r="DS20" s="157"/>
      <c r="DT20" s="157"/>
      <c r="DU20" s="157"/>
      <c r="DV20" s="157"/>
      <c r="DW20" s="157"/>
      <c r="DX20" s="157"/>
      <c r="DY20" s="157"/>
      <c r="DZ20" s="157"/>
      <c r="EA20" s="157"/>
      <c r="EB20" s="157"/>
      <c r="EC20" s="157"/>
      <c r="ED20" s="157"/>
      <c r="EE20" s="157"/>
      <c r="EF20" s="157"/>
      <c r="EG20" s="157"/>
      <c r="EH20" s="157"/>
      <c r="EI20" s="157"/>
      <c r="EJ20" s="157"/>
      <c r="EK20" s="157"/>
      <c r="EL20" s="157"/>
      <c r="EM20" s="157"/>
      <c r="EN20" s="157"/>
      <c r="EO20" s="157"/>
      <c r="EP20" s="157"/>
      <c r="EQ20" s="157"/>
      <c r="ER20" s="157"/>
      <c r="ES20" s="157"/>
      <c r="ET20" s="157"/>
      <c r="EU20" s="157"/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7"/>
      <c r="FI20" s="157"/>
      <c r="FJ20" s="157"/>
      <c r="FK20" s="157"/>
      <c r="FL20" s="157"/>
      <c r="FM20" s="157"/>
      <c r="FN20" s="157"/>
      <c r="FO20" s="157"/>
      <c r="FP20" s="157"/>
      <c r="FQ20" s="157"/>
      <c r="FR20" s="157"/>
      <c r="FS20" s="157"/>
      <c r="FT20" s="157"/>
      <c r="FU20" s="157"/>
      <c r="FV20" s="157"/>
      <c r="FW20" s="157"/>
      <c r="FX20" s="157"/>
      <c r="FY20" s="157"/>
      <c r="FZ20" s="157"/>
      <c r="GA20" s="157"/>
      <c r="GB20" s="157"/>
      <c r="GC20" s="157"/>
      <c r="GD20" s="157"/>
      <c r="GE20" s="157"/>
      <c r="GF20" s="157"/>
      <c r="GG20" s="157"/>
      <c r="GH20" s="157"/>
      <c r="GI20" s="157"/>
      <c r="GJ20" s="157"/>
      <c r="GK20" s="157"/>
      <c r="GL20" s="157"/>
      <c r="GM20" s="157"/>
      <c r="GN20" s="157"/>
      <c r="GO20" s="157"/>
      <c r="GP20" s="157"/>
      <c r="GQ20" s="157"/>
      <c r="GR20" s="157"/>
      <c r="GS20" s="157"/>
      <c r="GT20" s="157"/>
      <c r="GU20" s="157"/>
      <c r="GV20" s="157"/>
      <c r="GW20" s="157"/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7"/>
      <c r="HK20" s="157"/>
      <c r="HL20" s="157"/>
      <c r="HM20" s="157"/>
      <c r="HN20" s="157"/>
      <c r="HO20" s="157"/>
      <c r="HP20" s="157"/>
      <c r="HQ20" s="157"/>
      <c r="HR20" s="157"/>
      <c r="HS20" s="157"/>
      <c r="HT20" s="157"/>
      <c r="HU20" s="157"/>
      <c r="HV20" s="157"/>
      <c r="HW20" s="157"/>
      <c r="HX20" s="157"/>
      <c r="HY20" s="157"/>
      <c r="HZ20" s="157"/>
      <c r="IA20" s="157"/>
    </row>
    <row r="21" spans="1:235" ht="36.75" customHeight="1">
      <c r="B21" s="162" t="s">
        <v>445</v>
      </c>
      <c r="C21" s="163" t="s">
        <v>446</v>
      </c>
      <c r="D21" s="163" t="s">
        <v>447</v>
      </c>
      <c r="E21" s="267" t="s">
        <v>448</v>
      </c>
      <c r="F21" s="260" t="s">
        <v>437</v>
      </c>
      <c r="G21" s="274">
        <v>12</v>
      </c>
      <c r="H21" s="439">
        <v>3924.48</v>
      </c>
      <c r="I21" s="268">
        <f t="shared" si="0"/>
        <v>47093.760000000002</v>
      </c>
      <c r="J21" s="165"/>
      <c r="K21" s="161"/>
      <c r="L21" s="362"/>
      <c r="M21" s="362"/>
      <c r="N21" s="363"/>
      <c r="O21" s="363"/>
      <c r="P21" s="363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7"/>
      <c r="AQ21" s="157"/>
      <c r="AR21" s="157"/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7"/>
      <c r="BE21" s="157"/>
      <c r="BF21" s="157"/>
      <c r="BG21" s="157"/>
      <c r="BH21" s="157"/>
      <c r="BI21" s="157"/>
      <c r="BJ21" s="157"/>
      <c r="BK21" s="157"/>
      <c r="BL21" s="157"/>
      <c r="BM21" s="157"/>
      <c r="BN21" s="157"/>
      <c r="BO21" s="157"/>
      <c r="BP21" s="157"/>
      <c r="BQ21" s="157"/>
      <c r="BR21" s="157"/>
      <c r="BS21" s="157"/>
      <c r="BT21" s="157"/>
      <c r="BU21" s="157"/>
      <c r="BV21" s="157"/>
      <c r="BW21" s="157"/>
      <c r="BX21" s="157"/>
      <c r="BY21" s="157"/>
      <c r="BZ21" s="157"/>
      <c r="CA21" s="157"/>
      <c r="CB21" s="157"/>
      <c r="CC21" s="157"/>
      <c r="CD21" s="157"/>
      <c r="CE21" s="157"/>
      <c r="CF21" s="157"/>
      <c r="CG21" s="157"/>
      <c r="CH21" s="157"/>
      <c r="CI21" s="157"/>
      <c r="CJ21" s="157"/>
      <c r="CK21" s="157"/>
      <c r="CL21" s="157"/>
      <c r="CM21" s="157"/>
      <c r="CN21" s="157"/>
      <c r="CO21" s="157"/>
      <c r="CP21" s="157"/>
      <c r="CQ21" s="157"/>
      <c r="CR21" s="157"/>
      <c r="CS21" s="157"/>
      <c r="CT21" s="157"/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7"/>
      <c r="DG21" s="157"/>
      <c r="DH21" s="157"/>
      <c r="DI21" s="157"/>
      <c r="DJ21" s="157"/>
      <c r="DK21" s="157"/>
      <c r="DL21" s="157"/>
      <c r="DM21" s="157"/>
      <c r="DN21" s="157"/>
      <c r="DO21" s="157"/>
      <c r="DP21" s="157"/>
      <c r="DQ21" s="157"/>
      <c r="DR21" s="157"/>
      <c r="DS21" s="157"/>
      <c r="DT21" s="157"/>
      <c r="DU21" s="157"/>
      <c r="DV21" s="157"/>
      <c r="DW21" s="157"/>
      <c r="DX21" s="157"/>
      <c r="DY21" s="157"/>
      <c r="DZ21" s="157"/>
      <c r="EA21" s="157"/>
      <c r="EB21" s="157"/>
      <c r="EC21" s="157"/>
      <c r="ED21" s="157"/>
      <c r="EE21" s="157"/>
      <c r="EF21" s="157"/>
      <c r="EG21" s="157"/>
      <c r="EH21" s="157"/>
      <c r="EI21" s="157"/>
      <c r="EJ21" s="157"/>
      <c r="EK21" s="157"/>
      <c r="EL21" s="157"/>
      <c r="EM21" s="157"/>
      <c r="EN21" s="157"/>
      <c r="EO21" s="157"/>
      <c r="EP21" s="157"/>
      <c r="EQ21" s="157"/>
      <c r="ER21" s="157"/>
      <c r="ES21" s="157"/>
      <c r="ET21" s="157"/>
      <c r="EU21" s="157"/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7"/>
      <c r="FI21" s="157"/>
      <c r="FJ21" s="157"/>
      <c r="FK21" s="157"/>
      <c r="FL21" s="157"/>
      <c r="FM21" s="157"/>
      <c r="FN21" s="157"/>
      <c r="FO21" s="157"/>
      <c r="FP21" s="157"/>
      <c r="FQ21" s="157"/>
      <c r="FR21" s="157"/>
      <c r="FS21" s="157"/>
      <c r="FT21" s="157"/>
      <c r="FU21" s="157"/>
      <c r="FV21" s="157"/>
      <c r="FW21" s="157"/>
      <c r="FX21" s="157"/>
      <c r="FY21" s="157"/>
      <c r="FZ21" s="157"/>
      <c r="GA21" s="157"/>
      <c r="GB21" s="157"/>
      <c r="GC21" s="157"/>
      <c r="GD21" s="157"/>
      <c r="GE21" s="157"/>
      <c r="GF21" s="157"/>
      <c r="GG21" s="157"/>
      <c r="GH21" s="157"/>
      <c r="GI21" s="157"/>
      <c r="GJ21" s="157"/>
      <c r="GK21" s="157"/>
      <c r="GL21" s="157"/>
      <c r="GM21" s="157"/>
      <c r="GN21" s="157"/>
      <c r="GO21" s="157"/>
      <c r="GP21" s="157"/>
      <c r="GQ21" s="157"/>
      <c r="GR21" s="157"/>
      <c r="GS21" s="157"/>
      <c r="GT21" s="157"/>
      <c r="GU21" s="157"/>
      <c r="GV21" s="157"/>
      <c r="GW21" s="157"/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7"/>
      <c r="HK21" s="157"/>
      <c r="HL21" s="157"/>
      <c r="HM21" s="157"/>
      <c r="HN21" s="157"/>
      <c r="HO21" s="157"/>
      <c r="HP21" s="157"/>
      <c r="HQ21" s="157"/>
      <c r="HR21" s="157"/>
      <c r="HS21" s="157"/>
      <c r="HT21" s="157"/>
      <c r="HU21" s="157"/>
      <c r="HV21" s="157"/>
      <c r="HW21" s="157"/>
      <c r="HX21" s="157"/>
      <c r="HY21" s="157"/>
      <c r="HZ21" s="157"/>
      <c r="IA21" s="157"/>
    </row>
    <row r="22" spans="1:235" ht="18" customHeight="1">
      <c r="B22" s="162" t="s">
        <v>449</v>
      </c>
      <c r="C22" s="163" t="s">
        <v>26</v>
      </c>
      <c r="D22" s="163">
        <v>4222</v>
      </c>
      <c r="E22" s="267" t="s">
        <v>450</v>
      </c>
      <c r="F22" s="260" t="s">
        <v>451</v>
      </c>
      <c r="G22" s="274">
        <f>ROUND(G21*200,2)</f>
        <v>2400</v>
      </c>
      <c r="H22" s="439">
        <v>6.17</v>
      </c>
      <c r="I22" s="268">
        <f t="shared" si="0"/>
        <v>14808</v>
      </c>
      <c r="J22" s="165"/>
      <c r="K22" s="161"/>
      <c r="L22" s="362"/>
      <c r="M22" s="362"/>
      <c r="N22" s="363"/>
      <c r="O22" s="363"/>
      <c r="P22" s="363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57"/>
      <c r="AI22" s="157"/>
      <c r="AJ22" s="157"/>
      <c r="AK22" s="157"/>
      <c r="AL22" s="157"/>
      <c r="AM22" s="157"/>
      <c r="AN22" s="157"/>
      <c r="AO22" s="157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  <c r="DK22" s="157"/>
      <c r="DL22" s="157"/>
      <c r="DM22" s="157"/>
      <c r="DN22" s="157"/>
      <c r="DO22" s="157"/>
      <c r="DP22" s="157"/>
      <c r="DQ22" s="157"/>
      <c r="DR22" s="157"/>
      <c r="DS22" s="157"/>
      <c r="DT22" s="157"/>
      <c r="DU22" s="157"/>
      <c r="DV22" s="157"/>
      <c r="DW22" s="157"/>
      <c r="DX22" s="157"/>
      <c r="DY22" s="157"/>
      <c r="DZ22" s="157"/>
      <c r="EA22" s="157"/>
      <c r="EB22" s="157"/>
      <c r="EC22" s="157"/>
      <c r="ED22" s="157"/>
      <c r="EE22" s="157"/>
      <c r="EF22" s="157"/>
      <c r="EG22" s="157"/>
      <c r="EH22" s="157"/>
      <c r="EI22" s="157"/>
      <c r="EJ22" s="157"/>
      <c r="EK22" s="157"/>
      <c r="EL22" s="157"/>
      <c r="EM22" s="157"/>
      <c r="EN22" s="157"/>
      <c r="EO22" s="157"/>
      <c r="EP22" s="157"/>
      <c r="EQ22" s="157"/>
      <c r="ER22" s="157"/>
      <c r="ES22" s="157"/>
      <c r="ET22" s="157"/>
      <c r="EU22" s="157"/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7"/>
      <c r="FI22" s="157"/>
      <c r="FJ22" s="157"/>
      <c r="FK22" s="157"/>
      <c r="FL22" s="157"/>
      <c r="FM22" s="157"/>
      <c r="FN22" s="157"/>
      <c r="FO22" s="157"/>
      <c r="FP22" s="157"/>
      <c r="FQ22" s="157"/>
      <c r="FR22" s="157"/>
      <c r="FS22" s="157"/>
      <c r="FT22" s="157"/>
      <c r="FU22" s="157"/>
      <c r="FV22" s="157"/>
      <c r="FW22" s="157"/>
      <c r="FX22" s="157"/>
      <c r="FY22" s="157"/>
      <c r="FZ22" s="157"/>
      <c r="GA22" s="157"/>
      <c r="GB22" s="157"/>
      <c r="GC22" s="157"/>
      <c r="GD22" s="157"/>
      <c r="GE22" s="157"/>
      <c r="GF22" s="157"/>
      <c r="GG22" s="157"/>
      <c r="GH22" s="157"/>
      <c r="GI22" s="157"/>
      <c r="GJ22" s="157"/>
      <c r="GK22" s="157"/>
      <c r="GL22" s="157"/>
      <c r="GM22" s="157"/>
      <c r="GN22" s="157"/>
      <c r="GO22" s="157"/>
      <c r="GP22" s="157"/>
      <c r="GQ22" s="157"/>
      <c r="GR22" s="157"/>
      <c r="GS22" s="157"/>
      <c r="GT22" s="157"/>
      <c r="GU22" s="157"/>
      <c r="GV22" s="157"/>
      <c r="GW22" s="157"/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7"/>
      <c r="HK22" s="157"/>
      <c r="HL22" s="157"/>
      <c r="HM22" s="157"/>
      <c r="HN22" s="157"/>
      <c r="HO22" s="157"/>
      <c r="HP22" s="157"/>
      <c r="HQ22" s="157"/>
      <c r="HR22" s="157"/>
      <c r="HS22" s="157"/>
      <c r="HT22" s="157"/>
      <c r="HU22" s="157"/>
      <c r="HV22" s="157"/>
      <c r="HW22" s="157"/>
      <c r="HX22" s="157"/>
      <c r="HY22" s="157"/>
      <c r="HZ22" s="157"/>
      <c r="IA22" s="157"/>
    </row>
    <row r="23" spans="1:235" ht="14.25">
      <c r="B23" s="167"/>
      <c r="C23" s="168"/>
      <c r="D23" s="168"/>
      <c r="E23" s="275"/>
      <c r="F23" s="261"/>
      <c r="G23" s="263"/>
      <c r="H23" s="440"/>
      <c r="I23" s="276"/>
      <c r="J23" s="166"/>
      <c r="K23" s="161"/>
      <c r="L23" s="362"/>
      <c r="M23" s="362"/>
      <c r="N23" s="363"/>
      <c r="O23" s="363"/>
      <c r="P23" s="363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  <c r="DK23" s="157"/>
      <c r="DL23" s="157"/>
      <c r="DM23" s="157"/>
      <c r="DN23" s="157"/>
      <c r="DO23" s="157"/>
      <c r="DP23" s="157"/>
      <c r="DQ23" s="157"/>
      <c r="DR23" s="157"/>
      <c r="DS23" s="157"/>
      <c r="DT23" s="157"/>
      <c r="DU23" s="157"/>
      <c r="DV23" s="157"/>
      <c r="DW23" s="157"/>
      <c r="DX23" s="157"/>
      <c r="DY23" s="157"/>
      <c r="DZ23" s="157"/>
      <c r="EA23" s="157"/>
      <c r="EB23" s="157"/>
      <c r="EC23" s="157"/>
      <c r="ED23" s="157"/>
      <c r="EE23" s="157"/>
      <c r="EF23" s="157"/>
      <c r="EG23" s="157"/>
      <c r="EH23" s="157"/>
      <c r="EI23" s="157"/>
      <c r="EJ23" s="157"/>
      <c r="EK23" s="157"/>
      <c r="EL23" s="157"/>
      <c r="EM23" s="157"/>
      <c r="EN23" s="157"/>
      <c r="EO23" s="157"/>
      <c r="EP23" s="157"/>
      <c r="EQ23" s="157"/>
      <c r="ER23" s="157"/>
      <c r="ES23" s="157"/>
      <c r="ET23" s="157"/>
      <c r="EU23" s="157"/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7"/>
      <c r="FI23" s="157"/>
      <c r="FJ23" s="157"/>
      <c r="FK23" s="157"/>
      <c r="FL23" s="157"/>
      <c r="FM23" s="157"/>
      <c r="FN23" s="157"/>
      <c r="FO23" s="157"/>
      <c r="FP23" s="157"/>
      <c r="FQ23" s="157"/>
      <c r="FR23" s="157"/>
      <c r="FS23" s="157"/>
      <c r="FT23" s="157"/>
      <c r="FU23" s="157"/>
      <c r="FV23" s="157"/>
      <c r="FW23" s="157"/>
      <c r="FX23" s="157"/>
      <c r="FY23" s="157"/>
      <c r="FZ23" s="157"/>
      <c r="GA23" s="157"/>
      <c r="GB23" s="157"/>
      <c r="GC23" s="157"/>
      <c r="GD23" s="157"/>
      <c r="GE23" s="157"/>
      <c r="GF23" s="157"/>
      <c r="GG23" s="157"/>
      <c r="GH23" s="157"/>
      <c r="GI23" s="157"/>
      <c r="GJ23" s="157"/>
      <c r="GK23" s="157"/>
      <c r="GL23" s="157"/>
      <c r="GM23" s="157"/>
      <c r="GN23" s="157"/>
      <c r="GO23" s="157"/>
      <c r="GP23" s="157"/>
      <c r="GQ23" s="157"/>
      <c r="GR23" s="157"/>
      <c r="GS23" s="157"/>
      <c r="GT23" s="157"/>
      <c r="GU23" s="157"/>
      <c r="GV23" s="157"/>
      <c r="GW23" s="157"/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7"/>
      <c r="HK23" s="157"/>
      <c r="HL23" s="157"/>
      <c r="HM23" s="157"/>
      <c r="HN23" s="157"/>
      <c r="HO23" s="157"/>
      <c r="HP23" s="157"/>
      <c r="HQ23" s="157"/>
      <c r="HR23" s="157"/>
      <c r="HS23" s="157"/>
      <c r="HT23" s="157"/>
      <c r="HU23" s="157"/>
      <c r="HV23" s="157"/>
      <c r="HW23" s="157"/>
      <c r="HX23" s="157"/>
      <c r="HY23" s="157"/>
      <c r="HZ23" s="157"/>
      <c r="IA23" s="157"/>
    </row>
    <row r="24" spans="1:235" s="169" customFormat="1" ht="26.25" customHeight="1">
      <c r="B24" s="170"/>
      <c r="C24" s="171"/>
      <c r="D24" s="171"/>
      <c r="E24" s="171" t="s">
        <v>452</v>
      </c>
      <c r="F24" s="262"/>
      <c r="G24" s="264"/>
      <c r="H24" s="172"/>
      <c r="I24" s="173">
        <f>SUM(I16:I23)</f>
        <v>520874.16</v>
      </c>
      <c r="K24" s="174"/>
      <c r="L24" s="364"/>
      <c r="M24" s="364"/>
      <c r="N24" s="364"/>
      <c r="O24" s="364"/>
      <c r="P24" s="364"/>
    </row>
    <row r="25" spans="1:235" ht="14.25">
      <c r="B25" s="175"/>
      <c r="C25" s="176"/>
      <c r="D25" s="176"/>
      <c r="E25" s="175"/>
      <c r="F25" s="176"/>
      <c r="G25" s="176"/>
      <c r="H25" s="177"/>
      <c r="I25" s="17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7"/>
      <c r="DO25" s="157"/>
      <c r="DP25" s="157"/>
      <c r="DQ25" s="157"/>
      <c r="DR25" s="157"/>
      <c r="DS25" s="157"/>
      <c r="DT25" s="157"/>
      <c r="DU25" s="157"/>
      <c r="DV25" s="157"/>
      <c r="DW25" s="157"/>
      <c r="DX25" s="157"/>
      <c r="DY25" s="157"/>
      <c r="DZ25" s="157"/>
      <c r="EA25" s="157"/>
      <c r="EB25" s="157"/>
      <c r="EC25" s="157"/>
      <c r="ED25" s="157"/>
      <c r="EE25" s="157"/>
      <c r="EF25" s="157"/>
      <c r="EG25" s="157"/>
      <c r="EH25" s="157"/>
      <c r="EI25" s="157"/>
      <c r="EJ25" s="157"/>
      <c r="EK25" s="157"/>
      <c r="EL25" s="157"/>
      <c r="EM25" s="157"/>
      <c r="EN25" s="157"/>
      <c r="EO25" s="157"/>
      <c r="EP25" s="157"/>
      <c r="EQ25" s="157"/>
      <c r="ER25" s="157"/>
      <c r="ES25" s="157"/>
      <c r="ET25" s="157"/>
      <c r="EU25" s="157"/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7"/>
      <c r="FI25" s="157"/>
      <c r="FJ25" s="157"/>
      <c r="FK25" s="157"/>
      <c r="FL25" s="157"/>
      <c r="FM25" s="157"/>
      <c r="FN25" s="157"/>
      <c r="FO25" s="157"/>
      <c r="FP25" s="157"/>
      <c r="FQ25" s="157"/>
      <c r="FR25" s="157"/>
      <c r="FS25" s="157"/>
      <c r="FT25" s="157"/>
      <c r="FU25" s="157"/>
      <c r="FV25" s="157"/>
      <c r="FW25" s="157"/>
      <c r="FX25" s="157"/>
      <c r="FY25" s="157"/>
      <c r="FZ25" s="157"/>
      <c r="GA25" s="157"/>
      <c r="GB25" s="157"/>
      <c r="GC25" s="157"/>
      <c r="GD25" s="157"/>
      <c r="GE25" s="157"/>
      <c r="GF25" s="157"/>
      <c r="GG25" s="157"/>
      <c r="GH25" s="157"/>
      <c r="GI25" s="157"/>
      <c r="GJ25" s="157"/>
      <c r="GK25" s="157"/>
      <c r="GL25" s="157"/>
      <c r="GM25" s="157"/>
      <c r="GN25" s="157"/>
      <c r="GO25" s="157"/>
      <c r="GP25" s="157"/>
      <c r="GQ25" s="157"/>
      <c r="GR25" s="157"/>
      <c r="GS25" s="157"/>
      <c r="GT25" s="157"/>
      <c r="GU25" s="157"/>
      <c r="GV25" s="157"/>
      <c r="GW25" s="157"/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7"/>
      <c r="HK25" s="157"/>
      <c r="HL25" s="157"/>
      <c r="HM25" s="157"/>
      <c r="HN25" s="157"/>
      <c r="HO25" s="157"/>
      <c r="HP25" s="157"/>
      <c r="HQ25" s="157"/>
      <c r="HR25" s="157"/>
      <c r="HS25" s="157"/>
      <c r="HT25" s="157"/>
      <c r="HU25" s="157"/>
      <c r="HV25" s="157"/>
      <c r="HW25" s="157"/>
      <c r="HX25" s="157"/>
      <c r="HY25" s="157"/>
      <c r="HZ25" s="157"/>
      <c r="IA25" s="157"/>
    </row>
    <row r="26" spans="1:235" ht="14.25">
      <c r="B26" s="175"/>
      <c r="C26" s="176"/>
      <c r="D26" s="176"/>
      <c r="E26" s="175"/>
      <c r="F26" s="176"/>
      <c r="G26" s="176"/>
      <c r="H26" s="177"/>
      <c r="I26" s="17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  <c r="DK26" s="157"/>
      <c r="DL26" s="157"/>
      <c r="DM26" s="157"/>
      <c r="DN26" s="157"/>
      <c r="DO26" s="157"/>
      <c r="DP26" s="157"/>
      <c r="DQ26" s="157"/>
      <c r="DR26" s="157"/>
      <c r="DS26" s="157"/>
      <c r="DT26" s="157"/>
      <c r="DU26" s="157"/>
      <c r="DV26" s="157"/>
      <c r="DW26" s="157"/>
      <c r="DX26" s="157"/>
      <c r="DY26" s="157"/>
      <c r="DZ26" s="157"/>
      <c r="EA26" s="157"/>
      <c r="EB26" s="157"/>
      <c r="EC26" s="157"/>
      <c r="ED26" s="157"/>
      <c r="EE26" s="157"/>
      <c r="EF26" s="157"/>
      <c r="EG26" s="157"/>
      <c r="EH26" s="157"/>
      <c r="EI26" s="157"/>
      <c r="EJ26" s="157"/>
      <c r="EK26" s="157"/>
      <c r="EL26" s="157"/>
      <c r="EM26" s="157"/>
      <c r="EN26" s="157"/>
      <c r="EO26" s="157"/>
      <c r="EP26" s="157"/>
      <c r="EQ26" s="157"/>
      <c r="ER26" s="157"/>
      <c r="ES26" s="157"/>
      <c r="ET26" s="157"/>
      <c r="EU26" s="157"/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7"/>
      <c r="FI26" s="157"/>
      <c r="FJ26" s="157"/>
      <c r="FK26" s="157"/>
      <c r="FL26" s="157"/>
      <c r="FM26" s="157"/>
      <c r="FN26" s="157"/>
      <c r="FO26" s="157"/>
      <c r="FP26" s="157"/>
      <c r="FQ26" s="157"/>
      <c r="FR26" s="157"/>
      <c r="FS26" s="157"/>
      <c r="FT26" s="157"/>
      <c r="FU26" s="157"/>
      <c r="FV26" s="157"/>
      <c r="FW26" s="157"/>
      <c r="FX26" s="157"/>
      <c r="FY26" s="157"/>
      <c r="FZ26" s="157"/>
      <c r="GA26" s="157"/>
      <c r="GB26" s="157"/>
      <c r="GC26" s="157"/>
      <c r="GD26" s="157"/>
      <c r="GE26" s="157"/>
      <c r="GF26" s="157"/>
      <c r="GG26" s="157"/>
      <c r="GH26" s="157"/>
      <c r="GI26" s="157"/>
      <c r="GJ26" s="157"/>
      <c r="GK26" s="157"/>
      <c r="GL26" s="157"/>
      <c r="GM26" s="157"/>
      <c r="GN26" s="157"/>
      <c r="GO26" s="157"/>
      <c r="GP26" s="157"/>
      <c r="GQ26" s="157"/>
      <c r="GR26" s="157"/>
      <c r="GS26" s="157"/>
      <c r="GT26" s="157"/>
      <c r="GU26" s="157"/>
      <c r="GV26" s="157"/>
      <c r="GW26" s="157"/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7"/>
      <c r="HK26" s="157"/>
      <c r="HL26" s="157"/>
      <c r="HM26" s="157"/>
      <c r="HN26" s="157"/>
      <c r="HO26" s="157"/>
      <c r="HP26" s="157"/>
      <c r="HQ26" s="157"/>
      <c r="HR26" s="157"/>
      <c r="HS26" s="157"/>
      <c r="HT26" s="157"/>
      <c r="HU26" s="157"/>
      <c r="HV26" s="157"/>
      <c r="HW26" s="157"/>
      <c r="HX26" s="157"/>
      <c r="HY26" s="157"/>
      <c r="HZ26" s="157"/>
      <c r="IA26" s="157"/>
    </row>
    <row r="27" spans="1:235" ht="14.25">
      <c r="B27" s="175"/>
      <c r="C27" s="176"/>
      <c r="D27" s="176"/>
      <c r="E27" s="175"/>
      <c r="F27" s="176"/>
      <c r="G27" s="419"/>
      <c r="H27" s="177"/>
      <c r="I27" s="17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  <c r="DK27" s="157"/>
      <c r="DL27" s="157"/>
      <c r="DM27" s="157"/>
      <c r="DN27" s="157"/>
      <c r="DO27" s="157"/>
      <c r="DP27" s="157"/>
      <c r="DQ27" s="157"/>
      <c r="DR27" s="157"/>
      <c r="DS27" s="157"/>
      <c r="DT27" s="157"/>
      <c r="DU27" s="157"/>
      <c r="DV27" s="157"/>
      <c r="DW27" s="157"/>
      <c r="DX27" s="157"/>
      <c r="DY27" s="157"/>
      <c r="DZ27" s="157"/>
      <c r="EA27" s="157"/>
      <c r="EB27" s="157"/>
      <c r="EC27" s="157"/>
      <c r="ED27" s="157"/>
      <c r="EE27" s="157"/>
      <c r="EF27" s="157"/>
      <c r="EG27" s="157"/>
      <c r="EH27" s="157"/>
      <c r="EI27" s="157"/>
      <c r="EJ27" s="157"/>
      <c r="EK27" s="157"/>
      <c r="EL27" s="157"/>
      <c r="EM27" s="157"/>
      <c r="EN27" s="157"/>
      <c r="EO27" s="157"/>
      <c r="EP27" s="157"/>
      <c r="EQ27" s="157"/>
      <c r="ER27" s="157"/>
      <c r="ES27" s="157"/>
      <c r="ET27" s="157"/>
      <c r="EU27" s="157"/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7"/>
      <c r="FI27" s="157"/>
      <c r="FJ27" s="157"/>
      <c r="FK27" s="157"/>
      <c r="FL27" s="157"/>
      <c r="FM27" s="157"/>
      <c r="FN27" s="157"/>
      <c r="FO27" s="157"/>
      <c r="FP27" s="157"/>
      <c r="FQ27" s="157"/>
      <c r="FR27" s="157"/>
      <c r="FS27" s="157"/>
      <c r="FT27" s="157"/>
      <c r="FU27" s="157"/>
      <c r="FV27" s="157"/>
      <c r="FW27" s="157"/>
      <c r="FX27" s="157"/>
      <c r="FY27" s="157"/>
      <c r="FZ27" s="157"/>
      <c r="GA27" s="157"/>
      <c r="GB27" s="157"/>
      <c r="GC27" s="157"/>
      <c r="GD27" s="157"/>
      <c r="GE27" s="157"/>
      <c r="GF27" s="157"/>
      <c r="GG27" s="157"/>
      <c r="GH27" s="157"/>
      <c r="GI27" s="157"/>
      <c r="GJ27" s="157"/>
      <c r="GK27" s="157"/>
      <c r="GL27" s="157"/>
      <c r="GM27" s="157"/>
      <c r="GN27" s="157"/>
      <c r="GO27" s="157"/>
      <c r="GP27" s="157"/>
      <c r="GQ27" s="157"/>
      <c r="GR27" s="157"/>
      <c r="GS27" s="157"/>
      <c r="GT27" s="157"/>
      <c r="GU27" s="157"/>
      <c r="GV27" s="157"/>
      <c r="GW27" s="157"/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7"/>
      <c r="HK27" s="157"/>
      <c r="HL27" s="157"/>
      <c r="HM27" s="157"/>
      <c r="HN27" s="157"/>
      <c r="HO27" s="157"/>
      <c r="HP27" s="157"/>
      <c r="HQ27" s="157"/>
      <c r="HR27" s="157"/>
      <c r="HS27" s="157"/>
      <c r="HT27" s="157"/>
      <c r="HU27" s="157"/>
      <c r="HV27" s="157"/>
      <c r="HW27" s="157"/>
      <c r="HX27" s="157"/>
      <c r="HY27" s="157"/>
      <c r="HZ27" s="157"/>
      <c r="IA27" s="157"/>
    </row>
    <row r="28" spans="1:235" ht="14.25">
      <c r="A28" s="178"/>
      <c r="B28" s="63"/>
      <c r="C28" s="64"/>
      <c r="D28" s="64"/>
      <c r="E28" s="64"/>
      <c r="F28" s="64"/>
      <c r="G28" s="64"/>
      <c r="H28" s="64"/>
      <c r="I28" s="65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H28" s="157"/>
      <c r="AI28" s="157"/>
      <c r="AJ28" s="157"/>
      <c r="AK28" s="157"/>
      <c r="AL28" s="157"/>
      <c r="AM28" s="157"/>
      <c r="AN28" s="157"/>
      <c r="AO28" s="157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  <c r="DK28" s="157"/>
      <c r="DL28" s="157"/>
      <c r="DM28" s="157"/>
      <c r="DN28" s="157"/>
      <c r="DO28" s="157"/>
      <c r="DP28" s="157"/>
      <c r="DQ28" s="157"/>
      <c r="DR28" s="157"/>
      <c r="DS28" s="157"/>
      <c r="DT28" s="157"/>
      <c r="DU28" s="157"/>
      <c r="DV28" s="157"/>
      <c r="DW28" s="157"/>
      <c r="DX28" s="157"/>
      <c r="DY28" s="157"/>
      <c r="DZ28" s="157"/>
      <c r="EA28" s="157"/>
      <c r="EB28" s="157"/>
      <c r="EC28" s="157"/>
      <c r="ED28" s="157"/>
      <c r="EE28" s="157"/>
      <c r="EF28" s="157"/>
      <c r="EG28" s="157"/>
      <c r="EH28" s="157"/>
      <c r="EI28" s="157"/>
      <c r="EJ28" s="157"/>
      <c r="EK28" s="157"/>
      <c r="EL28" s="157"/>
      <c r="EM28" s="157"/>
      <c r="EN28" s="157"/>
      <c r="EO28" s="157"/>
      <c r="EP28" s="157"/>
      <c r="EQ28" s="157"/>
      <c r="ER28" s="157"/>
      <c r="ES28" s="157"/>
      <c r="ET28" s="157"/>
      <c r="EU28" s="157"/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7"/>
      <c r="FI28" s="157"/>
      <c r="FJ28" s="157"/>
      <c r="FK28" s="157"/>
      <c r="FL28" s="157"/>
      <c r="FM28" s="157"/>
      <c r="FN28" s="157"/>
      <c r="FO28" s="157"/>
      <c r="FP28" s="157"/>
      <c r="FQ28" s="157"/>
      <c r="FR28" s="157"/>
      <c r="FS28" s="157"/>
      <c r="FT28" s="157"/>
      <c r="FU28" s="157"/>
      <c r="FV28" s="157"/>
      <c r="FW28" s="157"/>
      <c r="FX28" s="157"/>
      <c r="FY28" s="157"/>
      <c r="FZ28" s="157"/>
      <c r="GA28" s="157"/>
      <c r="GB28" s="157"/>
      <c r="GC28" s="157"/>
      <c r="GD28" s="157"/>
      <c r="GE28" s="157"/>
      <c r="GF28" s="157"/>
      <c r="GG28" s="157"/>
      <c r="GH28" s="157"/>
      <c r="GI28" s="157"/>
      <c r="GJ28" s="157"/>
      <c r="GK28" s="157"/>
      <c r="GL28" s="157"/>
      <c r="GM28" s="157"/>
      <c r="GN28" s="157"/>
      <c r="GO28" s="157"/>
      <c r="GP28" s="157"/>
      <c r="GQ28" s="157"/>
      <c r="GR28" s="157"/>
      <c r="GS28" s="157"/>
      <c r="GT28" s="157"/>
      <c r="GU28" s="157"/>
      <c r="GV28" s="157"/>
      <c r="GW28" s="157"/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7"/>
      <c r="HK28" s="157"/>
      <c r="HL28" s="157"/>
      <c r="HM28" s="157"/>
      <c r="HN28" s="157"/>
      <c r="HO28" s="157"/>
      <c r="HP28" s="157"/>
      <c r="HQ28" s="157"/>
      <c r="HR28" s="157"/>
      <c r="HS28" s="157"/>
      <c r="HT28" s="157"/>
      <c r="HU28" s="157"/>
      <c r="HV28" s="157"/>
      <c r="HW28" s="157"/>
      <c r="HX28" s="157"/>
      <c r="HY28" s="157"/>
      <c r="HZ28" s="157"/>
      <c r="IA28" s="157"/>
    </row>
    <row r="29" spans="1:235">
      <c r="A29" s="178"/>
      <c r="B29" s="179"/>
      <c r="C29" s="147"/>
      <c r="D29" s="420"/>
      <c r="E29" s="420"/>
      <c r="F29" s="420"/>
      <c r="G29" s="420"/>
      <c r="H29" s="420"/>
      <c r="I29" s="420"/>
    </row>
    <row r="30" spans="1:235">
      <c r="A30" s="178"/>
      <c r="B30" s="179"/>
      <c r="C30" s="147"/>
      <c r="D30" s="66"/>
      <c r="E30" s="66"/>
      <c r="F30" s="66"/>
      <c r="G30" s="66"/>
      <c r="H30" s="66"/>
      <c r="I30" s="66"/>
    </row>
    <row r="31" spans="1:235">
      <c r="A31" s="178"/>
      <c r="B31" s="179"/>
      <c r="C31" s="147"/>
      <c r="D31" s="66"/>
      <c r="E31" s="66"/>
      <c r="F31" s="66"/>
      <c r="G31" s="66"/>
      <c r="H31" s="66"/>
      <c r="I31" s="421"/>
    </row>
    <row r="32" spans="1:235">
      <c r="A32" s="178"/>
    </row>
    <row r="33" spans="1:9">
      <c r="A33" s="178"/>
    </row>
    <row r="34" spans="1:9">
      <c r="A34" s="178"/>
      <c r="B34" s="148"/>
      <c r="C34" s="518"/>
      <c r="D34" s="518"/>
      <c r="E34" s="518"/>
      <c r="F34" s="518"/>
      <c r="G34" s="518"/>
      <c r="H34" s="518"/>
      <c r="I34" s="518"/>
    </row>
    <row r="35" spans="1:9">
      <c r="A35" s="178"/>
      <c r="B35" s="180"/>
      <c r="C35" s="149"/>
      <c r="D35" s="519"/>
      <c r="E35" s="519"/>
      <c r="F35" s="519"/>
      <c r="G35" s="519"/>
      <c r="H35" s="519"/>
      <c r="I35" s="519"/>
    </row>
  </sheetData>
  <mergeCells count="17">
    <mergeCell ref="C34:I34"/>
    <mergeCell ref="D35:I35"/>
    <mergeCell ref="C8:E8"/>
    <mergeCell ref="L11:P11"/>
    <mergeCell ref="B11:B14"/>
    <mergeCell ref="C11:C14"/>
    <mergeCell ref="D11:D14"/>
    <mergeCell ref="E11:E14"/>
    <mergeCell ref="F11:F14"/>
    <mergeCell ref="G11:G14"/>
    <mergeCell ref="H11:H14"/>
    <mergeCell ref="I11:I14"/>
    <mergeCell ref="B3:I3"/>
    <mergeCell ref="C4:I4"/>
    <mergeCell ref="C5:E5"/>
    <mergeCell ref="C6:E6"/>
    <mergeCell ref="C7:E7"/>
  </mergeCells>
  <printOptions horizontalCentered="1"/>
  <pageMargins left="0.70833299999999999" right="0.70833299999999999" top="0.78749999999999998" bottom="0.78749999999999998" header="0.51180599999999998" footer="0.23611099999999999"/>
  <pageSetup paperSize="9" scale="62" fitToWidth="0" fitToHeight="0"/>
  <headerFooter>
    <oddFooter>&amp;L&amp;12Eng.ª Civil Ana Priscila Silva
      CREA 217602/D&amp;C&amp;12Júlio Cesar Souto Batista
Presidente ECOS&amp;R&amp;12&amp;P/&amp;N
09/12/2025</oddFooter>
  </headerFooter>
  <drawing r:id="rId1"/>
  <extLst>
    <ext uri="smNativeData">
      <pm:sheetPrefs xmlns:pm="smNativeData" day="177203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2:IA35"/>
  <sheetViews>
    <sheetView workbookViewId="0">
      <selection activeCell="G15" sqref="G15"/>
    </sheetView>
  </sheetViews>
  <sheetFormatPr defaultRowHeight="12.75"/>
  <cols>
    <col min="1" max="1" width="6.140625" style="2" customWidth="1"/>
    <col min="2" max="2" width="12.85546875" style="153" customWidth="1"/>
    <col min="3" max="3" width="15.42578125" style="154" customWidth="1"/>
    <col min="4" max="4" width="10.5703125" style="154" customWidth="1"/>
    <col min="5" max="5" width="55.42578125" style="153" customWidth="1"/>
    <col min="6" max="6" width="7.85546875" style="153" customWidth="1"/>
    <col min="7" max="7" width="11" style="153" customWidth="1"/>
    <col min="8" max="9" width="14.28515625" style="155" customWidth="1"/>
    <col min="10" max="10" width="12.7109375" style="2" customWidth="1"/>
    <col min="11" max="11" width="9.140625" style="156" customWidth="1"/>
    <col min="12" max="13" width="9.7109375" style="156" customWidth="1"/>
    <col min="14" max="228" width="9.140625" style="2" customWidth="1"/>
    <col min="229" max="229" width="9.7109375" style="2" customWidth="1"/>
    <col min="230" max="230" width="55" style="2" customWidth="1"/>
    <col min="231" max="231" width="12.85546875" style="2" customWidth="1"/>
    <col min="232" max="232" width="7.42578125" style="2" customWidth="1"/>
    <col min="233" max="258" width="9.140625" style="2" customWidth="1"/>
    <col min="259" max="259" width="32.7109375" style="2" customWidth="1"/>
    <col min="260" max="260" width="9.7109375" style="2" customWidth="1"/>
    <col min="261" max="261" width="12" style="2" customWidth="1"/>
    <col min="262" max="262" width="10.5703125" style="2" customWidth="1"/>
    <col min="263" max="263" width="55" style="2" customWidth="1"/>
    <col min="264" max="264" width="7.85546875" style="2" customWidth="1"/>
    <col min="265" max="265" width="10.28515625" style="2" customWidth="1"/>
    <col min="266" max="267" width="14.28515625" style="2" customWidth="1"/>
    <col min="268" max="269" width="9.140625" style="2" customWidth="1"/>
    <col min="270" max="270" width="9.7109375" style="2" customWidth="1"/>
    <col min="271" max="484" width="9.140625" style="2" customWidth="1"/>
    <col min="485" max="485" width="9.7109375" style="2" customWidth="1"/>
    <col min="486" max="486" width="55" style="2" customWidth="1"/>
    <col min="487" max="487" width="12.85546875" style="2" customWidth="1"/>
    <col min="488" max="488" width="7.42578125" style="2" customWidth="1"/>
    <col min="489" max="514" width="9.140625" style="2" customWidth="1"/>
    <col min="515" max="515" width="32.7109375" style="2" customWidth="1"/>
    <col min="516" max="516" width="9.7109375" style="2" customWidth="1"/>
    <col min="517" max="517" width="12" style="2" customWidth="1"/>
    <col min="518" max="518" width="10.5703125" style="2" customWidth="1"/>
    <col min="519" max="519" width="55" style="2" customWidth="1"/>
    <col min="520" max="520" width="7.85546875" style="2" customWidth="1"/>
    <col min="521" max="521" width="10.28515625" style="2" customWidth="1"/>
    <col min="522" max="523" width="14.28515625" style="2" customWidth="1"/>
    <col min="524" max="525" width="9.140625" style="2" customWidth="1"/>
    <col min="526" max="526" width="9.7109375" style="2" customWidth="1"/>
    <col min="527" max="740" width="9.140625" style="2" customWidth="1"/>
    <col min="741" max="741" width="9.7109375" style="2" customWidth="1"/>
    <col min="742" max="742" width="55" style="2" customWidth="1"/>
    <col min="743" max="743" width="12.85546875" style="2" customWidth="1"/>
    <col min="744" max="744" width="7.42578125" style="2" customWidth="1"/>
    <col min="745" max="770" width="9.140625" style="2" customWidth="1"/>
    <col min="771" max="771" width="32.7109375" style="2" customWidth="1"/>
    <col min="772" max="772" width="9.7109375" style="2" customWidth="1"/>
    <col min="773" max="773" width="12" style="2" customWidth="1"/>
    <col min="774" max="774" width="10.5703125" style="2" customWidth="1"/>
    <col min="775" max="775" width="55" style="2" customWidth="1"/>
    <col min="776" max="776" width="7.85546875" style="2" customWidth="1"/>
    <col min="777" max="777" width="10.28515625" style="2" customWidth="1"/>
    <col min="778" max="779" width="14.28515625" style="2" customWidth="1"/>
    <col min="780" max="781" width="9.140625" style="2" customWidth="1"/>
    <col min="782" max="782" width="9.7109375" style="2" customWidth="1"/>
    <col min="783" max="996" width="9.140625" style="2" customWidth="1"/>
    <col min="997" max="997" width="9.7109375" style="2" customWidth="1"/>
    <col min="998" max="998" width="55" style="2" customWidth="1"/>
    <col min="999" max="999" width="12.85546875" style="2" customWidth="1"/>
    <col min="1000" max="1000" width="7.42578125" style="2" customWidth="1"/>
    <col min="1001" max="1026" width="9.140625" style="2" customWidth="1"/>
    <col min="1027" max="1027" width="32.7109375" style="2" customWidth="1"/>
    <col min="1028" max="1028" width="9.7109375" style="2" customWidth="1"/>
    <col min="1029" max="1029" width="12" style="2" customWidth="1"/>
    <col min="1030" max="1030" width="10.5703125" style="2" customWidth="1"/>
    <col min="1031" max="1031" width="55" style="2" customWidth="1"/>
    <col min="1032" max="1032" width="7.85546875" style="2" customWidth="1"/>
    <col min="1033" max="1033" width="10.28515625" style="2" customWidth="1"/>
    <col min="1034" max="1035" width="14.28515625" style="2" customWidth="1"/>
    <col min="1036" max="1037" width="9.140625" style="2" customWidth="1"/>
    <col min="1038" max="1038" width="9.7109375" style="2" customWidth="1"/>
    <col min="1039" max="1252" width="9.140625" style="2" customWidth="1"/>
    <col min="1253" max="1253" width="9.7109375" style="2" customWidth="1"/>
    <col min="1254" max="1254" width="55" style="2" customWidth="1"/>
    <col min="1255" max="1255" width="12.85546875" style="2" customWidth="1"/>
    <col min="1256" max="1256" width="7.42578125" style="2" customWidth="1"/>
    <col min="1257" max="1282" width="9.140625" style="2" customWidth="1"/>
    <col min="1283" max="1283" width="32.7109375" style="2" customWidth="1"/>
    <col min="1284" max="1284" width="9.7109375" style="2" customWidth="1"/>
    <col min="1285" max="1285" width="12" style="2" customWidth="1"/>
    <col min="1286" max="1286" width="10.5703125" style="2" customWidth="1"/>
    <col min="1287" max="1287" width="55" style="2" customWidth="1"/>
    <col min="1288" max="1288" width="7.85546875" style="2" customWidth="1"/>
    <col min="1289" max="1289" width="10.28515625" style="2" customWidth="1"/>
    <col min="1290" max="1291" width="14.28515625" style="2" customWidth="1"/>
    <col min="1292" max="1293" width="9.140625" style="2" customWidth="1"/>
    <col min="1294" max="1294" width="9.7109375" style="2" customWidth="1"/>
    <col min="1295" max="1508" width="9.140625" style="2" customWidth="1"/>
    <col min="1509" max="1509" width="9.7109375" style="2" customWidth="1"/>
    <col min="1510" max="1510" width="55" style="2" customWidth="1"/>
    <col min="1511" max="1511" width="12.85546875" style="2" customWidth="1"/>
    <col min="1512" max="1512" width="7.42578125" style="2" customWidth="1"/>
    <col min="1513" max="1538" width="9.140625" style="2" customWidth="1"/>
    <col min="1539" max="1539" width="32.7109375" style="2" customWidth="1"/>
    <col min="1540" max="1540" width="9.7109375" style="2" customWidth="1"/>
    <col min="1541" max="1541" width="12" style="2" customWidth="1"/>
    <col min="1542" max="1542" width="10.5703125" style="2" customWidth="1"/>
    <col min="1543" max="1543" width="55" style="2" customWidth="1"/>
    <col min="1544" max="1544" width="7.85546875" style="2" customWidth="1"/>
    <col min="1545" max="1545" width="10.28515625" style="2" customWidth="1"/>
    <col min="1546" max="1547" width="14.28515625" style="2" customWidth="1"/>
    <col min="1548" max="1549" width="9.140625" style="2" customWidth="1"/>
    <col min="1550" max="1550" width="9.7109375" style="2" customWidth="1"/>
    <col min="1551" max="1764" width="9.140625" style="2" customWidth="1"/>
    <col min="1765" max="1765" width="9.7109375" style="2" customWidth="1"/>
    <col min="1766" max="1766" width="55" style="2" customWidth="1"/>
    <col min="1767" max="1767" width="12.85546875" style="2" customWidth="1"/>
    <col min="1768" max="1768" width="7.42578125" style="2" customWidth="1"/>
    <col min="1769" max="1794" width="9.140625" style="2" customWidth="1"/>
    <col min="1795" max="1795" width="32.7109375" style="2" customWidth="1"/>
    <col min="1796" max="1796" width="9.7109375" style="2" customWidth="1"/>
    <col min="1797" max="1797" width="12" style="2" customWidth="1"/>
    <col min="1798" max="1798" width="10.5703125" style="2" customWidth="1"/>
    <col min="1799" max="1799" width="55" style="2" customWidth="1"/>
    <col min="1800" max="1800" width="7.85546875" style="2" customWidth="1"/>
    <col min="1801" max="1801" width="10.28515625" style="2" customWidth="1"/>
    <col min="1802" max="1803" width="14.28515625" style="2" customWidth="1"/>
    <col min="1804" max="1805" width="9.140625" style="2" customWidth="1"/>
    <col min="1806" max="1806" width="9.7109375" style="2" customWidth="1"/>
    <col min="1807" max="2020" width="9.140625" style="2" customWidth="1"/>
    <col min="2021" max="2021" width="9.7109375" style="2" customWidth="1"/>
    <col min="2022" max="2022" width="55" style="2" customWidth="1"/>
    <col min="2023" max="2023" width="12.85546875" style="2" customWidth="1"/>
    <col min="2024" max="2024" width="7.42578125" style="2" customWidth="1"/>
    <col min="2025" max="2050" width="9.140625" style="2" customWidth="1"/>
    <col min="2051" max="2051" width="32.7109375" style="2" customWidth="1"/>
    <col min="2052" max="2052" width="9.7109375" style="2" customWidth="1"/>
    <col min="2053" max="2053" width="12" style="2" customWidth="1"/>
    <col min="2054" max="2054" width="10.5703125" style="2" customWidth="1"/>
    <col min="2055" max="2055" width="55" style="2" customWidth="1"/>
    <col min="2056" max="2056" width="7.85546875" style="2" customWidth="1"/>
    <col min="2057" max="2057" width="10.28515625" style="2" customWidth="1"/>
    <col min="2058" max="2059" width="14.28515625" style="2" customWidth="1"/>
    <col min="2060" max="2061" width="9.140625" style="2" customWidth="1"/>
    <col min="2062" max="2062" width="9.7109375" style="2" customWidth="1"/>
    <col min="2063" max="2276" width="9.140625" style="2" customWidth="1"/>
    <col min="2277" max="2277" width="9.7109375" style="2" customWidth="1"/>
    <col min="2278" max="2278" width="55" style="2" customWidth="1"/>
    <col min="2279" max="2279" width="12.85546875" style="2" customWidth="1"/>
    <col min="2280" max="2280" width="7.42578125" style="2" customWidth="1"/>
    <col min="2281" max="2306" width="9.140625" style="2" customWidth="1"/>
    <col min="2307" max="2307" width="32.7109375" style="2" customWidth="1"/>
    <col min="2308" max="2308" width="9.7109375" style="2" customWidth="1"/>
    <col min="2309" max="2309" width="12" style="2" customWidth="1"/>
    <col min="2310" max="2310" width="10.5703125" style="2" customWidth="1"/>
    <col min="2311" max="2311" width="55" style="2" customWidth="1"/>
    <col min="2312" max="2312" width="7.85546875" style="2" customWidth="1"/>
    <col min="2313" max="2313" width="10.28515625" style="2" customWidth="1"/>
    <col min="2314" max="2315" width="14.28515625" style="2" customWidth="1"/>
    <col min="2316" max="2317" width="9.140625" style="2" customWidth="1"/>
    <col min="2318" max="2318" width="9.7109375" style="2" customWidth="1"/>
    <col min="2319" max="2532" width="9.140625" style="2" customWidth="1"/>
    <col min="2533" max="2533" width="9.7109375" style="2" customWidth="1"/>
    <col min="2534" max="2534" width="55" style="2" customWidth="1"/>
    <col min="2535" max="2535" width="12.85546875" style="2" customWidth="1"/>
    <col min="2536" max="2536" width="7.42578125" style="2" customWidth="1"/>
    <col min="2537" max="2562" width="9.140625" style="2" customWidth="1"/>
    <col min="2563" max="2563" width="32.7109375" style="2" customWidth="1"/>
    <col min="2564" max="2564" width="9.7109375" style="2" customWidth="1"/>
    <col min="2565" max="2565" width="12" style="2" customWidth="1"/>
    <col min="2566" max="2566" width="10.5703125" style="2" customWidth="1"/>
    <col min="2567" max="2567" width="55" style="2" customWidth="1"/>
    <col min="2568" max="2568" width="7.85546875" style="2" customWidth="1"/>
    <col min="2569" max="2569" width="10.28515625" style="2" customWidth="1"/>
    <col min="2570" max="2571" width="14.28515625" style="2" customWidth="1"/>
    <col min="2572" max="2573" width="9.140625" style="2" customWidth="1"/>
    <col min="2574" max="2574" width="9.7109375" style="2" customWidth="1"/>
    <col min="2575" max="2788" width="9.140625" style="2" customWidth="1"/>
    <col min="2789" max="2789" width="9.7109375" style="2" customWidth="1"/>
    <col min="2790" max="2790" width="55" style="2" customWidth="1"/>
    <col min="2791" max="2791" width="12.85546875" style="2" customWidth="1"/>
    <col min="2792" max="2792" width="7.42578125" style="2" customWidth="1"/>
    <col min="2793" max="2818" width="9.140625" style="2" customWidth="1"/>
    <col min="2819" max="2819" width="32.7109375" style="2" customWidth="1"/>
    <col min="2820" max="2820" width="9.7109375" style="2" customWidth="1"/>
    <col min="2821" max="2821" width="12" style="2" customWidth="1"/>
    <col min="2822" max="2822" width="10.5703125" style="2" customWidth="1"/>
    <col min="2823" max="2823" width="55" style="2" customWidth="1"/>
    <col min="2824" max="2824" width="7.85546875" style="2" customWidth="1"/>
    <col min="2825" max="2825" width="10.28515625" style="2" customWidth="1"/>
    <col min="2826" max="2827" width="14.28515625" style="2" customWidth="1"/>
    <col min="2828" max="2829" width="9.140625" style="2" customWidth="1"/>
    <col min="2830" max="2830" width="9.7109375" style="2" customWidth="1"/>
    <col min="2831" max="3044" width="9.140625" style="2" customWidth="1"/>
    <col min="3045" max="3045" width="9.7109375" style="2" customWidth="1"/>
    <col min="3046" max="3046" width="55" style="2" customWidth="1"/>
    <col min="3047" max="3047" width="12.85546875" style="2" customWidth="1"/>
    <col min="3048" max="3048" width="7.42578125" style="2" customWidth="1"/>
    <col min="3049" max="3074" width="9.140625" style="2" customWidth="1"/>
    <col min="3075" max="3075" width="32.7109375" style="2" customWidth="1"/>
    <col min="3076" max="3076" width="9.7109375" style="2" customWidth="1"/>
    <col min="3077" max="3077" width="12" style="2" customWidth="1"/>
    <col min="3078" max="3078" width="10.5703125" style="2" customWidth="1"/>
    <col min="3079" max="3079" width="55" style="2" customWidth="1"/>
    <col min="3080" max="3080" width="7.85546875" style="2" customWidth="1"/>
    <col min="3081" max="3081" width="10.28515625" style="2" customWidth="1"/>
    <col min="3082" max="3083" width="14.28515625" style="2" customWidth="1"/>
    <col min="3084" max="3085" width="9.140625" style="2" customWidth="1"/>
    <col min="3086" max="3086" width="9.7109375" style="2" customWidth="1"/>
    <col min="3087" max="3300" width="9.140625" style="2" customWidth="1"/>
    <col min="3301" max="3301" width="9.7109375" style="2" customWidth="1"/>
    <col min="3302" max="3302" width="55" style="2" customWidth="1"/>
    <col min="3303" max="3303" width="12.85546875" style="2" customWidth="1"/>
    <col min="3304" max="3304" width="7.42578125" style="2" customWidth="1"/>
    <col min="3305" max="3330" width="9.140625" style="2" customWidth="1"/>
    <col min="3331" max="3331" width="32.7109375" style="2" customWidth="1"/>
    <col min="3332" max="3332" width="9.7109375" style="2" customWidth="1"/>
    <col min="3333" max="3333" width="12" style="2" customWidth="1"/>
    <col min="3334" max="3334" width="10.5703125" style="2" customWidth="1"/>
    <col min="3335" max="3335" width="55" style="2" customWidth="1"/>
    <col min="3336" max="3336" width="7.85546875" style="2" customWidth="1"/>
    <col min="3337" max="3337" width="10.28515625" style="2" customWidth="1"/>
    <col min="3338" max="3339" width="14.28515625" style="2" customWidth="1"/>
    <col min="3340" max="3341" width="9.140625" style="2" customWidth="1"/>
    <col min="3342" max="3342" width="9.7109375" style="2" customWidth="1"/>
    <col min="3343" max="3556" width="9.140625" style="2" customWidth="1"/>
    <col min="3557" max="3557" width="9.7109375" style="2" customWidth="1"/>
    <col min="3558" max="3558" width="55" style="2" customWidth="1"/>
    <col min="3559" max="3559" width="12.85546875" style="2" customWidth="1"/>
    <col min="3560" max="3560" width="7.42578125" style="2" customWidth="1"/>
    <col min="3561" max="3586" width="9.140625" style="2" customWidth="1"/>
    <col min="3587" max="3587" width="32.7109375" style="2" customWidth="1"/>
    <col min="3588" max="3588" width="9.7109375" style="2" customWidth="1"/>
    <col min="3589" max="3589" width="12" style="2" customWidth="1"/>
    <col min="3590" max="3590" width="10.5703125" style="2" customWidth="1"/>
    <col min="3591" max="3591" width="55" style="2" customWidth="1"/>
    <col min="3592" max="3592" width="7.85546875" style="2" customWidth="1"/>
    <col min="3593" max="3593" width="10.28515625" style="2" customWidth="1"/>
    <col min="3594" max="3595" width="14.28515625" style="2" customWidth="1"/>
    <col min="3596" max="3597" width="9.140625" style="2" customWidth="1"/>
    <col min="3598" max="3598" width="9.7109375" style="2" customWidth="1"/>
    <col min="3599" max="3812" width="9.140625" style="2" customWidth="1"/>
    <col min="3813" max="3813" width="9.7109375" style="2" customWidth="1"/>
    <col min="3814" max="3814" width="55" style="2" customWidth="1"/>
    <col min="3815" max="3815" width="12.85546875" style="2" customWidth="1"/>
    <col min="3816" max="3816" width="7.42578125" style="2" customWidth="1"/>
    <col min="3817" max="3842" width="9.140625" style="2" customWidth="1"/>
    <col min="3843" max="3843" width="32.7109375" style="2" customWidth="1"/>
    <col min="3844" max="3844" width="9.7109375" style="2" customWidth="1"/>
    <col min="3845" max="3845" width="12" style="2" customWidth="1"/>
    <col min="3846" max="3846" width="10.5703125" style="2" customWidth="1"/>
    <col min="3847" max="3847" width="55" style="2" customWidth="1"/>
    <col min="3848" max="3848" width="7.85546875" style="2" customWidth="1"/>
    <col min="3849" max="3849" width="10.28515625" style="2" customWidth="1"/>
    <col min="3850" max="3851" width="14.28515625" style="2" customWidth="1"/>
    <col min="3852" max="3853" width="9.140625" style="2" customWidth="1"/>
    <col min="3854" max="3854" width="9.7109375" style="2" customWidth="1"/>
    <col min="3855" max="4068" width="9.140625" style="2" customWidth="1"/>
    <col min="4069" max="4069" width="9.7109375" style="2" customWidth="1"/>
    <col min="4070" max="4070" width="55" style="2" customWidth="1"/>
    <col min="4071" max="4071" width="12.85546875" style="2" customWidth="1"/>
    <col min="4072" max="4072" width="7.42578125" style="2" customWidth="1"/>
    <col min="4073" max="4098" width="9.140625" style="2" customWidth="1"/>
    <col min="4099" max="4099" width="32.7109375" style="2" customWidth="1"/>
    <col min="4100" max="4100" width="9.7109375" style="2" customWidth="1"/>
    <col min="4101" max="4101" width="12" style="2" customWidth="1"/>
    <col min="4102" max="4102" width="10.5703125" style="2" customWidth="1"/>
    <col min="4103" max="4103" width="55" style="2" customWidth="1"/>
    <col min="4104" max="4104" width="7.85546875" style="2" customWidth="1"/>
    <col min="4105" max="4105" width="10.28515625" style="2" customWidth="1"/>
    <col min="4106" max="4107" width="14.28515625" style="2" customWidth="1"/>
    <col min="4108" max="4109" width="9.140625" style="2" customWidth="1"/>
    <col min="4110" max="4110" width="9.7109375" style="2" customWidth="1"/>
    <col min="4111" max="4324" width="9.140625" style="2" customWidth="1"/>
    <col min="4325" max="4325" width="9.7109375" style="2" customWidth="1"/>
    <col min="4326" max="4326" width="55" style="2" customWidth="1"/>
    <col min="4327" max="4327" width="12.85546875" style="2" customWidth="1"/>
    <col min="4328" max="4328" width="7.42578125" style="2" customWidth="1"/>
    <col min="4329" max="4354" width="9.140625" style="2" customWidth="1"/>
    <col min="4355" max="4355" width="32.7109375" style="2" customWidth="1"/>
    <col min="4356" max="4356" width="9.7109375" style="2" customWidth="1"/>
    <col min="4357" max="4357" width="12" style="2" customWidth="1"/>
    <col min="4358" max="4358" width="10.5703125" style="2" customWidth="1"/>
    <col min="4359" max="4359" width="55" style="2" customWidth="1"/>
    <col min="4360" max="4360" width="7.85546875" style="2" customWidth="1"/>
    <col min="4361" max="4361" width="10.28515625" style="2" customWidth="1"/>
    <col min="4362" max="4363" width="14.28515625" style="2" customWidth="1"/>
    <col min="4364" max="4365" width="9.140625" style="2" customWidth="1"/>
    <col min="4366" max="4366" width="9.7109375" style="2" customWidth="1"/>
    <col min="4367" max="4580" width="9.140625" style="2" customWidth="1"/>
    <col min="4581" max="4581" width="9.7109375" style="2" customWidth="1"/>
    <col min="4582" max="4582" width="55" style="2" customWidth="1"/>
    <col min="4583" max="4583" width="12.85546875" style="2" customWidth="1"/>
    <col min="4584" max="4584" width="7.42578125" style="2" customWidth="1"/>
    <col min="4585" max="4610" width="9.140625" style="2" customWidth="1"/>
    <col min="4611" max="4611" width="32.7109375" style="2" customWidth="1"/>
    <col min="4612" max="4612" width="9.7109375" style="2" customWidth="1"/>
    <col min="4613" max="4613" width="12" style="2" customWidth="1"/>
    <col min="4614" max="4614" width="10.5703125" style="2" customWidth="1"/>
    <col min="4615" max="4615" width="55" style="2" customWidth="1"/>
    <col min="4616" max="4616" width="7.85546875" style="2" customWidth="1"/>
    <col min="4617" max="4617" width="10.28515625" style="2" customWidth="1"/>
    <col min="4618" max="4619" width="14.28515625" style="2" customWidth="1"/>
    <col min="4620" max="4621" width="9.140625" style="2" customWidth="1"/>
    <col min="4622" max="4622" width="9.7109375" style="2" customWidth="1"/>
    <col min="4623" max="4836" width="9.140625" style="2" customWidth="1"/>
    <col min="4837" max="4837" width="9.7109375" style="2" customWidth="1"/>
    <col min="4838" max="4838" width="55" style="2" customWidth="1"/>
    <col min="4839" max="4839" width="12.85546875" style="2" customWidth="1"/>
    <col min="4840" max="4840" width="7.42578125" style="2" customWidth="1"/>
    <col min="4841" max="4866" width="9.140625" style="2" customWidth="1"/>
    <col min="4867" max="4867" width="32.7109375" style="2" customWidth="1"/>
    <col min="4868" max="4868" width="9.7109375" style="2" customWidth="1"/>
    <col min="4869" max="4869" width="12" style="2" customWidth="1"/>
    <col min="4870" max="4870" width="10.5703125" style="2" customWidth="1"/>
    <col min="4871" max="4871" width="55" style="2" customWidth="1"/>
    <col min="4872" max="4872" width="7.85546875" style="2" customWidth="1"/>
    <col min="4873" max="4873" width="10.28515625" style="2" customWidth="1"/>
    <col min="4874" max="4875" width="14.28515625" style="2" customWidth="1"/>
    <col min="4876" max="4877" width="9.140625" style="2" customWidth="1"/>
    <col min="4878" max="4878" width="9.7109375" style="2" customWidth="1"/>
    <col min="4879" max="5092" width="9.140625" style="2" customWidth="1"/>
    <col min="5093" max="5093" width="9.7109375" style="2" customWidth="1"/>
    <col min="5094" max="5094" width="55" style="2" customWidth="1"/>
    <col min="5095" max="5095" width="12.85546875" style="2" customWidth="1"/>
    <col min="5096" max="5096" width="7.42578125" style="2" customWidth="1"/>
    <col min="5097" max="5122" width="9.140625" style="2" customWidth="1"/>
    <col min="5123" max="5123" width="32.7109375" style="2" customWidth="1"/>
    <col min="5124" max="5124" width="9.7109375" style="2" customWidth="1"/>
    <col min="5125" max="5125" width="12" style="2" customWidth="1"/>
    <col min="5126" max="5126" width="10.5703125" style="2" customWidth="1"/>
    <col min="5127" max="5127" width="55" style="2" customWidth="1"/>
    <col min="5128" max="5128" width="7.85546875" style="2" customWidth="1"/>
    <col min="5129" max="5129" width="10.28515625" style="2" customWidth="1"/>
    <col min="5130" max="5131" width="14.28515625" style="2" customWidth="1"/>
    <col min="5132" max="5133" width="9.140625" style="2" customWidth="1"/>
    <col min="5134" max="5134" width="9.7109375" style="2" customWidth="1"/>
    <col min="5135" max="5348" width="9.140625" style="2" customWidth="1"/>
    <col min="5349" max="5349" width="9.7109375" style="2" customWidth="1"/>
    <col min="5350" max="5350" width="55" style="2" customWidth="1"/>
    <col min="5351" max="5351" width="12.85546875" style="2" customWidth="1"/>
    <col min="5352" max="5352" width="7.42578125" style="2" customWidth="1"/>
    <col min="5353" max="5378" width="9.140625" style="2" customWidth="1"/>
    <col min="5379" max="5379" width="32.7109375" style="2" customWidth="1"/>
    <col min="5380" max="5380" width="9.7109375" style="2" customWidth="1"/>
    <col min="5381" max="5381" width="12" style="2" customWidth="1"/>
    <col min="5382" max="5382" width="10.5703125" style="2" customWidth="1"/>
    <col min="5383" max="5383" width="55" style="2" customWidth="1"/>
    <col min="5384" max="5384" width="7.85546875" style="2" customWidth="1"/>
    <col min="5385" max="5385" width="10.28515625" style="2" customWidth="1"/>
    <col min="5386" max="5387" width="14.28515625" style="2" customWidth="1"/>
    <col min="5388" max="5389" width="9.140625" style="2" customWidth="1"/>
    <col min="5390" max="5390" width="9.7109375" style="2" customWidth="1"/>
    <col min="5391" max="5604" width="9.140625" style="2" customWidth="1"/>
    <col min="5605" max="5605" width="9.7109375" style="2" customWidth="1"/>
    <col min="5606" max="5606" width="55" style="2" customWidth="1"/>
    <col min="5607" max="5607" width="12.85546875" style="2" customWidth="1"/>
    <col min="5608" max="5608" width="7.42578125" style="2" customWidth="1"/>
    <col min="5609" max="5634" width="9.140625" style="2" customWidth="1"/>
    <col min="5635" max="5635" width="32.7109375" style="2" customWidth="1"/>
    <col min="5636" max="5636" width="9.7109375" style="2" customWidth="1"/>
    <col min="5637" max="5637" width="12" style="2" customWidth="1"/>
    <col min="5638" max="5638" width="10.5703125" style="2" customWidth="1"/>
    <col min="5639" max="5639" width="55" style="2" customWidth="1"/>
    <col min="5640" max="5640" width="7.85546875" style="2" customWidth="1"/>
    <col min="5641" max="5641" width="10.28515625" style="2" customWidth="1"/>
    <col min="5642" max="5643" width="14.28515625" style="2" customWidth="1"/>
    <col min="5644" max="5645" width="9.140625" style="2" customWidth="1"/>
    <col min="5646" max="5646" width="9.7109375" style="2" customWidth="1"/>
    <col min="5647" max="5860" width="9.140625" style="2" customWidth="1"/>
    <col min="5861" max="5861" width="9.7109375" style="2" customWidth="1"/>
    <col min="5862" max="5862" width="55" style="2" customWidth="1"/>
    <col min="5863" max="5863" width="12.85546875" style="2" customWidth="1"/>
    <col min="5864" max="5864" width="7.42578125" style="2" customWidth="1"/>
    <col min="5865" max="5890" width="9.140625" style="2" customWidth="1"/>
    <col min="5891" max="5891" width="32.7109375" style="2" customWidth="1"/>
    <col min="5892" max="5892" width="9.7109375" style="2" customWidth="1"/>
    <col min="5893" max="5893" width="12" style="2" customWidth="1"/>
    <col min="5894" max="5894" width="10.5703125" style="2" customWidth="1"/>
    <col min="5895" max="5895" width="55" style="2" customWidth="1"/>
    <col min="5896" max="5896" width="7.85546875" style="2" customWidth="1"/>
    <col min="5897" max="5897" width="10.28515625" style="2" customWidth="1"/>
    <col min="5898" max="5899" width="14.28515625" style="2" customWidth="1"/>
    <col min="5900" max="5901" width="9.140625" style="2" customWidth="1"/>
    <col min="5902" max="5902" width="9.7109375" style="2" customWidth="1"/>
    <col min="5903" max="6116" width="9.140625" style="2" customWidth="1"/>
    <col min="6117" max="6117" width="9.7109375" style="2" customWidth="1"/>
    <col min="6118" max="6118" width="55" style="2" customWidth="1"/>
    <col min="6119" max="6119" width="12.85546875" style="2" customWidth="1"/>
    <col min="6120" max="6120" width="7.42578125" style="2" customWidth="1"/>
    <col min="6121" max="6146" width="9.140625" style="2" customWidth="1"/>
    <col min="6147" max="6147" width="32.7109375" style="2" customWidth="1"/>
    <col min="6148" max="6148" width="9.7109375" style="2" customWidth="1"/>
    <col min="6149" max="6149" width="12" style="2" customWidth="1"/>
    <col min="6150" max="6150" width="10.5703125" style="2" customWidth="1"/>
    <col min="6151" max="6151" width="55" style="2" customWidth="1"/>
    <col min="6152" max="6152" width="7.85546875" style="2" customWidth="1"/>
    <col min="6153" max="6153" width="10.28515625" style="2" customWidth="1"/>
    <col min="6154" max="6155" width="14.28515625" style="2" customWidth="1"/>
    <col min="6156" max="6157" width="9.140625" style="2" customWidth="1"/>
    <col min="6158" max="6158" width="9.7109375" style="2" customWidth="1"/>
    <col min="6159" max="6372" width="9.140625" style="2" customWidth="1"/>
    <col min="6373" max="6373" width="9.7109375" style="2" customWidth="1"/>
    <col min="6374" max="6374" width="55" style="2" customWidth="1"/>
    <col min="6375" max="6375" width="12.85546875" style="2" customWidth="1"/>
    <col min="6376" max="6376" width="7.42578125" style="2" customWidth="1"/>
    <col min="6377" max="6402" width="9.140625" style="2" customWidth="1"/>
    <col min="6403" max="6403" width="32.7109375" style="2" customWidth="1"/>
    <col min="6404" max="6404" width="9.7109375" style="2" customWidth="1"/>
    <col min="6405" max="6405" width="12" style="2" customWidth="1"/>
    <col min="6406" max="6406" width="10.5703125" style="2" customWidth="1"/>
    <col min="6407" max="6407" width="55" style="2" customWidth="1"/>
    <col min="6408" max="6408" width="7.85546875" style="2" customWidth="1"/>
    <col min="6409" max="6409" width="10.28515625" style="2" customWidth="1"/>
    <col min="6410" max="6411" width="14.28515625" style="2" customWidth="1"/>
    <col min="6412" max="6413" width="9.140625" style="2" customWidth="1"/>
    <col min="6414" max="6414" width="9.7109375" style="2" customWidth="1"/>
    <col min="6415" max="6628" width="9.140625" style="2" customWidth="1"/>
    <col min="6629" max="6629" width="9.7109375" style="2" customWidth="1"/>
    <col min="6630" max="6630" width="55" style="2" customWidth="1"/>
    <col min="6631" max="6631" width="12.85546875" style="2" customWidth="1"/>
    <col min="6632" max="6632" width="7.42578125" style="2" customWidth="1"/>
    <col min="6633" max="6658" width="9.140625" style="2" customWidth="1"/>
    <col min="6659" max="6659" width="32.7109375" style="2" customWidth="1"/>
    <col min="6660" max="6660" width="9.7109375" style="2" customWidth="1"/>
    <col min="6661" max="6661" width="12" style="2" customWidth="1"/>
    <col min="6662" max="6662" width="10.5703125" style="2" customWidth="1"/>
    <col min="6663" max="6663" width="55" style="2" customWidth="1"/>
    <col min="6664" max="6664" width="7.85546875" style="2" customWidth="1"/>
    <col min="6665" max="6665" width="10.28515625" style="2" customWidth="1"/>
    <col min="6666" max="6667" width="14.28515625" style="2" customWidth="1"/>
    <col min="6668" max="6669" width="9.140625" style="2" customWidth="1"/>
    <col min="6670" max="6670" width="9.7109375" style="2" customWidth="1"/>
    <col min="6671" max="6884" width="9.140625" style="2" customWidth="1"/>
    <col min="6885" max="6885" width="9.7109375" style="2" customWidth="1"/>
    <col min="6886" max="6886" width="55" style="2" customWidth="1"/>
    <col min="6887" max="6887" width="12.85546875" style="2" customWidth="1"/>
    <col min="6888" max="6888" width="7.42578125" style="2" customWidth="1"/>
    <col min="6889" max="6914" width="9.140625" style="2" customWidth="1"/>
    <col min="6915" max="6915" width="32.7109375" style="2" customWidth="1"/>
    <col min="6916" max="6916" width="9.7109375" style="2" customWidth="1"/>
    <col min="6917" max="6917" width="12" style="2" customWidth="1"/>
    <col min="6918" max="6918" width="10.5703125" style="2" customWidth="1"/>
    <col min="6919" max="6919" width="55" style="2" customWidth="1"/>
    <col min="6920" max="6920" width="7.85546875" style="2" customWidth="1"/>
    <col min="6921" max="6921" width="10.28515625" style="2" customWidth="1"/>
    <col min="6922" max="6923" width="14.28515625" style="2" customWidth="1"/>
    <col min="6924" max="6925" width="9.140625" style="2" customWidth="1"/>
    <col min="6926" max="6926" width="9.7109375" style="2" customWidth="1"/>
    <col min="6927" max="7140" width="9.140625" style="2" customWidth="1"/>
    <col min="7141" max="7141" width="9.7109375" style="2" customWidth="1"/>
    <col min="7142" max="7142" width="55" style="2" customWidth="1"/>
    <col min="7143" max="7143" width="12.85546875" style="2" customWidth="1"/>
    <col min="7144" max="7144" width="7.42578125" style="2" customWidth="1"/>
    <col min="7145" max="7170" width="9.140625" style="2" customWidth="1"/>
    <col min="7171" max="7171" width="32.7109375" style="2" customWidth="1"/>
    <col min="7172" max="7172" width="9.7109375" style="2" customWidth="1"/>
    <col min="7173" max="7173" width="12" style="2" customWidth="1"/>
    <col min="7174" max="7174" width="10.5703125" style="2" customWidth="1"/>
    <col min="7175" max="7175" width="55" style="2" customWidth="1"/>
    <col min="7176" max="7176" width="7.85546875" style="2" customWidth="1"/>
    <col min="7177" max="7177" width="10.28515625" style="2" customWidth="1"/>
    <col min="7178" max="7179" width="14.28515625" style="2" customWidth="1"/>
    <col min="7180" max="7181" width="9.140625" style="2" customWidth="1"/>
    <col min="7182" max="7182" width="9.7109375" style="2" customWidth="1"/>
    <col min="7183" max="7396" width="9.140625" style="2" customWidth="1"/>
    <col min="7397" max="7397" width="9.7109375" style="2" customWidth="1"/>
    <col min="7398" max="7398" width="55" style="2" customWidth="1"/>
    <col min="7399" max="7399" width="12.85546875" style="2" customWidth="1"/>
    <col min="7400" max="7400" width="7.42578125" style="2" customWidth="1"/>
    <col min="7401" max="7426" width="9.140625" style="2" customWidth="1"/>
    <col min="7427" max="7427" width="32.7109375" style="2" customWidth="1"/>
    <col min="7428" max="7428" width="9.7109375" style="2" customWidth="1"/>
    <col min="7429" max="7429" width="12" style="2" customWidth="1"/>
    <col min="7430" max="7430" width="10.5703125" style="2" customWidth="1"/>
    <col min="7431" max="7431" width="55" style="2" customWidth="1"/>
    <col min="7432" max="7432" width="7.85546875" style="2" customWidth="1"/>
    <col min="7433" max="7433" width="10.28515625" style="2" customWidth="1"/>
    <col min="7434" max="7435" width="14.28515625" style="2" customWidth="1"/>
    <col min="7436" max="7437" width="9.140625" style="2" customWidth="1"/>
    <col min="7438" max="7438" width="9.7109375" style="2" customWidth="1"/>
    <col min="7439" max="7652" width="9.140625" style="2" customWidth="1"/>
    <col min="7653" max="7653" width="9.7109375" style="2" customWidth="1"/>
    <col min="7654" max="7654" width="55" style="2" customWidth="1"/>
    <col min="7655" max="7655" width="12.85546875" style="2" customWidth="1"/>
    <col min="7656" max="7656" width="7.42578125" style="2" customWidth="1"/>
    <col min="7657" max="7682" width="9.140625" style="2" customWidth="1"/>
    <col min="7683" max="7683" width="32.7109375" style="2" customWidth="1"/>
    <col min="7684" max="7684" width="9.7109375" style="2" customWidth="1"/>
    <col min="7685" max="7685" width="12" style="2" customWidth="1"/>
    <col min="7686" max="7686" width="10.5703125" style="2" customWidth="1"/>
    <col min="7687" max="7687" width="55" style="2" customWidth="1"/>
    <col min="7688" max="7688" width="7.85546875" style="2" customWidth="1"/>
    <col min="7689" max="7689" width="10.28515625" style="2" customWidth="1"/>
    <col min="7690" max="7691" width="14.28515625" style="2" customWidth="1"/>
    <col min="7692" max="7693" width="9.140625" style="2" customWidth="1"/>
    <col min="7694" max="7694" width="9.7109375" style="2" customWidth="1"/>
    <col min="7695" max="7908" width="9.140625" style="2" customWidth="1"/>
    <col min="7909" max="7909" width="9.7109375" style="2" customWidth="1"/>
    <col min="7910" max="7910" width="55" style="2" customWidth="1"/>
    <col min="7911" max="7911" width="12.85546875" style="2" customWidth="1"/>
    <col min="7912" max="7912" width="7.42578125" style="2" customWidth="1"/>
    <col min="7913" max="7938" width="9.140625" style="2" customWidth="1"/>
    <col min="7939" max="7939" width="32.7109375" style="2" customWidth="1"/>
    <col min="7940" max="7940" width="9.7109375" style="2" customWidth="1"/>
    <col min="7941" max="7941" width="12" style="2" customWidth="1"/>
    <col min="7942" max="7942" width="10.5703125" style="2" customWidth="1"/>
    <col min="7943" max="7943" width="55" style="2" customWidth="1"/>
    <col min="7944" max="7944" width="7.85546875" style="2" customWidth="1"/>
    <col min="7945" max="7945" width="10.28515625" style="2" customWidth="1"/>
    <col min="7946" max="7947" width="14.28515625" style="2" customWidth="1"/>
    <col min="7948" max="7949" width="9.140625" style="2" customWidth="1"/>
    <col min="7950" max="7950" width="9.7109375" style="2" customWidth="1"/>
    <col min="7951" max="8164" width="9.140625" style="2" customWidth="1"/>
    <col min="8165" max="8165" width="9.7109375" style="2" customWidth="1"/>
    <col min="8166" max="8166" width="55" style="2" customWidth="1"/>
    <col min="8167" max="8167" width="12.85546875" style="2" customWidth="1"/>
    <col min="8168" max="8168" width="7.42578125" style="2" customWidth="1"/>
    <col min="8169" max="8194" width="9.140625" style="2" customWidth="1"/>
    <col min="8195" max="8195" width="32.7109375" style="2" customWidth="1"/>
    <col min="8196" max="8196" width="9.7109375" style="2" customWidth="1"/>
    <col min="8197" max="8197" width="12" style="2" customWidth="1"/>
    <col min="8198" max="8198" width="10.5703125" style="2" customWidth="1"/>
    <col min="8199" max="8199" width="55" style="2" customWidth="1"/>
    <col min="8200" max="8200" width="7.85546875" style="2" customWidth="1"/>
    <col min="8201" max="8201" width="10.28515625" style="2" customWidth="1"/>
    <col min="8202" max="8203" width="14.28515625" style="2" customWidth="1"/>
    <col min="8204" max="8205" width="9.140625" style="2" customWidth="1"/>
    <col min="8206" max="8206" width="9.7109375" style="2" customWidth="1"/>
    <col min="8207" max="8420" width="9.140625" style="2" customWidth="1"/>
    <col min="8421" max="8421" width="9.7109375" style="2" customWidth="1"/>
    <col min="8422" max="8422" width="55" style="2" customWidth="1"/>
    <col min="8423" max="8423" width="12.85546875" style="2" customWidth="1"/>
    <col min="8424" max="8424" width="7.42578125" style="2" customWidth="1"/>
    <col min="8425" max="8450" width="9.140625" style="2" customWidth="1"/>
    <col min="8451" max="8451" width="32.7109375" style="2" customWidth="1"/>
    <col min="8452" max="8452" width="9.7109375" style="2" customWidth="1"/>
    <col min="8453" max="8453" width="12" style="2" customWidth="1"/>
    <col min="8454" max="8454" width="10.5703125" style="2" customWidth="1"/>
    <col min="8455" max="8455" width="55" style="2" customWidth="1"/>
    <col min="8456" max="8456" width="7.85546875" style="2" customWidth="1"/>
    <col min="8457" max="8457" width="10.28515625" style="2" customWidth="1"/>
    <col min="8458" max="8459" width="14.28515625" style="2" customWidth="1"/>
    <col min="8460" max="8461" width="9.140625" style="2" customWidth="1"/>
    <col min="8462" max="8462" width="9.7109375" style="2" customWidth="1"/>
    <col min="8463" max="8676" width="9.140625" style="2" customWidth="1"/>
    <col min="8677" max="8677" width="9.7109375" style="2" customWidth="1"/>
    <col min="8678" max="8678" width="55" style="2" customWidth="1"/>
    <col min="8679" max="8679" width="12.85546875" style="2" customWidth="1"/>
    <col min="8680" max="8680" width="7.42578125" style="2" customWidth="1"/>
    <col min="8681" max="8706" width="9.140625" style="2" customWidth="1"/>
    <col min="8707" max="8707" width="32.7109375" style="2" customWidth="1"/>
    <col min="8708" max="8708" width="9.7109375" style="2" customWidth="1"/>
    <col min="8709" max="8709" width="12" style="2" customWidth="1"/>
    <col min="8710" max="8710" width="10.5703125" style="2" customWidth="1"/>
    <col min="8711" max="8711" width="55" style="2" customWidth="1"/>
    <col min="8712" max="8712" width="7.85546875" style="2" customWidth="1"/>
    <col min="8713" max="8713" width="10.28515625" style="2" customWidth="1"/>
    <col min="8714" max="8715" width="14.28515625" style="2" customWidth="1"/>
    <col min="8716" max="8717" width="9.140625" style="2" customWidth="1"/>
    <col min="8718" max="8718" width="9.7109375" style="2" customWidth="1"/>
    <col min="8719" max="8932" width="9.140625" style="2" customWidth="1"/>
    <col min="8933" max="8933" width="9.7109375" style="2" customWidth="1"/>
    <col min="8934" max="8934" width="55" style="2" customWidth="1"/>
    <col min="8935" max="8935" width="12.85546875" style="2" customWidth="1"/>
    <col min="8936" max="8936" width="7.42578125" style="2" customWidth="1"/>
    <col min="8937" max="8962" width="9.140625" style="2" customWidth="1"/>
    <col min="8963" max="8963" width="32.7109375" style="2" customWidth="1"/>
    <col min="8964" max="8964" width="9.7109375" style="2" customWidth="1"/>
    <col min="8965" max="8965" width="12" style="2" customWidth="1"/>
    <col min="8966" max="8966" width="10.5703125" style="2" customWidth="1"/>
    <col min="8967" max="8967" width="55" style="2" customWidth="1"/>
    <col min="8968" max="8968" width="7.85546875" style="2" customWidth="1"/>
    <col min="8969" max="8969" width="10.28515625" style="2" customWidth="1"/>
    <col min="8970" max="8971" width="14.28515625" style="2" customWidth="1"/>
    <col min="8972" max="8973" width="9.140625" style="2" customWidth="1"/>
    <col min="8974" max="8974" width="9.7109375" style="2" customWidth="1"/>
    <col min="8975" max="9188" width="9.140625" style="2" customWidth="1"/>
    <col min="9189" max="9189" width="9.7109375" style="2" customWidth="1"/>
    <col min="9190" max="9190" width="55" style="2" customWidth="1"/>
    <col min="9191" max="9191" width="12.85546875" style="2" customWidth="1"/>
    <col min="9192" max="9192" width="7.42578125" style="2" customWidth="1"/>
    <col min="9193" max="9218" width="9.140625" style="2" customWidth="1"/>
    <col min="9219" max="9219" width="32.7109375" style="2" customWidth="1"/>
    <col min="9220" max="9220" width="9.7109375" style="2" customWidth="1"/>
    <col min="9221" max="9221" width="12" style="2" customWidth="1"/>
    <col min="9222" max="9222" width="10.5703125" style="2" customWidth="1"/>
    <col min="9223" max="9223" width="55" style="2" customWidth="1"/>
    <col min="9224" max="9224" width="7.85546875" style="2" customWidth="1"/>
    <col min="9225" max="9225" width="10.28515625" style="2" customWidth="1"/>
    <col min="9226" max="9227" width="14.28515625" style="2" customWidth="1"/>
    <col min="9228" max="9229" width="9.140625" style="2" customWidth="1"/>
    <col min="9230" max="9230" width="9.7109375" style="2" customWidth="1"/>
    <col min="9231" max="9444" width="9.140625" style="2" customWidth="1"/>
    <col min="9445" max="9445" width="9.7109375" style="2" customWidth="1"/>
    <col min="9446" max="9446" width="55" style="2" customWidth="1"/>
    <col min="9447" max="9447" width="12.85546875" style="2" customWidth="1"/>
    <col min="9448" max="9448" width="7.42578125" style="2" customWidth="1"/>
    <col min="9449" max="9474" width="9.140625" style="2" customWidth="1"/>
    <col min="9475" max="9475" width="32.7109375" style="2" customWidth="1"/>
    <col min="9476" max="9476" width="9.7109375" style="2" customWidth="1"/>
    <col min="9477" max="9477" width="12" style="2" customWidth="1"/>
    <col min="9478" max="9478" width="10.5703125" style="2" customWidth="1"/>
    <col min="9479" max="9479" width="55" style="2" customWidth="1"/>
    <col min="9480" max="9480" width="7.85546875" style="2" customWidth="1"/>
    <col min="9481" max="9481" width="10.28515625" style="2" customWidth="1"/>
    <col min="9482" max="9483" width="14.28515625" style="2" customWidth="1"/>
    <col min="9484" max="9485" width="9.140625" style="2" customWidth="1"/>
    <col min="9486" max="9486" width="9.7109375" style="2" customWidth="1"/>
    <col min="9487" max="9700" width="9.140625" style="2" customWidth="1"/>
    <col min="9701" max="9701" width="9.7109375" style="2" customWidth="1"/>
    <col min="9702" max="9702" width="55" style="2" customWidth="1"/>
    <col min="9703" max="9703" width="12.85546875" style="2" customWidth="1"/>
    <col min="9704" max="9704" width="7.42578125" style="2" customWidth="1"/>
    <col min="9705" max="9730" width="9.140625" style="2" customWidth="1"/>
    <col min="9731" max="9731" width="32.7109375" style="2" customWidth="1"/>
    <col min="9732" max="9732" width="9.7109375" style="2" customWidth="1"/>
    <col min="9733" max="9733" width="12" style="2" customWidth="1"/>
    <col min="9734" max="9734" width="10.5703125" style="2" customWidth="1"/>
    <col min="9735" max="9735" width="55" style="2" customWidth="1"/>
    <col min="9736" max="9736" width="7.85546875" style="2" customWidth="1"/>
    <col min="9737" max="9737" width="10.28515625" style="2" customWidth="1"/>
    <col min="9738" max="9739" width="14.28515625" style="2" customWidth="1"/>
    <col min="9740" max="9741" width="9.140625" style="2" customWidth="1"/>
    <col min="9742" max="9742" width="9.7109375" style="2" customWidth="1"/>
    <col min="9743" max="9956" width="9.140625" style="2" customWidth="1"/>
    <col min="9957" max="9957" width="9.7109375" style="2" customWidth="1"/>
    <col min="9958" max="9958" width="55" style="2" customWidth="1"/>
    <col min="9959" max="9959" width="12.85546875" style="2" customWidth="1"/>
    <col min="9960" max="9960" width="7.42578125" style="2" customWidth="1"/>
    <col min="9961" max="9986" width="9.140625" style="2" customWidth="1"/>
    <col min="9987" max="9987" width="32.7109375" style="2" customWidth="1"/>
    <col min="9988" max="9988" width="9.7109375" style="2" customWidth="1"/>
    <col min="9989" max="9989" width="12" style="2" customWidth="1"/>
    <col min="9990" max="9990" width="10.5703125" style="2" customWidth="1"/>
    <col min="9991" max="9991" width="55" style="2" customWidth="1"/>
    <col min="9992" max="9992" width="7.85546875" style="2" customWidth="1"/>
    <col min="9993" max="9993" width="10.28515625" style="2" customWidth="1"/>
    <col min="9994" max="9995" width="14.28515625" style="2" customWidth="1"/>
    <col min="9996" max="9997" width="9.140625" style="2" customWidth="1"/>
    <col min="9998" max="9998" width="9.7109375" style="2" customWidth="1"/>
    <col min="9999" max="10212" width="9.140625" style="2" customWidth="1"/>
    <col min="10213" max="10213" width="9.7109375" style="2" customWidth="1"/>
    <col min="10214" max="10214" width="55" style="2" customWidth="1"/>
    <col min="10215" max="10215" width="12.85546875" style="2" customWidth="1"/>
    <col min="10216" max="10216" width="7.42578125" style="2" customWidth="1"/>
    <col min="10217" max="10242" width="9.140625" style="2" customWidth="1"/>
    <col min="10243" max="10243" width="32.7109375" style="2" customWidth="1"/>
    <col min="10244" max="10244" width="9.7109375" style="2" customWidth="1"/>
    <col min="10245" max="10245" width="12" style="2" customWidth="1"/>
    <col min="10246" max="10246" width="10.5703125" style="2" customWidth="1"/>
    <col min="10247" max="10247" width="55" style="2" customWidth="1"/>
    <col min="10248" max="10248" width="7.85546875" style="2" customWidth="1"/>
    <col min="10249" max="10249" width="10.28515625" style="2" customWidth="1"/>
    <col min="10250" max="10251" width="14.28515625" style="2" customWidth="1"/>
    <col min="10252" max="10253" width="9.140625" style="2" customWidth="1"/>
    <col min="10254" max="10254" width="9.7109375" style="2" customWidth="1"/>
    <col min="10255" max="10468" width="9.140625" style="2" customWidth="1"/>
    <col min="10469" max="10469" width="9.7109375" style="2" customWidth="1"/>
    <col min="10470" max="10470" width="55" style="2" customWidth="1"/>
    <col min="10471" max="10471" width="12.85546875" style="2" customWidth="1"/>
    <col min="10472" max="10472" width="7.42578125" style="2" customWidth="1"/>
    <col min="10473" max="10498" width="9.140625" style="2" customWidth="1"/>
    <col min="10499" max="10499" width="32.7109375" style="2" customWidth="1"/>
    <col min="10500" max="10500" width="9.7109375" style="2" customWidth="1"/>
    <col min="10501" max="10501" width="12" style="2" customWidth="1"/>
    <col min="10502" max="10502" width="10.5703125" style="2" customWidth="1"/>
    <col min="10503" max="10503" width="55" style="2" customWidth="1"/>
    <col min="10504" max="10504" width="7.85546875" style="2" customWidth="1"/>
    <col min="10505" max="10505" width="10.28515625" style="2" customWidth="1"/>
    <col min="10506" max="10507" width="14.28515625" style="2" customWidth="1"/>
    <col min="10508" max="10509" width="9.140625" style="2" customWidth="1"/>
    <col min="10510" max="10510" width="9.7109375" style="2" customWidth="1"/>
    <col min="10511" max="10724" width="9.140625" style="2" customWidth="1"/>
    <col min="10725" max="10725" width="9.7109375" style="2" customWidth="1"/>
    <col min="10726" max="10726" width="55" style="2" customWidth="1"/>
    <col min="10727" max="10727" width="12.85546875" style="2" customWidth="1"/>
    <col min="10728" max="10728" width="7.42578125" style="2" customWidth="1"/>
    <col min="10729" max="10754" width="9.140625" style="2" customWidth="1"/>
    <col min="10755" max="10755" width="32.7109375" style="2" customWidth="1"/>
    <col min="10756" max="10756" width="9.7109375" style="2" customWidth="1"/>
    <col min="10757" max="10757" width="12" style="2" customWidth="1"/>
    <col min="10758" max="10758" width="10.5703125" style="2" customWidth="1"/>
    <col min="10759" max="10759" width="55" style="2" customWidth="1"/>
    <col min="10760" max="10760" width="7.85546875" style="2" customWidth="1"/>
    <col min="10761" max="10761" width="10.28515625" style="2" customWidth="1"/>
    <col min="10762" max="10763" width="14.28515625" style="2" customWidth="1"/>
    <col min="10764" max="10765" width="9.140625" style="2" customWidth="1"/>
    <col min="10766" max="10766" width="9.7109375" style="2" customWidth="1"/>
    <col min="10767" max="10980" width="9.140625" style="2" customWidth="1"/>
    <col min="10981" max="10981" width="9.7109375" style="2" customWidth="1"/>
    <col min="10982" max="10982" width="55" style="2" customWidth="1"/>
    <col min="10983" max="10983" width="12.85546875" style="2" customWidth="1"/>
    <col min="10984" max="10984" width="7.42578125" style="2" customWidth="1"/>
    <col min="10985" max="11010" width="9.140625" style="2" customWidth="1"/>
    <col min="11011" max="11011" width="32.7109375" style="2" customWidth="1"/>
    <col min="11012" max="11012" width="9.7109375" style="2" customWidth="1"/>
    <col min="11013" max="11013" width="12" style="2" customWidth="1"/>
    <col min="11014" max="11014" width="10.5703125" style="2" customWidth="1"/>
    <col min="11015" max="11015" width="55" style="2" customWidth="1"/>
    <col min="11016" max="11016" width="7.85546875" style="2" customWidth="1"/>
    <col min="11017" max="11017" width="10.28515625" style="2" customWidth="1"/>
    <col min="11018" max="11019" width="14.28515625" style="2" customWidth="1"/>
    <col min="11020" max="11021" width="9.140625" style="2" customWidth="1"/>
    <col min="11022" max="11022" width="9.7109375" style="2" customWidth="1"/>
    <col min="11023" max="11236" width="9.140625" style="2" customWidth="1"/>
    <col min="11237" max="11237" width="9.7109375" style="2" customWidth="1"/>
    <col min="11238" max="11238" width="55" style="2" customWidth="1"/>
    <col min="11239" max="11239" width="12.85546875" style="2" customWidth="1"/>
    <col min="11240" max="11240" width="7.42578125" style="2" customWidth="1"/>
    <col min="11241" max="11266" width="9.140625" style="2" customWidth="1"/>
    <col min="11267" max="11267" width="32.7109375" style="2" customWidth="1"/>
    <col min="11268" max="11268" width="9.7109375" style="2" customWidth="1"/>
    <col min="11269" max="11269" width="12" style="2" customWidth="1"/>
    <col min="11270" max="11270" width="10.5703125" style="2" customWidth="1"/>
    <col min="11271" max="11271" width="55" style="2" customWidth="1"/>
    <col min="11272" max="11272" width="7.85546875" style="2" customWidth="1"/>
    <col min="11273" max="11273" width="10.28515625" style="2" customWidth="1"/>
    <col min="11274" max="11275" width="14.28515625" style="2" customWidth="1"/>
    <col min="11276" max="11277" width="9.140625" style="2" customWidth="1"/>
    <col min="11278" max="11278" width="9.7109375" style="2" customWidth="1"/>
    <col min="11279" max="11492" width="9.140625" style="2" customWidth="1"/>
    <col min="11493" max="11493" width="9.7109375" style="2" customWidth="1"/>
    <col min="11494" max="11494" width="55" style="2" customWidth="1"/>
    <col min="11495" max="11495" width="12.85546875" style="2" customWidth="1"/>
    <col min="11496" max="11496" width="7.42578125" style="2" customWidth="1"/>
    <col min="11497" max="11522" width="9.140625" style="2" customWidth="1"/>
    <col min="11523" max="11523" width="32.7109375" style="2" customWidth="1"/>
    <col min="11524" max="11524" width="9.7109375" style="2" customWidth="1"/>
    <col min="11525" max="11525" width="12" style="2" customWidth="1"/>
    <col min="11526" max="11526" width="10.5703125" style="2" customWidth="1"/>
    <col min="11527" max="11527" width="55" style="2" customWidth="1"/>
    <col min="11528" max="11528" width="7.85546875" style="2" customWidth="1"/>
    <col min="11529" max="11529" width="10.28515625" style="2" customWidth="1"/>
    <col min="11530" max="11531" width="14.28515625" style="2" customWidth="1"/>
    <col min="11532" max="11533" width="9.140625" style="2" customWidth="1"/>
    <col min="11534" max="11534" width="9.7109375" style="2" customWidth="1"/>
    <col min="11535" max="11748" width="9.140625" style="2" customWidth="1"/>
    <col min="11749" max="11749" width="9.7109375" style="2" customWidth="1"/>
    <col min="11750" max="11750" width="55" style="2" customWidth="1"/>
    <col min="11751" max="11751" width="12.85546875" style="2" customWidth="1"/>
    <col min="11752" max="11752" width="7.42578125" style="2" customWidth="1"/>
    <col min="11753" max="11778" width="9.140625" style="2" customWidth="1"/>
    <col min="11779" max="11779" width="32.7109375" style="2" customWidth="1"/>
    <col min="11780" max="11780" width="9.7109375" style="2" customWidth="1"/>
    <col min="11781" max="11781" width="12" style="2" customWidth="1"/>
    <col min="11782" max="11782" width="10.5703125" style="2" customWidth="1"/>
    <col min="11783" max="11783" width="55" style="2" customWidth="1"/>
    <col min="11784" max="11784" width="7.85546875" style="2" customWidth="1"/>
    <col min="11785" max="11785" width="10.28515625" style="2" customWidth="1"/>
    <col min="11786" max="11787" width="14.28515625" style="2" customWidth="1"/>
    <col min="11788" max="11789" width="9.140625" style="2" customWidth="1"/>
    <col min="11790" max="11790" width="9.7109375" style="2" customWidth="1"/>
    <col min="11791" max="12004" width="9.140625" style="2" customWidth="1"/>
    <col min="12005" max="12005" width="9.7109375" style="2" customWidth="1"/>
    <col min="12006" max="12006" width="55" style="2" customWidth="1"/>
    <col min="12007" max="12007" width="12.85546875" style="2" customWidth="1"/>
    <col min="12008" max="12008" width="7.42578125" style="2" customWidth="1"/>
    <col min="12009" max="12034" width="9.140625" style="2" customWidth="1"/>
    <col min="12035" max="12035" width="32.7109375" style="2" customWidth="1"/>
    <col min="12036" max="12036" width="9.7109375" style="2" customWidth="1"/>
    <col min="12037" max="12037" width="12" style="2" customWidth="1"/>
    <col min="12038" max="12038" width="10.5703125" style="2" customWidth="1"/>
    <col min="12039" max="12039" width="55" style="2" customWidth="1"/>
    <col min="12040" max="12040" width="7.85546875" style="2" customWidth="1"/>
    <col min="12041" max="12041" width="10.28515625" style="2" customWidth="1"/>
    <col min="12042" max="12043" width="14.28515625" style="2" customWidth="1"/>
    <col min="12044" max="12045" width="9.140625" style="2" customWidth="1"/>
    <col min="12046" max="12046" width="9.7109375" style="2" customWidth="1"/>
    <col min="12047" max="12260" width="9.140625" style="2" customWidth="1"/>
    <col min="12261" max="12261" width="9.7109375" style="2" customWidth="1"/>
    <col min="12262" max="12262" width="55" style="2" customWidth="1"/>
    <col min="12263" max="12263" width="12.85546875" style="2" customWidth="1"/>
    <col min="12264" max="12264" width="7.42578125" style="2" customWidth="1"/>
    <col min="12265" max="12290" width="9.140625" style="2" customWidth="1"/>
    <col min="12291" max="12291" width="32.7109375" style="2" customWidth="1"/>
    <col min="12292" max="12292" width="9.7109375" style="2" customWidth="1"/>
    <col min="12293" max="12293" width="12" style="2" customWidth="1"/>
    <col min="12294" max="12294" width="10.5703125" style="2" customWidth="1"/>
    <col min="12295" max="12295" width="55" style="2" customWidth="1"/>
    <col min="12296" max="12296" width="7.85546875" style="2" customWidth="1"/>
    <col min="12297" max="12297" width="10.28515625" style="2" customWidth="1"/>
    <col min="12298" max="12299" width="14.28515625" style="2" customWidth="1"/>
    <col min="12300" max="12301" width="9.140625" style="2" customWidth="1"/>
    <col min="12302" max="12302" width="9.7109375" style="2" customWidth="1"/>
    <col min="12303" max="12516" width="9.140625" style="2" customWidth="1"/>
    <col min="12517" max="12517" width="9.7109375" style="2" customWidth="1"/>
    <col min="12518" max="12518" width="55" style="2" customWidth="1"/>
    <col min="12519" max="12519" width="12.85546875" style="2" customWidth="1"/>
    <col min="12520" max="12520" width="7.42578125" style="2" customWidth="1"/>
    <col min="12521" max="12546" width="9.140625" style="2" customWidth="1"/>
    <col min="12547" max="12547" width="32.7109375" style="2" customWidth="1"/>
    <col min="12548" max="12548" width="9.7109375" style="2" customWidth="1"/>
    <col min="12549" max="12549" width="12" style="2" customWidth="1"/>
    <col min="12550" max="12550" width="10.5703125" style="2" customWidth="1"/>
    <col min="12551" max="12551" width="55" style="2" customWidth="1"/>
    <col min="12552" max="12552" width="7.85546875" style="2" customWidth="1"/>
    <col min="12553" max="12553" width="10.28515625" style="2" customWidth="1"/>
    <col min="12554" max="12555" width="14.28515625" style="2" customWidth="1"/>
    <col min="12556" max="12557" width="9.140625" style="2" customWidth="1"/>
    <col min="12558" max="12558" width="9.7109375" style="2" customWidth="1"/>
    <col min="12559" max="12772" width="9.140625" style="2" customWidth="1"/>
    <col min="12773" max="12773" width="9.7109375" style="2" customWidth="1"/>
    <col min="12774" max="12774" width="55" style="2" customWidth="1"/>
    <col min="12775" max="12775" width="12.85546875" style="2" customWidth="1"/>
    <col min="12776" max="12776" width="7.42578125" style="2" customWidth="1"/>
    <col min="12777" max="12802" width="9.140625" style="2" customWidth="1"/>
    <col min="12803" max="12803" width="32.7109375" style="2" customWidth="1"/>
    <col min="12804" max="12804" width="9.7109375" style="2" customWidth="1"/>
    <col min="12805" max="12805" width="12" style="2" customWidth="1"/>
    <col min="12806" max="12806" width="10.5703125" style="2" customWidth="1"/>
    <col min="12807" max="12807" width="55" style="2" customWidth="1"/>
    <col min="12808" max="12808" width="7.85546875" style="2" customWidth="1"/>
    <col min="12809" max="12809" width="10.28515625" style="2" customWidth="1"/>
    <col min="12810" max="12811" width="14.28515625" style="2" customWidth="1"/>
    <col min="12812" max="12813" width="9.140625" style="2" customWidth="1"/>
    <col min="12814" max="12814" width="9.7109375" style="2" customWidth="1"/>
    <col min="12815" max="13028" width="9.140625" style="2" customWidth="1"/>
    <col min="13029" max="13029" width="9.7109375" style="2" customWidth="1"/>
    <col min="13030" max="13030" width="55" style="2" customWidth="1"/>
    <col min="13031" max="13031" width="12.85546875" style="2" customWidth="1"/>
    <col min="13032" max="13032" width="7.42578125" style="2" customWidth="1"/>
    <col min="13033" max="13058" width="9.140625" style="2" customWidth="1"/>
    <col min="13059" max="13059" width="32.7109375" style="2" customWidth="1"/>
    <col min="13060" max="13060" width="9.7109375" style="2" customWidth="1"/>
    <col min="13061" max="13061" width="12" style="2" customWidth="1"/>
    <col min="13062" max="13062" width="10.5703125" style="2" customWidth="1"/>
    <col min="13063" max="13063" width="55" style="2" customWidth="1"/>
    <col min="13064" max="13064" width="7.85546875" style="2" customWidth="1"/>
    <col min="13065" max="13065" width="10.28515625" style="2" customWidth="1"/>
    <col min="13066" max="13067" width="14.28515625" style="2" customWidth="1"/>
    <col min="13068" max="13069" width="9.140625" style="2" customWidth="1"/>
    <col min="13070" max="13070" width="9.7109375" style="2" customWidth="1"/>
    <col min="13071" max="13284" width="9.140625" style="2" customWidth="1"/>
    <col min="13285" max="13285" width="9.7109375" style="2" customWidth="1"/>
    <col min="13286" max="13286" width="55" style="2" customWidth="1"/>
    <col min="13287" max="13287" width="12.85546875" style="2" customWidth="1"/>
    <col min="13288" max="13288" width="7.42578125" style="2" customWidth="1"/>
    <col min="13289" max="13314" width="9.140625" style="2" customWidth="1"/>
    <col min="13315" max="13315" width="32.7109375" style="2" customWidth="1"/>
    <col min="13316" max="13316" width="9.7109375" style="2" customWidth="1"/>
    <col min="13317" max="13317" width="12" style="2" customWidth="1"/>
    <col min="13318" max="13318" width="10.5703125" style="2" customWidth="1"/>
    <col min="13319" max="13319" width="55" style="2" customWidth="1"/>
    <col min="13320" max="13320" width="7.85546875" style="2" customWidth="1"/>
    <col min="13321" max="13321" width="10.28515625" style="2" customWidth="1"/>
    <col min="13322" max="13323" width="14.28515625" style="2" customWidth="1"/>
    <col min="13324" max="13325" width="9.140625" style="2" customWidth="1"/>
    <col min="13326" max="13326" width="9.7109375" style="2" customWidth="1"/>
    <col min="13327" max="13540" width="9.140625" style="2" customWidth="1"/>
    <col min="13541" max="13541" width="9.7109375" style="2" customWidth="1"/>
    <col min="13542" max="13542" width="55" style="2" customWidth="1"/>
    <col min="13543" max="13543" width="12.85546875" style="2" customWidth="1"/>
    <col min="13544" max="13544" width="7.42578125" style="2" customWidth="1"/>
    <col min="13545" max="13570" width="9.140625" style="2" customWidth="1"/>
    <col min="13571" max="13571" width="32.7109375" style="2" customWidth="1"/>
    <col min="13572" max="13572" width="9.7109375" style="2" customWidth="1"/>
    <col min="13573" max="13573" width="12" style="2" customWidth="1"/>
    <col min="13574" max="13574" width="10.5703125" style="2" customWidth="1"/>
    <col min="13575" max="13575" width="55" style="2" customWidth="1"/>
    <col min="13576" max="13576" width="7.85546875" style="2" customWidth="1"/>
    <col min="13577" max="13577" width="10.28515625" style="2" customWidth="1"/>
    <col min="13578" max="13579" width="14.28515625" style="2" customWidth="1"/>
    <col min="13580" max="13581" width="9.140625" style="2" customWidth="1"/>
    <col min="13582" max="13582" width="9.7109375" style="2" customWidth="1"/>
    <col min="13583" max="13796" width="9.140625" style="2" customWidth="1"/>
    <col min="13797" max="13797" width="9.7109375" style="2" customWidth="1"/>
    <col min="13798" max="13798" width="55" style="2" customWidth="1"/>
    <col min="13799" max="13799" width="12.85546875" style="2" customWidth="1"/>
    <col min="13800" max="13800" width="7.42578125" style="2" customWidth="1"/>
    <col min="13801" max="13826" width="9.140625" style="2" customWidth="1"/>
    <col min="13827" max="13827" width="32.7109375" style="2" customWidth="1"/>
    <col min="13828" max="13828" width="9.7109375" style="2" customWidth="1"/>
    <col min="13829" max="13829" width="12" style="2" customWidth="1"/>
    <col min="13830" max="13830" width="10.5703125" style="2" customWidth="1"/>
    <col min="13831" max="13831" width="55" style="2" customWidth="1"/>
    <col min="13832" max="13832" width="7.85546875" style="2" customWidth="1"/>
    <col min="13833" max="13833" width="10.28515625" style="2" customWidth="1"/>
    <col min="13834" max="13835" width="14.28515625" style="2" customWidth="1"/>
    <col min="13836" max="13837" width="9.140625" style="2" customWidth="1"/>
    <col min="13838" max="13838" width="9.7109375" style="2" customWidth="1"/>
    <col min="13839" max="14052" width="9.140625" style="2" customWidth="1"/>
    <col min="14053" max="14053" width="9.7109375" style="2" customWidth="1"/>
    <col min="14054" max="14054" width="55" style="2" customWidth="1"/>
    <col min="14055" max="14055" width="12.85546875" style="2" customWidth="1"/>
    <col min="14056" max="14056" width="7.42578125" style="2" customWidth="1"/>
    <col min="14057" max="14082" width="9.140625" style="2" customWidth="1"/>
    <col min="14083" max="14083" width="32.7109375" style="2" customWidth="1"/>
    <col min="14084" max="14084" width="9.7109375" style="2" customWidth="1"/>
    <col min="14085" max="14085" width="12" style="2" customWidth="1"/>
    <col min="14086" max="14086" width="10.5703125" style="2" customWidth="1"/>
    <col min="14087" max="14087" width="55" style="2" customWidth="1"/>
    <col min="14088" max="14088" width="7.85546875" style="2" customWidth="1"/>
    <col min="14089" max="14089" width="10.28515625" style="2" customWidth="1"/>
    <col min="14090" max="14091" width="14.28515625" style="2" customWidth="1"/>
    <col min="14092" max="14093" width="9.140625" style="2" customWidth="1"/>
    <col min="14094" max="14094" width="9.7109375" style="2" customWidth="1"/>
    <col min="14095" max="14308" width="9.140625" style="2" customWidth="1"/>
    <col min="14309" max="14309" width="9.7109375" style="2" customWidth="1"/>
    <col min="14310" max="14310" width="55" style="2" customWidth="1"/>
    <col min="14311" max="14311" width="12.85546875" style="2" customWidth="1"/>
    <col min="14312" max="14312" width="7.42578125" style="2" customWidth="1"/>
    <col min="14313" max="14338" width="9.140625" style="2" customWidth="1"/>
    <col min="14339" max="14339" width="32.7109375" style="2" customWidth="1"/>
    <col min="14340" max="14340" width="9.7109375" style="2" customWidth="1"/>
    <col min="14341" max="14341" width="12" style="2" customWidth="1"/>
    <col min="14342" max="14342" width="10.5703125" style="2" customWidth="1"/>
    <col min="14343" max="14343" width="55" style="2" customWidth="1"/>
    <col min="14344" max="14344" width="7.85546875" style="2" customWidth="1"/>
    <col min="14345" max="14345" width="10.28515625" style="2" customWidth="1"/>
    <col min="14346" max="14347" width="14.28515625" style="2" customWidth="1"/>
    <col min="14348" max="14349" width="9.140625" style="2" customWidth="1"/>
    <col min="14350" max="14350" width="9.7109375" style="2" customWidth="1"/>
    <col min="14351" max="14564" width="9.140625" style="2" customWidth="1"/>
    <col min="14565" max="14565" width="9.7109375" style="2" customWidth="1"/>
    <col min="14566" max="14566" width="55" style="2" customWidth="1"/>
    <col min="14567" max="14567" width="12.85546875" style="2" customWidth="1"/>
    <col min="14568" max="14568" width="7.42578125" style="2" customWidth="1"/>
    <col min="14569" max="14594" width="9.140625" style="2" customWidth="1"/>
    <col min="14595" max="14595" width="32.7109375" style="2" customWidth="1"/>
    <col min="14596" max="14596" width="9.7109375" style="2" customWidth="1"/>
    <col min="14597" max="14597" width="12" style="2" customWidth="1"/>
    <col min="14598" max="14598" width="10.5703125" style="2" customWidth="1"/>
    <col min="14599" max="14599" width="55" style="2" customWidth="1"/>
    <col min="14600" max="14600" width="7.85546875" style="2" customWidth="1"/>
    <col min="14601" max="14601" width="10.28515625" style="2" customWidth="1"/>
    <col min="14602" max="14603" width="14.28515625" style="2" customWidth="1"/>
    <col min="14604" max="14605" width="9.140625" style="2" customWidth="1"/>
    <col min="14606" max="14606" width="9.7109375" style="2" customWidth="1"/>
    <col min="14607" max="14820" width="9.140625" style="2" customWidth="1"/>
    <col min="14821" max="14821" width="9.7109375" style="2" customWidth="1"/>
    <col min="14822" max="14822" width="55" style="2" customWidth="1"/>
    <col min="14823" max="14823" width="12.85546875" style="2" customWidth="1"/>
    <col min="14824" max="14824" width="7.42578125" style="2" customWidth="1"/>
    <col min="14825" max="14850" width="9.140625" style="2" customWidth="1"/>
    <col min="14851" max="14851" width="32.7109375" style="2" customWidth="1"/>
    <col min="14852" max="14852" width="9.7109375" style="2" customWidth="1"/>
    <col min="14853" max="14853" width="12" style="2" customWidth="1"/>
    <col min="14854" max="14854" width="10.5703125" style="2" customWidth="1"/>
    <col min="14855" max="14855" width="55" style="2" customWidth="1"/>
    <col min="14856" max="14856" width="7.85546875" style="2" customWidth="1"/>
    <col min="14857" max="14857" width="10.28515625" style="2" customWidth="1"/>
    <col min="14858" max="14859" width="14.28515625" style="2" customWidth="1"/>
    <col min="14860" max="14861" width="9.140625" style="2" customWidth="1"/>
    <col min="14862" max="14862" width="9.7109375" style="2" customWidth="1"/>
    <col min="14863" max="15076" width="9.140625" style="2" customWidth="1"/>
    <col min="15077" max="15077" width="9.7109375" style="2" customWidth="1"/>
    <col min="15078" max="15078" width="55" style="2" customWidth="1"/>
    <col min="15079" max="15079" width="12.85546875" style="2" customWidth="1"/>
    <col min="15080" max="15080" width="7.42578125" style="2" customWidth="1"/>
    <col min="15081" max="15106" width="9.140625" style="2" customWidth="1"/>
    <col min="15107" max="15107" width="32.7109375" style="2" customWidth="1"/>
    <col min="15108" max="15108" width="9.7109375" style="2" customWidth="1"/>
    <col min="15109" max="15109" width="12" style="2" customWidth="1"/>
    <col min="15110" max="15110" width="10.5703125" style="2" customWidth="1"/>
    <col min="15111" max="15111" width="55" style="2" customWidth="1"/>
    <col min="15112" max="15112" width="7.85546875" style="2" customWidth="1"/>
    <col min="15113" max="15113" width="10.28515625" style="2" customWidth="1"/>
    <col min="15114" max="15115" width="14.28515625" style="2" customWidth="1"/>
    <col min="15116" max="15117" width="9.140625" style="2" customWidth="1"/>
    <col min="15118" max="15118" width="9.7109375" style="2" customWidth="1"/>
    <col min="15119" max="15332" width="9.140625" style="2" customWidth="1"/>
    <col min="15333" max="15333" width="9.7109375" style="2" customWidth="1"/>
    <col min="15334" max="15334" width="55" style="2" customWidth="1"/>
    <col min="15335" max="15335" width="12.85546875" style="2" customWidth="1"/>
    <col min="15336" max="15336" width="7.42578125" style="2" customWidth="1"/>
    <col min="15337" max="15362" width="9.140625" style="2" customWidth="1"/>
    <col min="15363" max="15363" width="32.7109375" style="2" customWidth="1"/>
    <col min="15364" max="15364" width="9.7109375" style="2" customWidth="1"/>
    <col min="15365" max="15365" width="12" style="2" customWidth="1"/>
    <col min="15366" max="15366" width="10.5703125" style="2" customWidth="1"/>
    <col min="15367" max="15367" width="55" style="2" customWidth="1"/>
    <col min="15368" max="15368" width="7.85546875" style="2" customWidth="1"/>
    <col min="15369" max="15369" width="10.28515625" style="2" customWidth="1"/>
    <col min="15370" max="15371" width="14.28515625" style="2" customWidth="1"/>
    <col min="15372" max="15373" width="9.140625" style="2" customWidth="1"/>
    <col min="15374" max="15374" width="9.7109375" style="2" customWidth="1"/>
    <col min="15375" max="15588" width="9.140625" style="2" customWidth="1"/>
    <col min="15589" max="15589" width="9.7109375" style="2" customWidth="1"/>
    <col min="15590" max="15590" width="55" style="2" customWidth="1"/>
    <col min="15591" max="15591" width="12.85546875" style="2" customWidth="1"/>
    <col min="15592" max="15592" width="7.42578125" style="2" customWidth="1"/>
    <col min="15593" max="15618" width="9.140625" style="2" customWidth="1"/>
    <col min="15619" max="15619" width="32.7109375" style="2" customWidth="1"/>
    <col min="15620" max="15620" width="9.7109375" style="2" customWidth="1"/>
    <col min="15621" max="15621" width="12" style="2" customWidth="1"/>
    <col min="15622" max="15622" width="10.5703125" style="2" customWidth="1"/>
    <col min="15623" max="15623" width="55" style="2" customWidth="1"/>
    <col min="15624" max="15624" width="7.85546875" style="2" customWidth="1"/>
    <col min="15625" max="15625" width="10.28515625" style="2" customWidth="1"/>
    <col min="15626" max="15627" width="14.28515625" style="2" customWidth="1"/>
    <col min="15628" max="15629" width="9.140625" style="2" customWidth="1"/>
    <col min="15630" max="15630" width="9.7109375" style="2" customWidth="1"/>
    <col min="15631" max="15844" width="9.140625" style="2" customWidth="1"/>
    <col min="15845" max="15845" width="9.7109375" style="2" customWidth="1"/>
    <col min="15846" max="15846" width="55" style="2" customWidth="1"/>
    <col min="15847" max="15847" width="12.85546875" style="2" customWidth="1"/>
    <col min="15848" max="15848" width="7.42578125" style="2" customWidth="1"/>
    <col min="15849" max="15874" width="9.140625" style="2" customWidth="1"/>
    <col min="15875" max="15875" width="32.7109375" style="2" customWidth="1"/>
    <col min="15876" max="15876" width="9.7109375" style="2" customWidth="1"/>
    <col min="15877" max="15877" width="12" style="2" customWidth="1"/>
    <col min="15878" max="15878" width="10.5703125" style="2" customWidth="1"/>
    <col min="15879" max="15879" width="55" style="2" customWidth="1"/>
    <col min="15880" max="15880" width="7.85546875" style="2" customWidth="1"/>
    <col min="15881" max="15881" width="10.28515625" style="2" customWidth="1"/>
    <col min="15882" max="15883" width="14.28515625" style="2" customWidth="1"/>
    <col min="15884" max="15885" width="9.140625" style="2" customWidth="1"/>
    <col min="15886" max="15886" width="9.7109375" style="2" customWidth="1"/>
    <col min="15887" max="16100" width="9.140625" style="2" customWidth="1"/>
    <col min="16101" max="16101" width="9.7109375" style="2" customWidth="1"/>
    <col min="16102" max="16102" width="55" style="2" customWidth="1"/>
    <col min="16103" max="16103" width="12.85546875" style="2" customWidth="1"/>
    <col min="16104" max="16104" width="7.42578125" style="2" customWidth="1"/>
    <col min="16105" max="16130" width="9.140625" style="2" customWidth="1"/>
    <col min="16131" max="16131" width="32.7109375" style="2" customWidth="1"/>
    <col min="16132" max="16132" width="9.7109375" style="2" customWidth="1"/>
    <col min="16133" max="16133" width="12" style="2" customWidth="1"/>
    <col min="16134" max="16134" width="10.5703125" style="2" customWidth="1"/>
    <col min="16135" max="16135" width="55" style="2" customWidth="1"/>
    <col min="16136" max="16136" width="7.85546875" style="2" customWidth="1"/>
    <col min="16137" max="16137" width="10.28515625" style="2" customWidth="1"/>
    <col min="16138" max="16139" width="14.28515625" style="2" customWidth="1"/>
    <col min="16140" max="16141" width="9.140625" style="2" customWidth="1"/>
    <col min="16142" max="16142" width="9.7109375" style="2" customWidth="1"/>
    <col min="16143" max="16356" width="9.140625" style="2" customWidth="1"/>
    <col min="16357" max="16357" width="9.7109375" style="2" customWidth="1"/>
    <col min="16358" max="16358" width="55" style="2" customWidth="1"/>
    <col min="16359" max="16359" width="12.85546875" style="2" customWidth="1"/>
    <col min="16360" max="16360" width="7.42578125" style="2" customWidth="1"/>
    <col min="16361" max="16384" width="9.140625" style="2" customWidth="1"/>
  </cols>
  <sheetData>
    <row r="2" spans="2:235" ht="14.25">
      <c r="B2" s="175"/>
      <c r="C2" s="176"/>
      <c r="D2" s="176"/>
      <c r="E2" s="175"/>
      <c r="F2" s="176"/>
      <c r="G2" s="176"/>
      <c r="H2" s="177"/>
      <c r="I2" s="17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7"/>
      <c r="BH2" s="157"/>
      <c r="BI2" s="157"/>
      <c r="BJ2" s="157"/>
      <c r="BK2" s="157"/>
      <c r="BL2" s="157"/>
      <c r="BM2" s="157"/>
      <c r="BN2" s="157"/>
      <c r="BO2" s="157"/>
      <c r="BP2" s="157"/>
      <c r="BQ2" s="157"/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7"/>
      <c r="CT2" s="157"/>
      <c r="CU2" s="157"/>
      <c r="CV2" s="157"/>
      <c r="CW2" s="157"/>
      <c r="CX2" s="157"/>
      <c r="CY2" s="157"/>
      <c r="CZ2" s="157"/>
      <c r="DA2" s="157"/>
      <c r="DB2" s="157"/>
      <c r="DC2" s="157"/>
      <c r="DD2" s="157"/>
      <c r="DE2" s="157"/>
      <c r="DF2" s="157"/>
      <c r="DG2" s="157"/>
      <c r="DH2" s="157"/>
      <c r="DI2" s="157"/>
      <c r="DJ2" s="157"/>
      <c r="DK2" s="157"/>
      <c r="DL2" s="157"/>
      <c r="DM2" s="157"/>
      <c r="DN2" s="157"/>
      <c r="DO2" s="157"/>
      <c r="DP2" s="157"/>
      <c r="DQ2" s="157"/>
      <c r="DR2" s="157"/>
      <c r="DS2" s="157"/>
      <c r="DT2" s="157"/>
      <c r="DU2" s="157"/>
      <c r="DV2" s="157"/>
      <c r="DW2" s="157"/>
      <c r="DX2" s="157"/>
      <c r="DY2" s="157"/>
      <c r="DZ2" s="157"/>
      <c r="EA2" s="157"/>
      <c r="EB2" s="157"/>
      <c r="EC2" s="157"/>
      <c r="ED2" s="157"/>
      <c r="EE2" s="157"/>
      <c r="EF2" s="157"/>
      <c r="EG2" s="157"/>
      <c r="EH2" s="157"/>
      <c r="EI2" s="157"/>
      <c r="EJ2" s="157"/>
      <c r="EK2" s="157"/>
      <c r="EL2" s="157"/>
      <c r="EM2" s="157"/>
      <c r="EN2" s="157"/>
      <c r="EO2" s="157"/>
      <c r="EP2" s="157"/>
      <c r="EQ2" s="157"/>
      <c r="ER2" s="157"/>
      <c r="ES2" s="157"/>
      <c r="ET2" s="157"/>
      <c r="EU2" s="157"/>
      <c r="EV2" s="157"/>
      <c r="EW2" s="157"/>
      <c r="EX2" s="157"/>
      <c r="EY2" s="157"/>
      <c r="EZ2" s="157"/>
      <c r="FA2" s="157"/>
      <c r="FB2" s="157"/>
      <c r="FC2" s="157"/>
      <c r="FD2" s="157"/>
      <c r="FE2" s="157"/>
      <c r="FF2" s="157"/>
      <c r="FG2" s="157"/>
      <c r="FH2" s="157"/>
      <c r="FI2" s="157"/>
      <c r="FJ2" s="157"/>
      <c r="FK2" s="157"/>
      <c r="FL2" s="157"/>
      <c r="FM2" s="157"/>
      <c r="FN2" s="157"/>
      <c r="FO2" s="157"/>
      <c r="FP2" s="157"/>
      <c r="FQ2" s="157"/>
      <c r="FR2" s="157"/>
      <c r="FS2" s="157"/>
      <c r="FT2" s="157"/>
      <c r="FU2" s="157"/>
      <c r="FV2" s="157"/>
      <c r="FW2" s="157"/>
      <c r="FX2" s="157"/>
      <c r="FY2" s="157"/>
      <c r="FZ2" s="157"/>
      <c r="GA2" s="157"/>
      <c r="GB2" s="157"/>
      <c r="GC2" s="157"/>
      <c r="GD2" s="157"/>
      <c r="GE2" s="157"/>
      <c r="GF2" s="157"/>
      <c r="GG2" s="157"/>
      <c r="GH2" s="157"/>
      <c r="GI2" s="157"/>
      <c r="GJ2" s="157"/>
      <c r="GK2" s="157"/>
      <c r="GL2" s="157"/>
      <c r="GM2" s="157"/>
      <c r="GN2" s="157"/>
      <c r="GO2" s="157"/>
      <c r="GP2" s="157"/>
      <c r="GQ2" s="157"/>
      <c r="GR2" s="157"/>
      <c r="GS2" s="157"/>
      <c r="GT2" s="157"/>
      <c r="GU2" s="157"/>
      <c r="GV2" s="157"/>
      <c r="GW2" s="157"/>
      <c r="GX2" s="157"/>
      <c r="GY2" s="157"/>
      <c r="GZ2" s="157"/>
      <c r="HA2" s="157"/>
      <c r="HB2" s="157"/>
      <c r="HC2" s="157"/>
      <c r="HD2" s="157"/>
      <c r="HE2" s="157"/>
      <c r="HF2" s="157"/>
      <c r="HG2" s="157"/>
      <c r="HH2" s="157"/>
      <c r="HI2" s="157"/>
      <c r="HJ2" s="157"/>
      <c r="HK2" s="157"/>
      <c r="HL2" s="157"/>
      <c r="HM2" s="157"/>
      <c r="HN2" s="157"/>
      <c r="HO2" s="157"/>
      <c r="HP2" s="157"/>
      <c r="HQ2" s="157"/>
      <c r="HR2" s="157"/>
      <c r="HS2" s="157"/>
      <c r="HT2" s="157"/>
      <c r="HU2" s="157"/>
      <c r="HV2" s="157"/>
      <c r="HW2" s="157"/>
      <c r="HX2" s="157"/>
      <c r="HY2" s="157"/>
      <c r="HZ2" s="157"/>
      <c r="IA2" s="157"/>
    </row>
    <row r="3" spans="2:235" ht="54" customHeight="1">
      <c r="B3" s="494" t="s">
        <v>426</v>
      </c>
      <c r="C3" s="495"/>
      <c r="D3" s="495"/>
      <c r="E3" s="495"/>
      <c r="F3" s="495"/>
      <c r="G3" s="495"/>
      <c r="H3" s="495"/>
      <c r="I3" s="496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  <c r="FE3" s="157"/>
      <c r="FF3" s="157"/>
      <c r="FG3" s="157"/>
      <c r="FH3" s="157"/>
      <c r="FI3" s="157"/>
      <c r="FJ3" s="157"/>
      <c r="FK3" s="157"/>
      <c r="FL3" s="157"/>
      <c r="FM3" s="157"/>
      <c r="FN3" s="157"/>
      <c r="FO3" s="157"/>
      <c r="FP3" s="157"/>
      <c r="FQ3" s="157"/>
      <c r="FR3" s="157"/>
      <c r="FS3" s="157"/>
      <c r="FT3" s="157"/>
      <c r="FU3" s="157"/>
      <c r="FV3" s="157"/>
      <c r="FW3" s="157"/>
      <c r="FX3" s="157"/>
      <c r="FY3" s="157"/>
      <c r="FZ3" s="157"/>
      <c r="GA3" s="157"/>
      <c r="GB3" s="157"/>
      <c r="GC3" s="157"/>
      <c r="GD3" s="157"/>
      <c r="GE3" s="157"/>
      <c r="GF3" s="157"/>
      <c r="GG3" s="157"/>
      <c r="GH3" s="157"/>
      <c r="GI3" s="157"/>
      <c r="GJ3" s="157"/>
      <c r="GK3" s="157"/>
      <c r="GL3" s="157"/>
      <c r="GM3" s="157"/>
      <c r="GN3" s="157"/>
      <c r="GO3" s="157"/>
      <c r="GP3" s="157"/>
      <c r="GQ3" s="157"/>
      <c r="GR3" s="157"/>
      <c r="GS3" s="157"/>
      <c r="GT3" s="157"/>
      <c r="GU3" s="157"/>
      <c r="GV3" s="157"/>
      <c r="GW3" s="157"/>
      <c r="GX3" s="157"/>
      <c r="GY3" s="157"/>
      <c r="GZ3" s="157"/>
      <c r="HA3" s="157"/>
      <c r="HB3" s="157"/>
      <c r="HC3" s="157"/>
      <c r="HD3" s="157"/>
      <c r="HE3" s="157"/>
      <c r="HF3" s="157"/>
      <c r="HG3" s="157"/>
      <c r="HH3" s="157"/>
      <c r="HI3" s="157"/>
      <c r="HJ3" s="157"/>
      <c r="HK3" s="157"/>
      <c r="HL3" s="157"/>
      <c r="HM3" s="157"/>
      <c r="HN3" s="157"/>
      <c r="HO3" s="157"/>
      <c r="HP3" s="157"/>
      <c r="HQ3" s="157"/>
      <c r="HR3" s="157"/>
      <c r="HS3" s="157"/>
      <c r="HT3" s="157"/>
      <c r="HU3" s="157"/>
      <c r="HV3" s="157"/>
      <c r="HW3" s="157"/>
      <c r="HX3" s="157"/>
      <c r="HY3" s="157"/>
      <c r="HZ3" s="157"/>
      <c r="IA3" s="157"/>
    </row>
    <row r="4" spans="2:235" ht="88.5" customHeight="1">
      <c r="B4" s="375" t="s">
        <v>427</v>
      </c>
      <c r="C4" s="497" t="s">
        <v>3</v>
      </c>
      <c r="D4" s="497"/>
      <c r="E4" s="497"/>
      <c r="F4" s="497"/>
      <c r="G4" s="497"/>
      <c r="H4" s="497"/>
      <c r="I4" s="498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57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57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7"/>
      <c r="GC4" s="157"/>
      <c r="GD4" s="157"/>
      <c r="GE4" s="157"/>
      <c r="GF4" s="157"/>
      <c r="GG4" s="157"/>
      <c r="GH4" s="157"/>
      <c r="GI4" s="157"/>
      <c r="GJ4" s="157"/>
      <c r="GK4" s="157"/>
      <c r="GL4" s="157"/>
      <c r="GM4" s="157"/>
      <c r="GN4" s="157"/>
      <c r="GO4" s="157"/>
      <c r="GP4" s="157"/>
      <c r="GQ4" s="157"/>
      <c r="GR4" s="157"/>
      <c r="GS4" s="157"/>
      <c r="GT4" s="157"/>
      <c r="GU4" s="157"/>
      <c r="GV4" s="157"/>
      <c r="GW4" s="157"/>
      <c r="GX4" s="157"/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7"/>
      <c r="HK4" s="157"/>
      <c r="HL4" s="157"/>
      <c r="HM4" s="157"/>
      <c r="HN4" s="157"/>
      <c r="HO4" s="157"/>
      <c r="HP4" s="157"/>
      <c r="HQ4" s="157"/>
      <c r="HR4" s="157"/>
      <c r="HS4" s="157"/>
      <c r="HT4" s="157"/>
      <c r="HU4" s="157"/>
      <c r="HV4" s="157"/>
      <c r="HW4" s="157"/>
      <c r="HX4" s="157"/>
      <c r="HY4" s="157"/>
      <c r="HZ4" s="157"/>
      <c r="IA4" s="157"/>
    </row>
    <row r="5" spans="2:235" ht="20.25" customHeight="1">
      <c r="B5" s="193" t="s">
        <v>4</v>
      </c>
      <c r="C5" s="476" t="s">
        <v>5</v>
      </c>
      <c r="D5" s="477"/>
      <c r="E5" s="477"/>
      <c r="F5" s="422"/>
      <c r="G5" s="422"/>
      <c r="H5" s="422"/>
      <c r="I5" s="423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  <c r="BA5" s="157"/>
      <c r="BB5" s="157"/>
      <c r="BC5" s="157"/>
      <c r="BD5" s="157"/>
      <c r="BE5" s="157"/>
      <c r="BF5" s="157"/>
      <c r="BG5" s="157"/>
      <c r="BH5" s="157"/>
      <c r="BI5" s="157"/>
      <c r="BJ5" s="157"/>
      <c r="BK5" s="157"/>
      <c r="BL5" s="157"/>
      <c r="BM5" s="157"/>
      <c r="BN5" s="157"/>
      <c r="BO5" s="157"/>
      <c r="BP5" s="157"/>
      <c r="BQ5" s="157"/>
      <c r="BR5" s="157"/>
      <c r="BS5" s="157"/>
      <c r="BT5" s="157"/>
      <c r="BU5" s="157"/>
      <c r="BV5" s="157"/>
      <c r="BW5" s="157"/>
      <c r="BX5" s="157"/>
      <c r="BY5" s="157"/>
      <c r="BZ5" s="157"/>
      <c r="CA5" s="157"/>
      <c r="CB5" s="157"/>
      <c r="CC5" s="157"/>
      <c r="CD5" s="157"/>
      <c r="CE5" s="157"/>
      <c r="CF5" s="157"/>
      <c r="CG5" s="157"/>
      <c r="CH5" s="157"/>
      <c r="CI5" s="157"/>
      <c r="CJ5" s="157"/>
      <c r="CK5" s="157"/>
      <c r="CL5" s="157"/>
      <c r="CM5" s="157"/>
      <c r="CN5" s="157"/>
      <c r="CO5" s="157"/>
      <c r="CP5" s="157"/>
      <c r="CQ5" s="157"/>
      <c r="CR5" s="157"/>
      <c r="CS5" s="157"/>
      <c r="CT5" s="157"/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7"/>
      <c r="DG5" s="157"/>
      <c r="DH5" s="157"/>
      <c r="DI5" s="157"/>
      <c r="DJ5" s="157"/>
      <c r="DK5" s="157"/>
      <c r="DL5" s="157"/>
      <c r="DM5" s="157"/>
      <c r="DN5" s="157"/>
      <c r="DO5" s="157"/>
      <c r="DP5" s="157"/>
      <c r="DQ5" s="157"/>
      <c r="DR5" s="157"/>
      <c r="DS5" s="157"/>
      <c r="DT5" s="157"/>
      <c r="DU5" s="157"/>
      <c r="DV5" s="157"/>
      <c r="DW5" s="157"/>
      <c r="DX5" s="157"/>
      <c r="DY5" s="157"/>
      <c r="DZ5" s="157"/>
      <c r="EA5" s="157"/>
      <c r="EB5" s="157"/>
      <c r="EC5" s="157"/>
      <c r="ED5" s="157"/>
      <c r="EE5" s="157"/>
      <c r="EF5" s="157"/>
      <c r="EG5" s="157"/>
      <c r="EH5" s="157"/>
      <c r="EI5" s="157"/>
      <c r="EJ5" s="157"/>
      <c r="EK5" s="157"/>
      <c r="EL5" s="157"/>
      <c r="EM5" s="157"/>
      <c r="EN5" s="157"/>
      <c r="EO5" s="157"/>
      <c r="EP5" s="157"/>
      <c r="EQ5" s="157"/>
      <c r="ER5" s="157"/>
      <c r="ES5" s="157"/>
      <c r="ET5" s="157"/>
      <c r="EU5" s="157"/>
      <c r="EV5" s="157"/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7"/>
      <c r="FI5" s="157"/>
      <c r="FJ5" s="157"/>
      <c r="FK5" s="157"/>
      <c r="FL5" s="157"/>
      <c r="FM5" s="157"/>
      <c r="FN5" s="157"/>
      <c r="FO5" s="157"/>
      <c r="FP5" s="157"/>
      <c r="FQ5" s="157"/>
      <c r="FR5" s="157"/>
      <c r="FS5" s="157"/>
      <c r="FT5" s="157"/>
      <c r="FU5" s="157"/>
      <c r="FV5" s="157"/>
      <c r="FW5" s="157"/>
      <c r="FX5" s="157"/>
      <c r="FY5" s="157"/>
      <c r="FZ5" s="157"/>
      <c r="GA5" s="157"/>
      <c r="GB5" s="157"/>
      <c r="GC5" s="157"/>
      <c r="GD5" s="157"/>
      <c r="GE5" s="157"/>
      <c r="GF5" s="157"/>
      <c r="GG5" s="157"/>
      <c r="GH5" s="157"/>
      <c r="GI5" s="157"/>
      <c r="GJ5" s="157"/>
      <c r="GK5" s="157"/>
      <c r="GL5" s="157"/>
      <c r="GM5" s="157"/>
      <c r="GN5" s="157"/>
      <c r="GO5" s="157"/>
      <c r="GP5" s="157"/>
      <c r="GQ5" s="157"/>
      <c r="GR5" s="157"/>
      <c r="GS5" s="157"/>
      <c r="GT5" s="157"/>
      <c r="GU5" s="157"/>
      <c r="GV5" s="157"/>
      <c r="GW5" s="157"/>
      <c r="GX5" s="157"/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7"/>
      <c r="HK5" s="157"/>
      <c r="HL5" s="157"/>
      <c r="HM5" s="157"/>
      <c r="HN5" s="157"/>
      <c r="HO5" s="157"/>
      <c r="HP5" s="157"/>
      <c r="HQ5" s="157"/>
      <c r="HR5" s="157"/>
      <c r="HS5" s="157"/>
      <c r="HT5" s="157"/>
      <c r="HU5" s="157"/>
      <c r="HV5" s="157"/>
      <c r="HW5" s="157"/>
      <c r="HX5" s="157"/>
      <c r="HY5" s="157"/>
      <c r="HZ5" s="157"/>
      <c r="IA5" s="157"/>
    </row>
    <row r="6" spans="2:235" ht="20.25" customHeight="1">
      <c r="B6" s="193" t="s">
        <v>4</v>
      </c>
      <c r="C6" s="476" t="s">
        <v>6</v>
      </c>
      <c r="D6" s="477"/>
      <c r="E6" s="477"/>
      <c r="F6" s="422"/>
      <c r="G6" s="422"/>
      <c r="H6" s="422"/>
      <c r="I6" s="423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57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57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57"/>
      <c r="EJ6" s="157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7"/>
      <c r="FI6" s="157"/>
      <c r="FJ6" s="157"/>
      <c r="FK6" s="157"/>
      <c r="FL6" s="157"/>
      <c r="FM6" s="157"/>
      <c r="FN6" s="157"/>
      <c r="FO6" s="157"/>
      <c r="FP6" s="157"/>
      <c r="FQ6" s="157"/>
      <c r="FR6" s="157"/>
      <c r="FS6" s="157"/>
      <c r="FT6" s="157"/>
      <c r="FU6" s="157"/>
      <c r="FV6" s="157"/>
      <c r="FW6" s="157"/>
      <c r="FX6" s="157"/>
      <c r="FY6" s="157"/>
      <c r="FZ6" s="157"/>
      <c r="GA6" s="157"/>
      <c r="GB6" s="157"/>
      <c r="GC6" s="157"/>
      <c r="GD6" s="157"/>
      <c r="GE6" s="157"/>
      <c r="GF6" s="157"/>
      <c r="GG6" s="157"/>
      <c r="GH6" s="157"/>
      <c r="GI6" s="157"/>
      <c r="GJ6" s="157"/>
      <c r="GK6" s="157"/>
      <c r="GL6" s="157"/>
      <c r="GM6" s="157"/>
      <c r="GN6" s="157"/>
      <c r="GO6" s="157"/>
      <c r="GP6" s="157"/>
      <c r="GQ6" s="157"/>
      <c r="GR6" s="157"/>
      <c r="GS6" s="157"/>
      <c r="GT6" s="157"/>
      <c r="GU6" s="157"/>
      <c r="GV6" s="157"/>
      <c r="GW6" s="157"/>
      <c r="GX6" s="157"/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7"/>
      <c r="HK6" s="157"/>
      <c r="HL6" s="157"/>
      <c r="HM6" s="157"/>
      <c r="HN6" s="157"/>
      <c r="HO6" s="157"/>
      <c r="HP6" s="157"/>
      <c r="HQ6" s="157"/>
      <c r="HR6" s="157"/>
      <c r="HS6" s="157"/>
      <c r="HT6" s="157"/>
      <c r="HU6" s="157"/>
      <c r="HV6" s="157"/>
      <c r="HW6" s="157"/>
      <c r="HX6" s="157"/>
      <c r="HY6" s="157"/>
      <c r="HZ6" s="157"/>
      <c r="IA6" s="157"/>
    </row>
    <row r="7" spans="2:235" ht="20.25" customHeight="1">
      <c r="B7" s="193" t="s">
        <v>4</v>
      </c>
      <c r="C7" s="476" t="s">
        <v>7</v>
      </c>
      <c r="D7" s="476"/>
      <c r="E7" s="476"/>
      <c r="F7" s="422"/>
      <c r="G7" s="422"/>
      <c r="H7" s="422"/>
      <c r="I7" s="423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7"/>
      <c r="FI7" s="157"/>
      <c r="FJ7" s="157"/>
      <c r="FK7" s="157"/>
      <c r="FL7" s="157"/>
      <c r="FM7" s="157"/>
      <c r="FN7" s="157"/>
      <c r="FO7" s="157"/>
      <c r="FP7" s="157"/>
      <c r="FQ7" s="157"/>
      <c r="FR7" s="157"/>
      <c r="FS7" s="157"/>
      <c r="FT7" s="157"/>
      <c r="FU7" s="157"/>
      <c r="FV7" s="157"/>
      <c r="FW7" s="157"/>
      <c r="FX7" s="157"/>
      <c r="FY7" s="157"/>
      <c r="FZ7" s="157"/>
      <c r="GA7" s="157"/>
      <c r="GB7" s="157"/>
      <c r="GC7" s="157"/>
      <c r="GD7" s="157"/>
      <c r="GE7" s="157"/>
      <c r="GF7" s="157"/>
      <c r="GG7" s="157"/>
      <c r="GH7" s="157"/>
      <c r="GI7" s="157"/>
      <c r="GJ7" s="157"/>
      <c r="GK7" s="157"/>
      <c r="GL7" s="157"/>
      <c r="GM7" s="157"/>
      <c r="GN7" s="157"/>
      <c r="GO7" s="157"/>
      <c r="GP7" s="157"/>
      <c r="GQ7" s="157"/>
      <c r="GR7" s="157"/>
      <c r="GS7" s="157"/>
      <c r="GT7" s="157"/>
      <c r="GU7" s="157"/>
      <c r="GV7" s="157"/>
      <c r="GW7" s="157"/>
      <c r="GX7" s="157"/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7"/>
      <c r="HK7" s="157"/>
      <c r="HL7" s="157"/>
      <c r="HM7" s="157"/>
      <c r="HN7" s="157"/>
      <c r="HO7" s="157"/>
      <c r="HP7" s="157"/>
      <c r="HQ7" s="157"/>
      <c r="HR7" s="157"/>
      <c r="HS7" s="157"/>
      <c r="HT7" s="157"/>
      <c r="HU7" s="157"/>
      <c r="HV7" s="157"/>
      <c r="HW7" s="157"/>
      <c r="HX7" s="157"/>
      <c r="HY7" s="157"/>
      <c r="HZ7" s="157"/>
      <c r="IA7" s="157"/>
    </row>
    <row r="8" spans="2:235" ht="20.25" customHeight="1">
      <c r="B8" s="193" t="s">
        <v>4</v>
      </c>
      <c r="C8" s="476" t="s">
        <v>8</v>
      </c>
      <c r="D8" s="476"/>
      <c r="E8" s="476"/>
      <c r="F8" s="422"/>
      <c r="G8" s="422"/>
      <c r="H8" s="422"/>
      <c r="I8" s="423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57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57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57"/>
      <c r="ES8" s="157"/>
      <c r="ET8" s="157"/>
      <c r="EU8" s="157"/>
      <c r="EV8" s="157"/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7"/>
      <c r="FI8" s="157"/>
      <c r="FJ8" s="157"/>
      <c r="FK8" s="157"/>
      <c r="FL8" s="157"/>
      <c r="FM8" s="157"/>
      <c r="FN8" s="157"/>
      <c r="FO8" s="157"/>
      <c r="FP8" s="157"/>
      <c r="FQ8" s="157"/>
      <c r="FR8" s="157"/>
      <c r="FS8" s="157"/>
      <c r="FT8" s="157"/>
      <c r="FU8" s="157"/>
      <c r="FV8" s="157"/>
      <c r="FW8" s="157"/>
      <c r="FX8" s="157"/>
      <c r="FY8" s="157"/>
      <c r="FZ8" s="157"/>
      <c r="GA8" s="157"/>
      <c r="GB8" s="157"/>
      <c r="GC8" s="157"/>
      <c r="GD8" s="157"/>
      <c r="GE8" s="157"/>
      <c r="GF8" s="157"/>
      <c r="GG8" s="157"/>
      <c r="GH8" s="157"/>
      <c r="GI8" s="157"/>
      <c r="GJ8" s="157"/>
      <c r="GK8" s="157"/>
      <c r="GL8" s="157"/>
      <c r="GM8" s="157"/>
      <c r="GN8" s="157"/>
      <c r="GO8" s="157"/>
      <c r="GP8" s="157"/>
      <c r="GQ8" s="157"/>
      <c r="GR8" s="157"/>
      <c r="GS8" s="157"/>
      <c r="GT8" s="157"/>
      <c r="GU8" s="157"/>
      <c r="GV8" s="157"/>
      <c r="GW8" s="157"/>
      <c r="GX8" s="157"/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7"/>
      <c r="HK8" s="157"/>
      <c r="HL8" s="157"/>
      <c r="HM8" s="157"/>
      <c r="HN8" s="157"/>
      <c r="HO8" s="157"/>
      <c r="HP8" s="157"/>
      <c r="HQ8" s="157"/>
      <c r="HR8" s="157"/>
      <c r="HS8" s="157"/>
      <c r="HT8" s="157"/>
      <c r="HU8" s="157"/>
      <c r="HV8" s="157"/>
      <c r="HW8" s="157"/>
      <c r="HX8" s="157"/>
      <c r="HY8" s="157"/>
      <c r="HZ8" s="157"/>
      <c r="IA8" s="157"/>
    </row>
    <row r="9" spans="2:235" ht="20.25" customHeight="1">
      <c r="B9" s="370" t="s">
        <v>10</v>
      </c>
      <c r="C9" s="422"/>
      <c r="D9" s="422"/>
      <c r="E9" s="422"/>
      <c r="F9" s="422"/>
      <c r="G9" s="422"/>
      <c r="H9" s="422"/>
      <c r="I9" s="423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7"/>
      <c r="AO9" s="157"/>
      <c r="AP9" s="157"/>
      <c r="AQ9" s="157"/>
      <c r="AR9" s="157"/>
      <c r="AS9" s="157"/>
      <c r="AT9" s="157"/>
      <c r="AU9" s="157"/>
      <c r="AV9" s="157"/>
      <c r="AW9" s="157"/>
      <c r="AX9" s="157"/>
      <c r="AY9" s="157"/>
      <c r="AZ9" s="157"/>
      <c r="BA9" s="157"/>
      <c r="BB9" s="157"/>
      <c r="BC9" s="157"/>
      <c r="BD9" s="157"/>
      <c r="BE9" s="157"/>
      <c r="BF9" s="157"/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7"/>
      <c r="BT9" s="157"/>
      <c r="BU9" s="157"/>
      <c r="BV9" s="157"/>
      <c r="BW9" s="157"/>
      <c r="BX9" s="157"/>
      <c r="BY9" s="157"/>
      <c r="BZ9" s="157"/>
      <c r="CA9" s="157"/>
      <c r="CB9" s="157"/>
      <c r="CC9" s="157"/>
      <c r="CD9" s="157"/>
      <c r="CE9" s="157"/>
      <c r="CF9" s="157"/>
      <c r="CG9" s="157"/>
      <c r="CH9" s="157"/>
      <c r="CI9" s="157"/>
      <c r="CJ9" s="157"/>
      <c r="CK9" s="157"/>
      <c r="CL9" s="157"/>
      <c r="CM9" s="157"/>
      <c r="CN9" s="157"/>
      <c r="CO9" s="157"/>
      <c r="CP9" s="157"/>
      <c r="CQ9" s="157"/>
      <c r="CR9" s="157"/>
      <c r="CS9" s="157"/>
      <c r="CT9" s="157"/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7"/>
      <c r="DG9" s="157"/>
      <c r="DH9" s="157"/>
      <c r="DI9" s="157"/>
      <c r="DJ9" s="157"/>
      <c r="DK9" s="157"/>
      <c r="DL9" s="157"/>
      <c r="DM9" s="157"/>
      <c r="DN9" s="157"/>
      <c r="DO9" s="157"/>
      <c r="DP9" s="157"/>
      <c r="DQ9" s="157"/>
      <c r="DR9" s="157"/>
      <c r="DS9" s="157"/>
      <c r="DT9" s="157"/>
      <c r="DU9" s="157"/>
      <c r="DV9" s="157"/>
      <c r="DW9" s="157"/>
      <c r="DX9" s="157"/>
      <c r="DY9" s="157"/>
      <c r="DZ9" s="157"/>
      <c r="EA9" s="157"/>
      <c r="EB9" s="157"/>
      <c r="EC9" s="157"/>
      <c r="ED9" s="157"/>
      <c r="EE9" s="157"/>
      <c r="EF9" s="157"/>
      <c r="EG9" s="157"/>
      <c r="EH9" s="157"/>
      <c r="EI9" s="157"/>
      <c r="EJ9" s="157"/>
      <c r="EK9" s="157"/>
      <c r="EL9" s="157"/>
      <c r="EM9" s="157"/>
      <c r="EN9" s="157"/>
      <c r="EO9" s="157"/>
      <c r="EP9" s="157"/>
      <c r="EQ9" s="157"/>
      <c r="ER9" s="157"/>
      <c r="ES9" s="157"/>
      <c r="ET9" s="157"/>
      <c r="EU9" s="157"/>
      <c r="EV9" s="157"/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7"/>
      <c r="FI9" s="157"/>
      <c r="FJ9" s="157"/>
      <c r="FK9" s="157"/>
      <c r="FL9" s="157"/>
      <c r="FM9" s="157"/>
      <c r="FN9" s="157"/>
      <c r="FO9" s="157"/>
      <c r="FP9" s="157"/>
      <c r="FQ9" s="157"/>
      <c r="FR9" s="157"/>
      <c r="FS9" s="157"/>
      <c r="FT9" s="157"/>
      <c r="FU9" s="157"/>
      <c r="FV9" s="157"/>
      <c r="FW9" s="157"/>
      <c r="FX9" s="157"/>
      <c r="FY9" s="157"/>
      <c r="FZ9" s="157"/>
      <c r="GA9" s="157"/>
      <c r="GB9" s="157"/>
      <c r="GC9" s="157"/>
      <c r="GD9" s="157"/>
      <c r="GE9" s="157"/>
      <c r="GF9" s="157"/>
      <c r="GG9" s="157"/>
      <c r="GH9" s="157"/>
      <c r="GI9" s="157"/>
      <c r="GJ9" s="157"/>
      <c r="GK9" s="157"/>
      <c r="GL9" s="157"/>
      <c r="GM9" s="157"/>
      <c r="GN9" s="157"/>
      <c r="GO9" s="157"/>
      <c r="GP9" s="157"/>
      <c r="GQ9" s="157"/>
      <c r="GR9" s="157"/>
      <c r="GS9" s="157"/>
      <c r="GT9" s="157"/>
      <c r="GU9" s="157"/>
      <c r="GV9" s="157"/>
      <c r="GW9" s="157"/>
      <c r="GX9" s="157"/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7"/>
      <c r="HK9" s="157"/>
      <c r="HL9" s="157"/>
      <c r="HM9" s="157"/>
      <c r="HN9" s="157"/>
      <c r="HO9" s="157"/>
      <c r="HP9" s="157"/>
      <c r="HQ9" s="157"/>
      <c r="HR9" s="157"/>
      <c r="HS9" s="157"/>
      <c r="HT9" s="157"/>
      <c r="HU9" s="157"/>
      <c r="HV9" s="157"/>
      <c r="HW9" s="157"/>
      <c r="HX9" s="157"/>
      <c r="HY9" s="157"/>
      <c r="HZ9" s="157"/>
      <c r="IA9" s="157"/>
    </row>
    <row r="10" spans="2:235" ht="15">
      <c r="B10" s="461"/>
      <c r="C10" s="462"/>
      <c r="D10" s="462"/>
      <c r="E10" s="463"/>
      <c r="F10" s="462"/>
      <c r="G10" s="462"/>
      <c r="H10" s="464"/>
      <c r="I10" s="465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57"/>
      <c r="AK10" s="157"/>
      <c r="AL10" s="157"/>
      <c r="AM10" s="157"/>
      <c r="AN10" s="157"/>
      <c r="AO10" s="157"/>
      <c r="AP10" s="157"/>
      <c r="AQ10" s="157"/>
      <c r="AR10" s="157"/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7"/>
      <c r="BE10" s="157"/>
      <c r="BF10" s="157"/>
      <c r="BG10" s="157"/>
      <c r="BH10" s="157"/>
      <c r="BI10" s="157"/>
      <c r="BJ10" s="157"/>
      <c r="BK10" s="157"/>
      <c r="BL10" s="157"/>
      <c r="BM10" s="157"/>
      <c r="BN10" s="157"/>
      <c r="BO10" s="157"/>
      <c r="BP10" s="157"/>
      <c r="BQ10" s="157"/>
      <c r="BR10" s="157"/>
      <c r="BS10" s="157"/>
      <c r="BT10" s="157"/>
      <c r="BU10" s="157"/>
      <c r="BV10" s="157"/>
      <c r="BW10" s="157"/>
      <c r="BX10" s="157"/>
      <c r="BY10" s="157"/>
      <c r="BZ10" s="157"/>
      <c r="CA10" s="157"/>
      <c r="CB10" s="157"/>
      <c r="CC10" s="157"/>
      <c r="CD10" s="157"/>
      <c r="CE10" s="157"/>
      <c r="CF10" s="157"/>
      <c r="CG10" s="157"/>
      <c r="CH10" s="157"/>
      <c r="CI10" s="157"/>
      <c r="CJ10" s="157"/>
      <c r="CK10" s="157"/>
      <c r="CL10" s="157"/>
      <c r="CM10" s="157"/>
      <c r="CN10" s="157"/>
      <c r="CO10" s="157"/>
      <c r="CP10" s="157"/>
      <c r="CQ10" s="157"/>
      <c r="CR10" s="157"/>
      <c r="CS10" s="157"/>
      <c r="CT10" s="157"/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7"/>
      <c r="DG10" s="157"/>
      <c r="DH10" s="157"/>
      <c r="DI10" s="157"/>
      <c r="DJ10" s="157"/>
      <c r="DK10" s="157"/>
      <c r="DL10" s="157"/>
      <c r="DM10" s="157"/>
      <c r="DN10" s="157"/>
      <c r="DO10" s="157"/>
      <c r="DP10" s="157"/>
      <c r="DQ10" s="157"/>
      <c r="DR10" s="157"/>
      <c r="DS10" s="157"/>
      <c r="DT10" s="157"/>
      <c r="DU10" s="157"/>
      <c r="DV10" s="157"/>
      <c r="DW10" s="157"/>
      <c r="DX10" s="157"/>
      <c r="DY10" s="157"/>
      <c r="DZ10" s="157"/>
      <c r="EA10" s="157"/>
      <c r="EB10" s="157"/>
      <c r="EC10" s="157"/>
      <c r="ED10" s="157"/>
      <c r="EE10" s="157"/>
      <c r="EF10" s="157"/>
      <c r="EG10" s="157"/>
      <c r="EH10" s="157"/>
      <c r="EI10" s="157"/>
      <c r="EJ10" s="157"/>
      <c r="EK10" s="157"/>
      <c r="EL10" s="157"/>
      <c r="EM10" s="157"/>
      <c r="EN10" s="157"/>
      <c r="EO10" s="157"/>
      <c r="EP10" s="157"/>
      <c r="EQ10" s="157"/>
      <c r="ER10" s="157"/>
      <c r="ES10" s="157"/>
      <c r="ET10" s="157"/>
      <c r="EU10" s="157"/>
      <c r="EV10" s="157"/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7"/>
      <c r="FI10" s="157"/>
      <c r="FJ10" s="157"/>
      <c r="FK10" s="157"/>
      <c r="FL10" s="157"/>
      <c r="FM10" s="157"/>
      <c r="FN10" s="157"/>
      <c r="FO10" s="157"/>
      <c r="FP10" s="157"/>
      <c r="FQ10" s="157"/>
      <c r="FR10" s="157"/>
      <c r="FS10" s="157"/>
      <c r="FT10" s="157"/>
      <c r="FU10" s="157"/>
      <c r="FV10" s="157"/>
      <c r="FW10" s="157"/>
      <c r="FX10" s="157"/>
      <c r="FY10" s="157"/>
      <c r="FZ10" s="157"/>
      <c r="GA10" s="157"/>
      <c r="GB10" s="157"/>
      <c r="GC10" s="157"/>
      <c r="GD10" s="157"/>
      <c r="GE10" s="157"/>
      <c r="GF10" s="157"/>
      <c r="GG10" s="157"/>
      <c r="GH10" s="157"/>
      <c r="GI10" s="157"/>
      <c r="GJ10" s="157"/>
      <c r="GK10" s="157"/>
      <c r="GL10" s="157"/>
      <c r="GM10" s="157"/>
      <c r="GN10" s="157"/>
      <c r="GO10" s="157"/>
      <c r="GP10" s="157"/>
      <c r="GQ10" s="157"/>
      <c r="GR10" s="157"/>
      <c r="GS10" s="157"/>
      <c r="GT10" s="157"/>
      <c r="GU10" s="157"/>
      <c r="GV10" s="157"/>
      <c r="GW10" s="157"/>
      <c r="GX10" s="157"/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7"/>
      <c r="HK10" s="157"/>
      <c r="HL10" s="157"/>
      <c r="HM10" s="157"/>
      <c r="HN10" s="157"/>
      <c r="HO10" s="157"/>
      <c r="HP10" s="157"/>
      <c r="HQ10" s="157"/>
      <c r="HR10" s="157"/>
      <c r="HS10" s="157"/>
      <c r="HT10" s="157"/>
      <c r="HU10" s="157"/>
      <c r="HV10" s="157"/>
      <c r="HW10" s="157"/>
      <c r="HX10" s="157"/>
      <c r="HY10" s="157"/>
      <c r="HZ10" s="157"/>
      <c r="IA10" s="157"/>
    </row>
    <row r="11" spans="2:235" ht="15" customHeight="1">
      <c r="B11" s="500" t="s">
        <v>11</v>
      </c>
      <c r="C11" s="503" t="s">
        <v>428</v>
      </c>
      <c r="D11" s="503" t="s">
        <v>13</v>
      </c>
      <c r="E11" s="503" t="s">
        <v>14</v>
      </c>
      <c r="F11" s="506" t="s">
        <v>429</v>
      </c>
      <c r="G11" s="509" t="s">
        <v>430</v>
      </c>
      <c r="H11" s="512" t="s">
        <v>17</v>
      </c>
      <c r="I11" s="515" t="s">
        <v>431</v>
      </c>
      <c r="K11" s="157"/>
      <c r="L11" s="499"/>
      <c r="M11" s="499"/>
      <c r="N11" s="499"/>
      <c r="O11" s="499"/>
      <c r="P11" s="499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57"/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7"/>
      <c r="BE11" s="157"/>
      <c r="BF11" s="157"/>
      <c r="BG11" s="157"/>
      <c r="BH11" s="157"/>
      <c r="BI11" s="157"/>
      <c r="BJ11" s="157"/>
      <c r="BK11" s="157"/>
      <c r="BL11" s="157"/>
      <c r="BM11" s="157"/>
      <c r="BN11" s="157"/>
      <c r="BO11" s="157"/>
      <c r="BP11" s="157"/>
      <c r="BQ11" s="157"/>
      <c r="BR11" s="157"/>
      <c r="BS11" s="157"/>
      <c r="BT11" s="157"/>
      <c r="BU11" s="157"/>
      <c r="BV11" s="157"/>
      <c r="BW11" s="157"/>
      <c r="BX11" s="157"/>
      <c r="BY11" s="157"/>
      <c r="BZ11" s="157"/>
      <c r="CA11" s="157"/>
      <c r="CB11" s="157"/>
      <c r="CC11" s="157"/>
      <c r="CD11" s="157"/>
      <c r="CE11" s="157"/>
      <c r="CF11" s="157"/>
      <c r="CG11" s="157"/>
      <c r="CH11" s="157"/>
      <c r="CI11" s="157"/>
      <c r="CJ11" s="157"/>
      <c r="CK11" s="157"/>
      <c r="CL11" s="157"/>
      <c r="CM11" s="157"/>
      <c r="CN11" s="157"/>
      <c r="CO11" s="157"/>
      <c r="CP11" s="157"/>
      <c r="CQ11" s="157"/>
      <c r="CR11" s="157"/>
      <c r="CS11" s="157"/>
      <c r="CT11" s="157"/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7"/>
      <c r="DG11" s="157"/>
      <c r="DH11" s="157"/>
      <c r="DI11" s="157"/>
      <c r="DJ11" s="157"/>
      <c r="DK11" s="157"/>
      <c r="DL11" s="157"/>
      <c r="DM11" s="157"/>
      <c r="DN11" s="157"/>
      <c r="DO11" s="157"/>
      <c r="DP11" s="157"/>
      <c r="DQ11" s="157"/>
      <c r="DR11" s="157"/>
      <c r="DS11" s="157"/>
      <c r="DT11" s="157"/>
      <c r="DU11" s="157"/>
      <c r="DV11" s="157"/>
      <c r="DW11" s="157"/>
      <c r="DX11" s="157"/>
      <c r="DY11" s="157"/>
      <c r="DZ11" s="157"/>
      <c r="EA11" s="157"/>
      <c r="EB11" s="157"/>
      <c r="EC11" s="157"/>
      <c r="ED11" s="157"/>
      <c r="EE11" s="157"/>
      <c r="EF11" s="157"/>
      <c r="EG11" s="157"/>
      <c r="EH11" s="157"/>
      <c r="EI11" s="157"/>
      <c r="EJ11" s="157"/>
      <c r="EK11" s="157"/>
      <c r="EL11" s="157"/>
      <c r="EM11" s="157"/>
      <c r="EN11" s="157"/>
      <c r="EO11" s="157"/>
      <c r="EP11" s="157"/>
      <c r="EQ11" s="157"/>
      <c r="ER11" s="157"/>
      <c r="ES11" s="157"/>
      <c r="ET11" s="157"/>
      <c r="EU11" s="157"/>
      <c r="EV11" s="157"/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7"/>
      <c r="FI11" s="157"/>
      <c r="FJ11" s="157"/>
      <c r="FK11" s="157"/>
      <c r="FL11" s="157"/>
      <c r="FM11" s="157"/>
      <c r="FN11" s="157"/>
      <c r="FO11" s="157"/>
      <c r="FP11" s="157"/>
      <c r="FQ11" s="157"/>
      <c r="FR11" s="157"/>
      <c r="FS11" s="157"/>
      <c r="FT11" s="157"/>
      <c r="FU11" s="157"/>
      <c r="FV11" s="157"/>
      <c r="FW11" s="157"/>
      <c r="FX11" s="157"/>
      <c r="FY11" s="157"/>
      <c r="FZ11" s="157"/>
      <c r="GA11" s="157"/>
      <c r="GB11" s="157"/>
      <c r="GC11" s="157"/>
      <c r="GD11" s="157"/>
      <c r="GE11" s="157"/>
      <c r="GF11" s="157"/>
      <c r="GG11" s="157"/>
      <c r="GH11" s="157"/>
      <c r="GI11" s="157"/>
      <c r="GJ11" s="157"/>
      <c r="GK11" s="157"/>
      <c r="GL11" s="157"/>
      <c r="GM11" s="157"/>
      <c r="GN11" s="157"/>
      <c r="GO11" s="157"/>
      <c r="GP11" s="157"/>
      <c r="GQ11" s="157"/>
      <c r="GR11" s="157"/>
      <c r="GS11" s="157"/>
      <c r="GT11" s="157"/>
      <c r="GU11" s="157"/>
      <c r="GV11" s="157"/>
      <c r="GW11" s="157"/>
      <c r="GX11" s="157"/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7"/>
      <c r="HK11" s="157"/>
      <c r="HL11" s="157"/>
      <c r="HM11" s="157"/>
      <c r="HN11" s="157"/>
      <c r="HO11" s="157"/>
      <c r="HP11" s="157"/>
      <c r="HQ11" s="157"/>
      <c r="HR11" s="157"/>
      <c r="HS11" s="157"/>
      <c r="HT11" s="157"/>
      <c r="HU11" s="157"/>
      <c r="HV11" s="157"/>
      <c r="HW11" s="157"/>
      <c r="HX11" s="157"/>
      <c r="HY11" s="157"/>
      <c r="HZ11" s="157"/>
      <c r="IA11" s="157"/>
    </row>
    <row r="12" spans="2:235" ht="15" customHeight="1">
      <c r="B12" s="501"/>
      <c r="C12" s="504"/>
      <c r="D12" s="504"/>
      <c r="E12" s="504"/>
      <c r="F12" s="507"/>
      <c r="G12" s="510"/>
      <c r="H12" s="513"/>
      <c r="I12" s="516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  <c r="AR12" s="157"/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7"/>
      <c r="BE12" s="157"/>
      <c r="BF12" s="157"/>
      <c r="BG12" s="157"/>
      <c r="BH12" s="157"/>
      <c r="BI12" s="157"/>
      <c r="BJ12" s="157"/>
      <c r="BK12" s="157"/>
      <c r="BL12" s="157"/>
      <c r="BM12" s="157"/>
      <c r="BN12" s="157"/>
      <c r="BO12" s="157"/>
      <c r="BP12" s="157"/>
      <c r="BQ12" s="157"/>
      <c r="BR12" s="157"/>
      <c r="BS12" s="157"/>
      <c r="BT12" s="157"/>
      <c r="BU12" s="157"/>
      <c r="BV12" s="157"/>
      <c r="BW12" s="157"/>
      <c r="BX12" s="157"/>
      <c r="BY12" s="157"/>
      <c r="BZ12" s="157"/>
      <c r="CA12" s="157"/>
      <c r="CB12" s="157"/>
      <c r="CC12" s="157"/>
      <c r="CD12" s="157"/>
      <c r="CE12" s="157"/>
      <c r="CF12" s="157"/>
      <c r="CG12" s="157"/>
      <c r="CH12" s="157"/>
      <c r="CI12" s="157"/>
      <c r="CJ12" s="157"/>
      <c r="CK12" s="157"/>
      <c r="CL12" s="157"/>
      <c r="CM12" s="157"/>
      <c r="CN12" s="157"/>
      <c r="CO12" s="157"/>
      <c r="CP12" s="157"/>
      <c r="CQ12" s="157"/>
      <c r="CR12" s="157"/>
      <c r="CS12" s="157"/>
      <c r="CT12" s="157"/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7"/>
      <c r="DG12" s="157"/>
      <c r="DH12" s="157"/>
      <c r="DI12" s="157"/>
      <c r="DJ12" s="157"/>
      <c r="DK12" s="157"/>
      <c r="DL12" s="157"/>
      <c r="DM12" s="157"/>
      <c r="DN12" s="157"/>
      <c r="DO12" s="157"/>
      <c r="DP12" s="157"/>
      <c r="DQ12" s="157"/>
      <c r="DR12" s="157"/>
      <c r="DS12" s="157"/>
      <c r="DT12" s="157"/>
      <c r="DU12" s="157"/>
      <c r="DV12" s="157"/>
      <c r="DW12" s="157"/>
      <c r="DX12" s="157"/>
      <c r="DY12" s="157"/>
      <c r="DZ12" s="157"/>
      <c r="EA12" s="157"/>
      <c r="EB12" s="157"/>
      <c r="EC12" s="157"/>
      <c r="ED12" s="157"/>
      <c r="EE12" s="157"/>
      <c r="EF12" s="157"/>
      <c r="EG12" s="157"/>
      <c r="EH12" s="157"/>
      <c r="EI12" s="157"/>
      <c r="EJ12" s="157"/>
      <c r="EK12" s="157"/>
      <c r="EL12" s="157"/>
      <c r="EM12" s="157"/>
      <c r="EN12" s="157"/>
      <c r="EO12" s="157"/>
      <c r="EP12" s="157"/>
      <c r="EQ12" s="157"/>
      <c r="ER12" s="157"/>
      <c r="ES12" s="157"/>
      <c r="ET12" s="157"/>
      <c r="EU12" s="157"/>
      <c r="EV12" s="157"/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7"/>
      <c r="FI12" s="157"/>
      <c r="FJ12" s="157"/>
      <c r="FK12" s="157"/>
      <c r="FL12" s="157"/>
      <c r="FM12" s="157"/>
      <c r="FN12" s="157"/>
      <c r="FO12" s="157"/>
      <c r="FP12" s="157"/>
      <c r="FQ12" s="157"/>
      <c r="FR12" s="157"/>
      <c r="FS12" s="157"/>
      <c r="FT12" s="157"/>
      <c r="FU12" s="157"/>
      <c r="FV12" s="157"/>
      <c r="FW12" s="157"/>
      <c r="FX12" s="157"/>
      <c r="FY12" s="157"/>
      <c r="FZ12" s="157"/>
      <c r="GA12" s="157"/>
      <c r="GB12" s="157"/>
      <c r="GC12" s="157"/>
      <c r="GD12" s="157"/>
      <c r="GE12" s="157"/>
      <c r="GF12" s="157"/>
      <c r="GG12" s="157"/>
      <c r="GH12" s="157"/>
      <c r="GI12" s="157"/>
      <c r="GJ12" s="157"/>
      <c r="GK12" s="157"/>
      <c r="GL12" s="157"/>
      <c r="GM12" s="157"/>
      <c r="GN12" s="157"/>
      <c r="GO12" s="157"/>
      <c r="GP12" s="157"/>
      <c r="GQ12" s="157"/>
      <c r="GR12" s="157"/>
      <c r="GS12" s="157"/>
      <c r="GT12" s="157"/>
      <c r="GU12" s="157"/>
      <c r="GV12" s="157"/>
      <c r="GW12" s="157"/>
      <c r="GX12" s="157"/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7"/>
      <c r="HK12" s="157"/>
      <c r="HL12" s="157"/>
      <c r="HM12" s="157"/>
      <c r="HN12" s="157"/>
      <c r="HO12" s="157"/>
      <c r="HP12" s="157"/>
      <c r="HQ12" s="157"/>
      <c r="HR12" s="157"/>
      <c r="HS12" s="157"/>
      <c r="HT12" s="157"/>
      <c r="HU12" s="157"/>
      <c r="HV12" s="157"/>
      <c r="HW12" s="157"/>
      <c r="HX12" s="157"/>
      <c r="HY12" s="157"/>
      <c r="HZ12" s="157"/>
      <c r="IA12" s="157"/>
    </row>
    <row r="13" spans="2:235" s="158" customFormat="1" ht="37.5" customHeight="1">
      <c r="B13" s="501"/>
      <c r="C13" s="504"/>
      <c r="D13" s="504"/>
      <c r="E13" s="504"/>
      <c r="F13" s="507"/>
      <c r="G13" s="510"/>
      <c r="H13" s="513"/>
      <c r="I13" s="516"/>
      <c r="K13" s="159"/>
      <c r="L13" s="365"/>
      <c r="M13" s="365"/>
      <c r="N13" s="365"/>
      <c r="O13" s="365"/>
      <c r="P13" s="365"/>
    </row>
    <row r="14" spans="2:235" ht="15.75" customHeight="1">
      <c r="B14" s="502"/>
      <c r="C14" s="505"/>
      <c r="D14" s="505"/>
      <c r="E14" s="505"/>
      <c r="F14" s="508"/>
      <c r="G14" s="511"/>
      <c r="H14" s="514"/>
      <c r="I14" s="51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7"/>
      <c r="AI14" s="157"/>
      <c r="AJ14" s="157"/>
      <c r="AK14" s="157"/>
      <c r="AL14" s="157"/>
      <c r="AM14" s="157"/>
      <c r="AN14" s="157"/>
      <c r="AO14" s="157"/>
      <c r="AP14" s="157"/>
      <c r="AQ14" s="157"/>
      <c r="AR14" s="157"/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7"/>
      <c r="BE14" s="157"/>
      <c r="BF14" s="157"/>
      <c r="BG14" s="157"/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7"/>
      <c r="CS14" s="157"/>
      <c r="CT14" s="157"/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7"/>
      <c r="DG14" s="157"/>
      <c r="DH14" s="157"/>
      <c r="DI14" s="157"/>
      <c r="DJ14" s="157"/>
      <c r="DK14" s="157"/>
      <c r="DL14" s="157"/>
      <c r="DM14" s="157"/>
      <c r="DN14" s="157"/>
      <c r="DO14" s="157"/>
      <c r="DP14" s="157"/>
      <c r="DQ14" s="157"/>
      <c r="DR14" s="157"/>
      <c r="DS14" s="157"/>
      <c r="DT14" s="157"/>
      <c r="DU14" s="157"/>
      <c r="DV14" s="157"/>
      <c r="DW14" s="157"/>
      <c r="DX14" s="157"/>
      <c r="DY14" s="157"/>
      <c r="DZ14" s="157"/>
      <c r="EA14" s="157"/>
      <c r="EB14" s="157"/>
      <c r="EC14" s="157"/>
      <c r="ED14" s="157"/>
      <c r="EE14" s="157"/>
      <c r="EF14" s="157"/>
      <c r="EG14" s="157"/>
      <c r="EH14" s="157"/>
      <c r="EI14" s="157"/>
      <c r="EJ14" s="157"/>
      <c r="EK14" s="157"/>
      <c r="EL14" s="157"/>
      <c r="EM14" s="157"/>
      <c r="EN14" s="157"/>
      <c r="EO14" s="157"/>
      <c r="EP14" s="157"/>
      <c r="EQ14" s="157"/>
      <c r="ER14" s="157"/>
      <c r="ES14" s="157"/>
      <c r="ET14" s="157"/>
      <c r="EU14" s="157"/>
      <c r="EV14" s="157"/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7"/>
      <c r="FI14" s="157"/>
      <c r="FJ14" s="157"/>
      <c r="FK14" s="157"/>
      <c r="FL14" s="157"/>
      <c r="FM14" s="157"/>
      <c r="FN14" s="157"/>
      <c r="FO14" s="157"/>
      <c r="FP14" s="157"/>
      <c r="FQ14" s="157"/>
      <c r="FR14" s="157"/>
      <c r="FS14" s="157"/>
      <c r="FT14" s="157"/>
      <c r="FU14" s="157"/>
      <c r="FV14" s="157"/>
      <c r="FW14" s="157"/>
      <c r="FX14" s="157"/>
      <c r="FY14" s="157"/>
      <c r="FZ14" s="157"/>
      <c r="GA14" s="157"/>
      <c r="GB14" s="157"/>
      <c r="GC14" s="157"/>
      <c r="GD14" s="157"/>
      <c r="GE14" s="157"/>
      <c r="GF14" s="157"/>
      <c r="GG14" s="157"/>
      <c r="GH14" s="157"/>
      <c r="GI14" s="157"/>
      <c r="GJ14" s="157"/>
      <c r="GK14" s="157"/>
      <c r="GL14" s="157"/>
      <c r="GM14" s="157"/>
      <c r="GN14" s="157"/>
      <c r="GO14" s="157"/>
      <c r="GP14" s="157"/>
      <c r="GQ14" s="157"/>
      <c r="GR14" s="157"/>
      <c r="GS14" s="157"/>
      <c r="GT14" s="157"/>
      <c r="GU14" s="157"/>
      <c r="GV14" s="157"/>
      <c r="GW14" s="157"/>
      <c r="GX14" s="157"/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7"/>
      <c r="HK14" s="157"/>
      <c r="HL14" s="157"/>
      <c r="HM14" s="157"/>
      <c r="HN14" s="157"/>
      <c r="HO14" s="157"/>
      <c r="HP14" s="157"/>
      <c r="HQ14" s="157"/>
      <c r="HR14" s="157"/>
      <c r="HS14" s="157"/>
      <c r="HT14" s="157"/>
      <c r="HU14" s="157"/>
      <c r="HV14" s="157"/>
      <c r="HW14" s="157"/>
      <c r="HX14" s="157"/>
      <c r="HY14" s="157"/>
      <c r="HZ14" s="157"/>
      <c r="IA14" s="157"/>
    </row>
    <row r="15" spans="2:235" s="160" customFormat="1" ht="22.5" customHeight="1">
      <c r="B15" s="265" t="s">
        <v>68</v>
      </c>
      <c r="C15" s="266"/>
      <c r="D15" s="266"/>
      <c r="E15" s="269" t="s">
        <v>69</v>
      </c>
      <c r="F15" s="270"/>
      <c r="G15" s="271"/>
      <c r="H15" s="272"/>
      <c r="I15" s="273"/>
      <c r="K15" s="161"/>
      <c r="L15" s="362"/>
      <c r="M15" s="362"/>
      <c r="N15" s="362"/>
      <c r="O15" s="362"/>
      <c r="P15" s="362"/>
    </row>
    <row r="16" spans="2:235" ht="33" customHeight="1">
      <c r="B16" s="162" t="s">
        <v>70</v>
      </c>
      <c r="C16" s="163" t="s">
        <v>26</v>
      </c>
      <c r="D16" s="163">
        <v>90778</v>
      </c>
      <c r="E16" s="267" t="s">
        <v>432</v>
      </c>
      <c r="F16" s="260" t="s">
        <v>433</v>
      </c>
      <c r="G16" s="274">
        <f>22*12*6</f>
        <v>1584</v>
      </c>
      <c r="H16" s="439"/>
      <c r="I16" s="268"/>
      <c r="J16" s="160"/>
      <c r="K16" s="161"/>
      <c r="L16" s="362"/>
      <c r="M16" s="362"/>
      <c r="N16" s="363"/>
      <c r="O16" s="363"/>
      <c r="P16" s="363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7"/>
      <c r="AM16" s="157"/>
      <c r="AN16" s="157"/>
      <c r="AO16" s="157"/>
      <c r="AP16" s="157"/>
      <c r="AQ16" s="157"/>
      <c r="AR16" s="157"/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7"/>
      <c r="BE16" s="157"/>
      <c r="BF16" s="157"/>
      <c r="BG16" s="157"/>
      <c r="BH16" s="157"/>
      <c r="BI16" s="157"/>
      <c r="BJ16" s="157"/>
      <c r="BK16" s="157"/>
      <c r="BL16" s="157"/>
      <c r="BM16" s="157"/>
      <c r="BN16" s="157"/>
      <c r="BO16" s="157"/>
      <c r="BP16" s="157"/>
      <c r="BQ16" s="157"/>
      <c r="BR16" s="157"/>
      <c r="BS16" s="157"/>
      <c r="BT16" s="157"/>
      <c r="BU16" s="157"/>
      <c r="BV16" s="157"/>
      <c r="BW16" s="157"/>
      <c r="BX16" s="157"/>
      <c r="BY16" s="157"/>
      <c r="BZ16" s="157"/>
      <c r="CA16" s="157"/>
      <c r="CB16" s="157"/>
      <c r="CC16" s="157"/>
      <c r="CD16" s="157"/>
      <c r="CE16" s="157"/>
      <c r="CF16" s="157"/>
      <c r="CG16" s="157"/>
      <c r="CH16" s="157"/>
      <c r="CI16" s="157"/>
      <c r="CJ16" s="157"/>
      <c r="CK16" s="157"/>
      <c r="CL16" s="157"/>
      <c r="CM16" s="157"/>
      <c r="CN16" s="157"/>
      <c r="CO16" s="157"/>
      <c r="CP16" s="157"/>
      <c r="CQ16" s="157"/>
      <c r="CR16" s="157"/>
      <c r="CS16" s="157"/>
      <c r="CT16" s="157"/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7"/>
      <c r="DG16" s="157"/>
      <c r="DH16" s="157"/>
      <c r="DI16" s="157"/>
      <c r="DJ16" s="157"/>
      <c r="DK16" s="157"/>
      <c r="DL16" s="157"/>
      <c r="DM16" s="157"/>
      <c r="DN16" s="157"/>
      <c r="DO16" s="157"/>
      <c r="DP16" s="157"/>
      <c r="DQ16" s="157"/>
      <c r="DR16" s="157"/>
      <c r="DS16" s="157"/>
      <c r="DT16" s="157"/>
      <c r="DU16" s="157"/>
      <c r="DV16" s="157"/>
      <c r="DW16" s="157"/>
      <c r="DX16" s="157"/>
      <c r="DY16" s="157"/>
      <c r="DZ16" s="157"/>
      <c r="EA16" s="157"/>
      <c r="EB16" s="157"/>
      <c r="EC16" s="157"/>
      <c r="ED16" s="157"/>
      <c r="EE16" s="157"/>
      <c r="EF16" s="157"/>
      <c r="EG16" s="157"/>
      <c r="EH16" s="157"/>
      <c r="EI16" s="157"/>
      <c r="EJ16" s="157"/>
      <c r="EK16" s="157"/>
      <c r="EL16" s="157"/>
      <c r="EM16" s="157"/>
      <c r="EN16" s="157"/>
      <c r="EO16" s="157"/>
      <c r="EP16" s="157"/>
      <c r="EQ16" s="157"/>
      <c r="ER16" s="157"/>
      <c r="ES16" s="157"/>
      <c r="ET16" s="157"/>
      <c r="EU16" s="157"/>
      <c r="EV16" s="157"/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7"/>
      <c r="FI16" s="157"/>
      <c r="FJ16" s="157"/>
      <c r="FK16" s="157"/>
      <c r="FL16" s="157"/>
      <c r="FM16" s="157"/>
      <c r="FN16" s="157"/>
      <c r="FO16" s="157"/>
      <c r="FP16" s="157"/>
      <c r="FQ16" s="157"/>
      <c r="FR16" s="157"/>
      <c r="FS16" s="157"/>
      <c r="FT16" s="157"/>
      <c r="FU16" s="157"/>
      <c r="FV16" s="157"/>
      <c r="FW16" s="157"/>
      <c r="FX16" s="157"/>
      <c r="FY16" s="157"/>
      <c r="FZ16" s="157"/>
      <c r="GA16" s="157"/>
      <c r="GB16" s="157"/>
      <c r="GC16" s="157"/>
      <c r="GD16" s="157"/>
      <c r="GE16" s="157"/>
      <c r="GF16" s="157"/>
      <c r="GG16" s="157"/>
      <c r="GH16" s="157"/>
      <c r="GI16" s="157"/>
      <c r="GJ16" s="157"/>
      <c r="GK16" s="157"/>
      <c r="GL16" s="157"/>
      <c r="GM16" s="157"/>
      <c r="GN16" s="157"/>
      <c r="GO16" s="157"/>
      <c r="GP16" s="157"/>
      <c r="GQ16" s="157"/>
      <c r="GR16" s="157"/>
      <c r="GS16" s="157"/>
      <c r="GT16" s="157"/>
      <c r="GU16" s="157"/>
      <c r="GV16" s="157"/>
      <c r="GW16" s="157"/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7"/>
      <c r="HK16" s="157"/>
      <c r="HL16" s="157"/>
      <c r="HM16" s="157"/>
      <c r="HN16" s="157"/>
      <c r="HO16" s="157"/>
      <c r="HP16" s="157"/>
      <c r="HQ16" s="157"/>
      <c r="HR16" s="157"/>
      <c r="HS16" s="157"/>
      <c r="HT16" s="157"/>
      <c r="HU16" s="157"/>
      <c r="HV16" s="157"/>
      <c r="HW16" s="157"/>
      <c r="HX16" s="157"/>
      <c r="HY16" s="157"/>
      <c r="HZ16" s="157"/>
      <c r="IA16" s="157"/>
    </row>
    <row r="17" spans="1:235" ht="30" customHeight="1">
      <c r="B17" s="162" t="s">
        <v>434</v>
      </c>
      <c r="C17" s="163" t="s">
        <v>26</v>
      </c>
      <c r="D17" s="163" t="s">
        <v>435</v>
      </c>
      <c r="E17" s="267" t="s">
        <v>436</v>
      </c>
      <c r="F17" s="260" t="s">
        <v>437</v>
      </c>
      <c r="G17" s="274">
        <v>12</v>
      </c>
      <c r="H17" s="439"/>
      <c r="I17" s="268"/>
      <c r="J17" s="160"/>
      <c r="K17" s="161"/>
      <c r="L17" s="362"/>
      <c r="M17" s="362"/>
      <c r="N17" s="363"/>
      <c r="O17" s="363"/>
      <c r="P17" s="363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7"/>
      <c r="BE17" s="157"/>
      <c r="BF17" s="157"/>
      <c r="BG17" s="157"/>
      <c r="BH17" s="157"/>
      <c r="BI17" s="157"/>
      <c r="BJ17" s="157"/>
      <c r="BK17" s="157"/>
      <c r="BL17" s="157"/>
      <c r="BM17" s="157"/>
      <c r="BN17" s="157"/>
      <c r="BO17" s="157"/>
      <c r="BP17" s="157"/>
      <c r="BQ17" s="157"/>
      <c r="BR17" s="157"/>
      <c r="BS17" s="157"/>
      <c r="BT17" s="157"/>
      <c r="BU17" s="157"/>
      <c r="BV17" s="157"/>
      <c r="BW17" s="157"/>
      <c r="BX17" s="157"/>
      <c r="BY17" s="157"/>
      <c r="BZ17" s="157"/>
      <c r="CA17" s="157"/>
      <c r="CB17" s="157"/>
      <c r="CC17" s="157"/>
      <c r="CD17" s="157"/>
      <c r="CE17" s="157"/>
      <c r="CF17" s="157"/>
      <c r="CG17" s="157"/>
      <c r="CH17" s="157"/>
      <c r="CI17" s="157"/>
      <c r="CJ17" s="157"/>
      <c r="CK17" s="157"/>
      <c r="CL17" s="157"/>
      <c r="CM17" s="157"/>
      <c r="CN17" s="157"/>
      <c r="CO17" s="157"/>
      <c r="CP17" s="157"/>
      <c r="CQ17" s="157"/>
      <c r="CR17" s="157"/>
      <c r="CS17" s="157"/>
      <c r="CT17" s="157"/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7"/>
      <c r="DG17" s="157"/>
      <c r="DH17" s="157"/>
      <c r="DI17" s="157"/>
      <c r="DJ17" s="157"/>
      <c r="DK17" s="157"/>
      <c r="DL17" s="157"/>
      <c r="DM17" s="157"/>
      <c r="DN17" s="157"/>
      <c r="DO17" s="157"/>
      <c r="DP17" s="157"/>
      <c r="DQ17" s="157"/>
      <c r="DR17" s="157"/>
      <c r="DS17" s="157"/>
      <c r="DT17" s="157"/>
      <c r="DU17" s="157"/>
      <c r="DV17" s="157"/>
      <c r="DW17" s="157"/>
      <c r="DX17" s="157"/>
      <c r="DY17" s="157"/>
      <c r="DZ17" s="157"/>
      <c r="EA17" s="157"/>
      <c r="EB17" s="157"/>
      <c r="EC17" s="157"/>
      <c r="ED17" s="157"/>
      <c r="EE17" s="157"/>
      <c r="EF17" s="157"/>
      <c r="EG17" s="157"/>
      <c r="EH17" s="157"/>
      <c r="EI17" s="157"/>
      <c r="EJ17" s="157"/>
      <c r="EK17" s="157"/>
      <c r="EL17" s="157"/>
      <c r="EM17" s="157"/>
      <c r="EN17" s="157"/>
      <c r="EO17" s="157"/>
      <c r="EP17" s="157"/>
      <c r="EQ17" s="157"/>
      <c r="ER17" s="157"/>
      <c r="ES17" s="157"/>
      <c r="ET17" s="157"/>
      <c r="EU17" s="157"/>
      <c r="EV17" s="157"/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7"/>
      <c r="FI17" s="157"/>
      <c r="FJ17" s="157"/>
      <c r="FK17" s="157"/>
      <c r="FL17" s="157"/>
      <c r="FM17" s="157"/>
      <c r="FN17" s="157"/>
      <c r="FO17" s="157"/>
      <c r="FP17" s="157"/>
      <c r="FQ17" s="157"/>
      <c r="FR17" s="157"/>
      <c r="FS17" s="157"/>
      <c r="FT17" s="157"/>
      <c r="FU17" s="157"/>
      <c r="FV17" s="157"/>
      <c r="FW17" s="157"/>
      <c r="FX17" s="157"/>
      <c r="FY17" s="157"/>
      <c r="FZ17" s="157"/>
      <c r="GA17" s="157"/>
      <c r="GB17" s="157"/>
      <c r="GC17" s="157"/>
      <c r="GD17" s="157"/>
      <c r="GE17" s="157"/>
      <c r="GF17" s="157"/>
      <c r="GG17" s="157"/>
      <c r="GH17" s="157"/>
      <c r="GI17" s="157"/>
      <c r="GJ17" s="157"/>
      <c r="GK17" s="157"/>
      <c r="GL17" s="157"/>
      <c r="GM17" s="157"/>
      <c r="GN17" s="157"/>
      <c r="GO17" s="157"/>
      <c r="GP17" s="157"/>
      <c r="GQ17" s="157"/>
      <c r="GR17" s="157"/>
      <c r="GS17" s="157"/>
      <c r="GT17" s="157"/>
      <c r="GU17" s="157"/>
      <c r="GV17" s="157"/>
      <c r="GW17" s="157"/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7"/>
      <c r="HK17" s="157"/>
      <c r="HL17" s="157"/>
      <c r="HM17" s="157"/>
      <c r="HN17" s="157"/>
      <c r="HO17" s="157"/>
      <c r="HP17" s="157"/>
      <c r="HQ17" s="157"/>
      <c r="HR17" s="157"/>
      <c r="HS17" s="157"/>
      <c r="HT17" s="157"/>
      <c r="HU17" s="157"/>
      <c r="HV17" s="157"/>
      <c r="HW17" s="157"/>
      <c r="HX17" s="157"/>
      <c r="HY17" s="157"/>
      <c r="HZ17" s="157"/>
      <c r="IA17" s="157"/>
    </row>
    <row r="18" spans="1:235" ht="29.25" customHeight="1">
      <c r="B18" s="162" t="s">
        <v>438</v>
      </c>
      <c r="C18" s="163" t="s">
        <v>26</v>
      </c>
      <c r="D18" s="164" t="s">
        <v>439</v>
      </c>
      <c r="E18" s="267" t="s">
        <v>440</v>
      </c>
      <c r="F18" s="260" t="s">
        <v>437</v>
      </c>
      <c r="G18" s="274">
        <v>12</v>
      </c>
      <c r="H18" s="439"/>
      <c r="I18" s="268"/>
      <c r="J18" s="160"/>
      <c r="K18" s="161"/>
      <c r="L18" s="362"/>
      <c r="M18" s="362"/>
      <c r="N18" s="363"/>
      <c r="O18" s="363"/>
      <c r="P18" s="363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7"/>
      <c r="AM18" s="157"/>
      <c r="AN18" s="157"/>
      <c r="AO18" s="157"/>
      <c r="AP18" s="157"/>
      <c r="AQ18" s="157"/>
      <c r="AR18" s="157"/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7"/>
      <c r="BE18" s="157"/>
      <c r="BF18" s="157"/>
      <c r="BG18" s="157"/>
      <c r="BH18" s="157"/>
      <c r="BI18" s="157"/>
      <c r="BJ18" s="157"/>
      <c r="BK18" s="157"/>
      <c r="BL18" s="157"/>
      <c r="BM18" s="157"/>
      <c r="BN18" s="157"/>
      <c r="BO18" s="157"/>
      <c r="BP18" s="157"/>
      <c r="BQ18" s="157"/>
      <c r="BR18" s="157"/>
      <c r="BS18" s="157"/>
      <c r="BT18" s="157"/>
      <c r="BU18" s="157"/>
      <c r="BV18" s="157"/>
      <c r="BW18" s="157"/>
      <c r="BX18" s="157"/>
      <c r="BY18" s="157"/>
      <c r="BZ18" s="157"/>
      <c r="CA18" s="157"/>
      <c r="CB18" s="157"/>
      <c r="CC18" s="157"/>
      <c r="CD18" s="157"/>
      <c r="CE18" s="157"/>
      <c r="CF18" s="157"/>
      <c r="CG18" s="157"/>
      <c r="CH18" s="157"/>
      <c r="CI18" s="157"/>
      <c r="CJ18" s="157"/>
      <c r="CK18" s="157"/>
      <c r="CL18" s="157"/>
      <c r="CM18" s="157"/>
      <c r="CN18" s="157"/>
      <c r="CO18" s="157"/>
      <c r="CP18" s="157"/>
      <c r="CQ18" s="157"/>
      <c r="CR18" s="157"/>
      <c r="CS18" s="157"/>
      <c r="CT18" s="157"/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7"/>
      <c r="DG18" s="157"/>
      <c r="DH18" s="157"/>
      <c r="DI18" s="157"/>
      <c r="DJ18" s="157"/>
      <c r="DK18" s="157"/>
      <c r="DL18" s="157"/>
      <c r="DM18" s="157"/>
      <c r="DN18" s="157"/>
      <c r="DO18" s="157"/>
      <c r="DP18" s="157"/>
      <c r="DQ18" s="157"/>
      <c r="DR18" s="157"/>
      <c r="DS18" s="157"/>
      <c r="DT18" s="157"/>
      <c r="DU18" s="157"/>
      <c r="DV18" s="157"/>
      <c r="DW18" s="157"/>
      <c r="DX18" s="157"/>
      <c r="DY18" s="157"/>
      <c r="DZ18" s="157"/>
      <c r="EA18" s="157"/>
      <c r="EB18" s="157"/>
      <c r="EC18" s="157"/>
      <c r="ED18" s="157"/>
      <c r="EE18" s="157"/>
      <c r="EF18" s="157"/>
      <c r="EG18" s="157"/>
      <c r="EH18" s="157"/>
      <c r="EI18" s="157"/>
      <c r="EJ18" s="157"/>
      <c r="EK18" s="157"/>
      <c r="EL18" s="157"/>
      <c r="EM18" s="157"/>
      <c r="EN18" s="157"/>
      <c r="EO18" s="157"/>
      <c r="EP18" s="157"/>
      <c r="EQ18" s="157"/>
      <c r="ER18" s="157"/>
      <c r="ES18" s="157"/>
      <c r="ET18" s="157"/>
      <c r="EU18" s="157"/>
      <c r="EV18" s="157"/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7"/>
      <c r="FI18" s="157"/>
      <c r="FJ18" s="157"/>
      <c r="FK18" s="157"/>
      <c r="FL18" s="157"/>
      <c r="FM18" s="157"/>
      <c r="FN18" s="157"/>
      <c r="FO18" s="157"/>
      <c r="FP18" s="157"/>
      <c r="FQ18" s="157"/>
      <c r="FR18" s="157"/>
      <c r="FS18" s="157"/>
      <c r="FT18" s="157"/>
      <c r="FU18" s="157"/>
      <c r="FV18" s="157"/>
      <c r="FW18" s="157"/>
      <c r="FX18" s="157"/>
      <c r="FY18" s="157"/>
      <c r="FZ18" s="157"/>
      <c r="GA18" s="157"/>
      <c r="GB18" s="157"/>
      <c r="GC18" s="157"/>
      <c r="GD18" s="157"/>
      <c r="GE18" s="157"/>
      <c r="GF18" s="157"/>
      <c r="GG18" s="157"/>
      <c r="GH18" s="157"/>
      <c r="GI18" s="157"/>
      <c r="GJ18" s="157"/>
      <c r="GK18" s="157"/>
      <c r="GL18" s="157"/>
      <c r="GM18" s="157"/>
      <c r="GN18" s="157"/>
      <c r="GO18" s="157"/>
      <c r="GP18" s="157"/>
      <c r="GQ18" s="157"/>
      <c r="GR18" s="157"/>
      <c r="GS18" s="157"/>
      <c r="GT18" s="157"/>
      <c r="GU18" s="157"/>
      <c r="GV18" s="157"/>
      <c r="GW18" s="157"/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7"/>
      <c r="HK18" s="157"/>
      <c r="HL18" s="157"/>
      <c r="HM18" s="157"/>
      <c r="HN18" s="157"/>
      <c r="HO18" s="157"/>
      <c r="HP18" s="157"/>
      <c r="HQ18" s="157"/>
      <c r="HR18" s="157"/>
      <c r="HS18" s="157"/>
      <c r="HT18" s="157"/>
      <c r="HU18" s="157"/>
      <c r="HV18" s="157"/>
      <c r="HW18" s="157"/>
      <c r="HX18" s="157"/>
      <c r="HY18" s="157"/>
      <c r="HZ18" s="157"/>
      <c r="IA18" s="157"/>
    </row>
    <row r="19" spans="1:235" ht="22.5" customHeight="1">
      <c r="B19" s="162" t="s">
        <v>441</v>
      </c>
      <c r="C19" s="163" t="s">
        <v>26</v>
      </c>
      <c r="D19" s="163">
        <v>90781</v>
      </c>
      <c r="E19" s="267" t="s">
        <v>442</v>
      </c>
      <c r="F19" s="260" t="s">
        <v>433</v>
      </c>
      <c r="G19" s="274">
        <v>144</v>
      </c>
      <c r="H19" s="439"/>
      <c r="I19" s="268"/>
      <c r="J19" s="165"/>
      <c r="K19" s="161"/>
      <c r="L19" s="362"/>
      <c r="M19" s="362"/>
      <c r="N19" s="366"/>
      <c r="O19" s="366"/>
      <c r="P19" s="363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  <c r="AQ19" s="157"/>
      <c r="AR19" s="157"/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7"/>
      <c r="BE19" s="157"/>
      <c r="BF19" s="157"/>
      <c r="BG19" s="157"/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7"/>
      <c r="BT19" s="157"/>
      <c r="BU19" s="157"/>
      <c r="BV19" s="157"/>
      <c r="BW19" s="157"/>
      <c r="BX19" s="157"/>
      <c r="BY19" s="157"/>
      <c r="BZ19" s="157"/>
      <c r="CA19" s="157"/>
      <c r="CB19" s="157"/>
      <c r="CC19" s="157"/>
      <c r="CD19" s="157"/>
      <c r="CE19" s="157"/>
      <c r="CF19" s="157"/>
      <c r="CG19" s="157"/>
      <c r="CH19" s="157"/>
      <c r="CI19" s="157"/>
      <c r="CJ19" s="157"/>
      <c r="CK19" s="157"/>
      <c r="CL19" s="157"/>
      <c r="CM19" s="157"/>
      <c r="CN19" s="157"/>
      <c r="CO19" s="157"/>
      <c r="CP19" s="157"/>
      <c r="CQ19" s="157"/>
      <c r="CR19" s="157"/>
      <c r="CS19" s="157"/>
      <c r="CT19" s="157"/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7"/>
      <c r="DG19" s="157"/>
      <c r="DH19" s="157"/>
      <c r="DI19" s="157"/>
      <c r="DJ19" s="157"/>
      <c r="DK19" s="157"/>
      <c r="DL19" s="157"/>
      <c r="DM19" s="157"/>
      <c r="DN19" s="157"/>
      <c r="DO19" s="157"/>
      <c r="DP19" s="157"/>
      <c r="DQ19" s="157"/>
      <c r="DR19" s="157"/>
      <c r="DS19" s="157"/>
      <c r="DT19" s="157"/>
      <c r="DU19" s="157"/>
      <c r="DV19" s="157"/>
      <c r="DW19" s="157"/>
      <c r="DX19" s="157"/>
      <c r="DY19" s="157"/>
      <c r="DZ19" s="157"/>
      <c r="EA19" s="157"/>
      <c r="EB19" s="157"/>
      <c r="EC19" s="157"/>
      <c r="ED19" s="157"/>
      <c r="EE19" s="157"/>
      <c r="EF19" s="157"/>
      <c r="EG19" s="157"/>
      <c r="EH19" s="157"/>
      <c r="EI19" s="157"/>
      <c r="EJ19" s="157"/>
      <c r="EK19" s="157"/>
      <c r="EL19" s="157"/>
      <c r="EM19" s="157"/>
      <c r="EN19" s="157"/>
      <c r="EO19" s="157"/>
      <c r="EP19" s="157"/>
      <c r="EQ19" s="157"/>
      <c r="ER19" s="157"/>
      <c r="ES19" s="157"/>
      <c r="ET19" s="157"/>
      <c r="EU19" s="157"/>
      <c r="EV19" s="157"/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7"/>
      <c r="FI19" s="157"/>
      <c r="FJ19" s="157"/>
      <c r="FK19" s="157"/>
      <c r="FL19" s="157"/>
      <c r="FM19" s="157"/>
      <c r="FN19" s="157"/>
      <c r="FO19" s="157"/>
      <c r="FP19" s="157"/>
      <c r="FQ19" s="157"/>
      <c r="FR19" s="157"/>
      <c r="FS19" s="157"/>
      <c r="FT19" s="157"/>
      <c r="FU19" s="157"/>
      <c r="FV19" s="157"/>
      <c r="FW19" s="157"/>
      <c r="FX19" s="157"/>
      <c r="FY19" s="157"/>
      <c r="FZ19" s="157"/>
      <c r="GA19" s="157"/>
      <c r="GB19" s="157"/>
      <c r="GC19" s="157"/>
      <c r="GD19" s="157"/>
      <c r="GE19" s="157"/>
      <c r="GF19" s="157"/>
      <c r="GG19" s="157"/>
      <c r="GH19" s="157"/>
      <c r="GI19" s="157"/>
      <c r="GJ19" s="157"/>
      <c r="GK19" s="157"/>
      <c r="GL19" s="157"/>
      <c r="GM19" s="157"/>
      <c r="GN19" s="157"/>
      <c r="GO19" s="157"/>
      <c r="GP19" s="157"/>
      <c r="GQ19" s="157"/>
      <c r="GR19" s="157"/>
      <c r="GS19" s="157"/>
      <c r="GT19" s="157"/>
      <c r="GU19" s="157"/>
      <c r="GV19" s="157"/>
      <c r="GW19" s="157"/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7"/>
      <c r="HK19" s="157"/>
      <c r="HL19" s="157"/>
      <c r="HM19" s="157"/>
      <c r="HN19" s="157"/>
      <c r="HO19" s="157"/>
      <c r="HP19" s="157"/>
      <c r="HQ19" s="157"/>
      <c r="HR19" s="157"/>
      <c r="HS19" s="157"/>
      <c r="HT19" s="157"/>
      <c r="HU19" s="157"/>
      <c r="HV19" s="157"/>
      <c r="HW19" s="157"/>
      <c r="HX19" s="157"/>
      <c r="HY19" s="157"/>
      <c r="HZ19" s="157"/>
      <c r="IA19" s="157"/>
    </row>
    <row r="20" spans="1:235" ht="36.75" customHeight="1">
      <c r="B20" s="162" t="s">
        <v>443</v>
      </c>
      <c r="C20" s="163" t="s">
        <v>26</v>
      </c>
      <c r="D20" s="163">
        <v>88253</v>
      </c>
      <c r="E20" s="267" t="s">
        <v>444</v>
      </c>
      <c r="F20" s="260" t="s">
        <v>433</v>
      </c>
      <c r="G20" s="274">
        <v>144</v>
      </c>
      <c r="H20" s="439"/>
      <c r="I20" s="268"/>
      <c r="J20" s="165"/>
      <c r="K20" s="161"/>
      <c r="L20" s="362"/>
      <c r="M20" s="362"/>
      <c r="N20" s="366"/>
      <c r="O20" s="366"/>
      <c r="P20" s="363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  <c r="AH20" s="157"/>
      <c r="AI20" s="157"/>
      <c r="AJ20" s="157"/>
      <c r="AK20" s="157"/>
      <c r="AL20" s="157"/>
      <c r="AM20" s="157"/>
      <c r="AN20" s="157"/>
      <c r="AO20" s="157"/>
      <c r="AP20" s="157"/>
      <c r="AQ20" s="157"/>
      <c r="AR20" s="157"/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7"/>
      <c r="BE20" s="157"/>
      <c r="BF20" s="157"/>
      <c r="BG20" s="157"/>
      <c r="BH20" s="157"/>
      <c r="BI20" s="157"/>
      <c r="BJ20" s="157"/>
      <c r="BK20" s="157"/>
      <c r="BL20" s="157"/>
      <c r="BM20" s="157"/>
      <c r="BN20" s="157"/>
      <c r="BO20" s="157"/>
      <c r="BP20" s="157"/>
      <c r="BQ20" s="157"/>
      <c r="BR20" s="157"/>
      <c r="BS20" s="157"/>
      <c r="BT20" s="157"/>
      <c r="BU20" s="157"/>
      <c r="BV20" s="157"/>
      <c r="BW20" s="157"/>
      <c r="BX20" s="157"/>
      <c r="BY20" s="157"/>
      <c r="BZ20" s="157"/>
      <c r="CA20" s="157"/>
      <c r="CB20" s="157"/>
      <c r="CC20" s="157"/>
      <c r="CD20" s="157"/>
      <c r="CE20" s="157"/>
      <c r="CF20" s="157"/>
      <c r="CG20" s="157"/>
      <c r="CH20" s="157"/>
      <c r="CI20" s="157"/>
      <c r="CJ20" s="157"/>
      <c r="CK20" s="157"/>
      <c r="CL20" s="157"/>
      <c r="CM20" s="157"/>
      <c r="CN20" s="157"/>
      <c r="CO20" s="157"/>
      <c r="CP20" s="157"/>
      <c r="CQ20" s="157"/>
      <c r="CR20" s="157"/>
      <c r="CS20" s="157"/>
      <c r="CT20" s="157"/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7"/>
      <c r="DG20" s="157"/>
      <c r="DH20" s="157"/>
      <c r="DI20" s="157"/>
      <c r="DJ20" s="157"/>
      <c r="DK20" s="157"/>
      <c r="DL20" s="157"/>
      <c r="DM20" s="157"/>
      <c r="DN20" s="157"/>
      <c r="DO20" s="157"/>
      <c r="DP20" s="157"/>
      <c r="DQ20" s="157"/>
      <c r="DR20" s="157"/>
      <c r="DS20" s="157"/>
      <c r="DT20" s="157"/>
      <c r="DU20" s="157"/>
      <c r="DV20" s="157"/>
      <c r="DW20" s="157"/>
      <c r="DX20" s="157"/>
      <c r="DY20" s="157"/>
      <c r="DZ20" s="157"/>
      <c r="EA20" s="157"/>
      <c r="EB20" s="157"/>
      <c r="EC20" s="157"/>
      <c r="ED20" s="157"/>
      <c r="EE20" s="157"/>
      <c r="EF20" s="157"/>
      <c r="EG20" s="157"/>
      <c r="EH20" s="157"/>
      <c r="EI20" s="157"/>
      <c r="EJ20" s="157"/>
      <c r="EK20" s="157"/>
      <c r="EL20" s="157"/>
      <c r="EM20" s="157"/>
      <c r="EN20" s="157"/>
      <c r="EO20" s="157"/>
      <c r="EP20" s="157"/>
      <c r="EQ20" s="157"/>
      <c r="ER20" s="157"/>
      <c r="ES20" s="157"/>
      <c r="ET20" s="157"/>
      <c r="EU20" s="157"/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7"/>
      <c r="FI20" s="157"/>
      <c r="FJ20" s="157"/>
      <c r="FK20" s="157"/>
      <c r="FL20" s="157"/>
      <c r="FM20" s="157"/>
      <c r="FN20" s="157"/>
      <c r="FO20" s="157"/>
      <c r="FP20" s="157"/>
      <c r="FQ20" s="157"/>
      <c r="FR20" s="157"/>
      <c r="FS20" s="157"/>
      <c r="FT20" s="157"/>
      <c r="FU20" s="157"/>
      <c r="FV20" s="157"/>
      <c r="FW20" s="157"/>
      <c r="FX20" s="157"/>
      <c r="FY20" s="157"/>
      <c r="FZ20" s="157"/>
      <c r="GA20" s="157"/>
      <c r="GB20" s="157"/>
      <c r="GC20" s="157"/>
      <c r="GD20" s="157"/>
      <c r="GE20" s="157"/>
      <c r="GF20" s="157"/>
      <c r="GG20" s="157"/>
      <c r="GH20" s="157"/>
      <c r="GI20" s="157"/>
      <c r="GJ20" s="157"/>
      <c r="GK20" s="157"/>
      <c r="GL20" s="157"/>
      <c r="GM20" s="157"/>
      <c r="GN20" s="157"/>
      <c r="GO20" s="157"/>
      <c r="GP20" s="157"/>
      <c r="GQ20" s="157"/>
      <c r="GR20" s="157"/>
      <c r="GS20" s="157"/>
      <c r="GT20" s="157"/>
      <c r="GU20" s="157"/>
      <c r="GV20" s="157"/>
      <c r="GW20" s="157"/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7"/>
      <c r="HK20" s="157"/>
      <c r="HL20" s="157"/>
      <c r="HM20" s="157"/>
      <c r="HN20" s="157"/>
      <c r="HO20" s="157"/>
      <c r="HP20" s="157"/>
      <c r="HQ20" s="157"/>
      <c r="HR20" s="157"/>
      <c r="HS20" s="157"/>
      <c r="HT20" s="157"/>
      <c r="HU20" s="157"/>
      <c r="HV20" s="157"/>
      <c r="HW20" s="157"/>
      <c r="HX20" s="157"/>
      <c r="HY20" s="157"/>
      <c r="HZ20" s="157"/>
      <c r="IA20" s="157"/>
    </row>
    <row r="21" spans="1:235" ht="36.75" customHeight="1">
      <c r="B21" s="162" t="s">
        <v>445</v>
      </c>
      <c r="C21" s="163" t="s">
        <v>446</v>
      </c>
      <c r="D21" s="163" t="s">
        <v>447</v>
      </c>
      <c r="E21" s="267" t="s">
        <v>448</v>
      </c>
      <c r="F21" s="260" t="s">
        <v>437</v>
      </c>
      <c r="G21" s="274">
        <v>12</v>
      </c>
      <c r="H21" s="439"/>
      <c r="I21" s="268"/>
      <c r="J21" s="165"/>
      <c r="K21" s="161"/>
      <c r="L21" s="362"/>
      <c r="M21" s="362"/>
      <c r="N21" s="363"/>
      <c r="O21" s="363"/>
      <c r="P21" s="363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7"/>
      <c r="AQ21" s="157"/>
      <c r="AR21" s="157"/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7"/>
      <c r="BE21" s="157"/>
      <c r="BF21" s="157"/>
      <c r="BG21" s="157"/>
      <c r="BH21" s="157"/>
      <c r="BI21" s="157"/>
      <c r="BJ21" s="157"/>
      <c r="BK21" s="157"/>
      <c r="BL21" s="157"/>
      <c r="BM21" s="157"/>
      <c r="BN21" s="157"/>
      <c r="BO21" s="157"/>
      <c r="BP21" s="157"/>
      <c r="BQ21" s="157"/>
      <c r="BR21" s="157"/>
      <c r="BS21" s="157"/>
      <c r="BT21" s="157"/>
      <c r="BU21" s="157"/>
      <c r="BV21" s="157"/>
      <c r="BW21" s="157"/>
      <c r="BX21" s="157"/>
      <c r="BY21" s="157"/>
      <c r="BZ21" s="157"/>
      <c r="CA21" s="157"/>
      <c r="CB21" s="157"/>
      <c r="CC21" s="157"/>
      <c r="CD21" s="157"/>
      <c r="CE21" s="157"/>
      <c r="CF21" s="157"/>
      <c r="CG21" s="157"/>
      <c r="CH21" s="157"/>
      <c r="CI21" s="157"/>
      <c r="CJ21" s="157"/>
      <c r="CK21" s="157"/>
      <c r="CL21" s="157"/>
      <c r="CM21" s="157"/>
      <c r="CN21" s="157"/>
      <c r="CO21" s="157"/>
      <c r="CP21" s="157"/>
      <c r="CQ21" s="157"/>
      <c r="CR21" s="157"/>
      <c r="CS21" s="157"/>
      <c r="CT21" s="157"/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7"/>
      <c r="DG21" s="157"/>
      <c r="DH21" s="157"/>
      <c r="DI21" s="157"/>
      <c r="DJ21" s="157"/>
      <c r="DK21" s="157"/>
      <c r="DL21" s="157"/>
      <c r="DM21" s="157"/>
      <c r="DN21" s="157"/>
      <c r="DO21" s="157"/>
      <c r="DP21" s="157"/>
      <c r="DQ21" s="157"/>
      <c r="DR21" s="157"/>
      <c r="DS21" s="157"/>
      <c r="DT21" s="157"/>
      <c r="DU21" s="157"/>
      <c r="DV21" s="157"/>
      <c r="DW21" s="157"/>
      <c r="DX21" s="157"/>
      <c r="DY21" s="157"/>
      <c r="DZ21" s="157"/>
      <c r="EA21" s="157"/>
      <c r="EB21" s="157"/>
      <c r="EC21" s="157"/>
      <c r="ED21" s="157"/>
      <c r="EE21" s="157"/>
      <c r="EF21" s="157"/>
      <c r="EG21" s="157"/>
      <c r="EH21" s="157"/>
      <c r="EI21" s="157"/>
      <c r="EJ21" s="157"/>
      <c r="EK21" s="157"/>
      <c r="EL21" s="157"/>
      <c r="EM21" s="157"/>
      <c r="EN21" s="157"/>
      <c r="EO21" s="157"/>
      <c r="EP21" s="157"/>
      <c r="EQ21" s="157"/>
      <c r="ER21" s="157"/>
      <c r="ES21" s="157"/>
      <c r="ET21" s="157"/>
      <c r="EU21" s="157"/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7"/>
      <c r="FI21" s="157"/>
      <c r="FJ21" s="157"/>
      <c r="FK21" s="157"/>
      <c r="FL21" s="157"/>
      <c r="FM21" s="157"/>
      <c r="FN21" s="157"/>
      <c r="FO21" s="157"/>
      <c r="FP21" s="157"/>
      <c r="FQ21" s="157"/>
      <c r="FR21" s="157"/>
      <c r="FS21" s="157"/>
      <c r="FT21" s="157"/>
      <c r="FU21" s="157"/>
      <c r="FV21" s="157"/>
      <c r="FW21" s="157"/>
      <c r="FX21" s="157"/>
      <c r="FY21" s="157"/>
      <c r="FZ21" s="157"/>
      <c r="GA21" s="157"/>
      <c r="GB21" s="157"/>
      <c r="GC21" s="157"/>
      <c r="GD21" s="157"/>
      <c r="GE21" s="157"/>
      <c r="GF21" s="157"/>
      <c r="GG21" s="157"/>
      <c r="GH21" s="157"/>
      <c r="GI21" s="157"/>
      <c r="GJ21" s="157"/>
      <c r="GK21" s="157"/>
      <c r="GL21" s="157"/>
      <c r="GM21" s="157"/>
      <c r="GN21" s="157"/>
      <c r="GO21" s="157"/>
      <c r="GP21" s="157"/>
      <c r="GQ21" s="157"/>
      <c r="GR21" s="157"/>
      <c r="GS21" s="157"/>
      <c r="GT21" s="157"/>
      <c r="GU21" s="157"/>
      <c r="GV21" s="157"/>
      <c r="GW21" s="157"/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7"/>
      <c r="HK21" s="157"/>
      <c r="HL21" s="157"/>
      <c r="HM21" s="157"/>
      <c r="HN21" s="157"/>
      <c r="HO21" s="157"/>
      <c r="HP21" s="157"/>
      <c r="HQ21" s="157"/>
      <c r="HR21" s="157"/>
      <c r="HS21" s="157"/>
      <c r="HT21" s="157"/>
      <c r="HU21" s="157"/>
      <c r="HV21" s="157"/>
      <c r="HW21" s="157"/>
      <c r="HX21" s="157"/>
      <c r="HY21" s="157"/>
      <c r="HZ21" s="157"/>
      <c r="IA21" s="157"/>
    </row>
    <row r="22" spans="1:235" ht="18" customHeight="1">
      <c r="B22" s="162" t="s">
        <v>449</v>
      </c>
      <c r="C22" s="163" t="s">
        <v>26</v>
      </c>
      <c r="D22" s="163">
        <v>4222</v>
      </c>
      <c r="E22" s="267" t="s">
        <v>450</v>
      </c>
      <c r="F22" s="260" t="s">
        <v>451</v>
      </c>
      <c r="G22" s="274">
        <f>ROUND(G21*200,2)</f>
        <v>2400</v>
      </c>
      <c r="H22" s="439"/>
      <c r="I22" s="268"/>
      <c r="J22" s="165"/>
      <c r="K22" s="161"/>
      <c r="L22" s="362"/>
      <c r="M22" s="362"/>
      <c r="N22" s="363"/>
      <c r="O22" s="363"/>
      <c r="P22" s="363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57"/>
      <c r="AI22" s="157"/>
      <c r="AJ22" s="157"/>
      <c r="AK22" s="157"/>
      <c r="AL22" s="157"/>
      <c r="AM22" s="157"/>
      <c r="AN22" s="157"/>
      <c r="AO22" s="157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  <c r="DK22" s="157"/>
      <c r="DL22" s="157"/>
      <c r="DM22" s="157"/>
      <c r="DN22" s="157"/>
      <c r="DO22" s="157"/>
      <c r="DP22" s="157"/>
      <c r="DQ22" s="157"/>
      <c r="DR22" s="157"/>
      <c r="DS22" s="157"/>
      <c r="DT22" s="157"/>
      <c r="DU22" s="157"/>
      <c r="DV22" s="157"/>
      <c r="DW22" s="157"/>
      <c r="DX22" s="157"/>
      <c r="DY22" s="157"/>
      <c r="DZ22" s="157"/>
      <c r="EA22" s="157"/>
      <c r="EB22" s="157"/>
      <c r="EC22" s="157"/>
      <c r="ED22" s="157"/>
      <c r="EE22" s="157"/>
      <c r="EF22" s="157"/>
      <c r="EG22" s="157"/>
      <c r="EH22" s="157"/>
      <c r="EI22" s="157"/>
      <c r="EJ22" s="157"/>
      <c r="EK22" s="157"/>
      <c r="EL22" s="157"/>
      <c r="EM22" s="157"/>
      <c r="EN22" s="157"/>
      <c r="EO22" s="157"/>
      <c r="EP22" s="157"/>
      <c r="EQ22" s="157"/>
      <c r="ER22" s="157"/>
      <c r="ES22" s="157"/>
      <c r="ET22" s="157"/>
      <c r="EU22" s="157"/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7"/>
      <c r="FI22" s="157"/>
      <c r="FJ22" s="157"/>
      <c r="FK22" s="157"/>
      <c r="FL22" s="157"/>
      <c r="FM22" s="157"/>
      <c r="FN22" s="157"/>
      <c r="FO22" s="157"/>
      <c r="FP22" s="157"/>
      <c r="FQ22" s="157"/>
      <c r="FR22" s="157"/>
      <c r="FS22" s="157"/>
      <c r="FT22" s="157"/>
      <c r="FU22" s="157"/>
      <c r="FV22" s="157"/>
      <c r="FW22" s="157"/>
      <c r="FX22" s="157"/>
      <c r="FY22" s="157"/>
      <c r="FZ22" s="157"/>
      <c r="GA22" s="157"/>
      <c r="GB22" s="157"/>
      <c r="GC22" s="157"/>
      <c r="GD22" s="157"/>
      <c r="GE22" s="157"/>
      <c r="GF22" s="157"/>
      <c r="GG22" s="157"/>
      <c r="GH22" s="157"/>
      <c r="GI22" s="157"/>
      <c r="GJ22" s="157"/>
      <c r="GK22" s="157"/>
      <c r="GL22" s="157"/>
      <c r="GM22" s="157"/>
      <c r="GN22" s="157"/>
      <c r="GO22" s="157"/>
      <c r="GP22" s="157"/>
      <c r="GQ22" s="157"/>
      <c r="GR22" s="157"/>
      <c r="GS22" s="157"/>
      <c r="GT22" s="157"/>
      <c r="GU22" s="157"/>
      <c r="GV22" s="157"/>
      <c r="GW22" s="157"/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7"/>
      <c r="HK22" s="157"/>
      <c r="HL22" s="157"/>
      <c r="HM22" s="157"/>
      <c r="HN22" s="157"/>
      <c r="HO22" s="157"/>
      <c r="HP22" s="157"/>
      <c r="HQ22" s="157"/>
      <c r="HR22" s="157"/>
      <c r="HS22" s="157"/>
      <c r="HT22" s="157"/>
      <c r="HU22" s="157"/>
      <c r="HV22" s="157"/>
      <c r="HW22" s="157"/>
      <c r="HX22" s="157"/>
      <c r="HY22" s="157"/>
      <c r="HZ22" s="157"/>
      <c r="IA22" s="157"/>
    </row>
    <row r="23" spans="1:235" ht="14.25">
      <c r="B23" s="167"/>
      <c r="C23" s="168"/>
      <c r="D23" s="168"/>
      <c r="E23" s="275"/>
      <c r="F23" s="261"/>
      <c r="G23" s="263"/>
      <c r="H23" s="440"/>
      <c r="I23" s="276"/>
      <c r="J23" s="166"/>
      <c r="K23" s="161"/>
      <c r="L23" s="362"/>
      <c r="M23" s="362"/>
      <c r="N23" s="363"/>
      <c r="O23" s="363"/>
      <c r="P23" s="363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  <c r="DK23" s="157"/>
      <c r="DL23" s="157"/>
      <c r="DM23" s="157"/>
      <c r="DN23" s="157"/>
      <c r="DO23" s="157"/>
      <c r="DP23" s="157"/>
      <c r="DQ23" s="157"/>
      <c r="DR23" s="157"/>
      <c r="DS23" s="157"/>
      <c r="DT23" s="157"/>
      <c r="DU23" s="157"/>
      <c r="DV23" s="157"/>
      <c r="DW23" s="157"/>
      <c r="DX23" s="157"/>
      <c r="DY23" s="157"/>
      <c r="DZ23" s="157"/>
      <c r="EA23" s="157"/>
      <c r="EB23" s="157"/>
      <c r="EC23" s="157"/>
      <c r="ED23" s="157"/>
      <c r="EE23" s="157"/>
      <c r="EF23" s="157"/>
      <c r="EG23" s="157"/>
      <c r="EH23" s="157"/>
      <c r="EI23" s="157"/>
      <c r="EJ23" s="157"/>
      <c r="EK23" s="157"/>
      <c r="EL23" s="157"/>
      <c r="EM23" s="157"/>
      <c r="EN23" s="157"/>
      <c r="EO23" s="157"/>
      <c r="EP23" s="157"/>
      <c r="EQ23" s="157"/>
      <c r="ER23" s="157"/>
      <c r="ES23" s="157"/>
      <c r="ET23" s="157"/>
      <c r="EU23" s="157"/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7"/>
      <c r="FI23" s="157"/>
      <c r="FJ23" s="157"/>
      <c r="FK23" s="157"/>
      <c r="FL23" s="157"/>
      <c r="FM23" s="157"/>
      <c r="FN23" s="157"/>
      <c r="FO23" s="157"/>
      <c r="FP23" s="157"/>
      <c r="FQ23" s="157"/>
      <c r="FR23" s="157"/>
      <c r="FS23" s="157"/>
      <c r="FT23" s="157"/>
      <c r="FU23" s="157"/>
      <c r="FV23" s="157"/>
      <c r="FW23" s="157"/>
      <c r="FX23" s="157"/>
      <c r="FY23" s="157"/>
      <c r="FZ23" s="157"/>
      <c r="GA23" s="157"/>
      <c r="GB23" s="157"/>
      <c r="GC23" s="157"/>
      <c r="GD23" s="157"/>
      <c r="GE23" s="157"/>
      <c r="GF23" s="157"/>
      <c r="GG23" s="157"/>
      <c r="GH23" s="157"/>
      <c r="GI23" s="157"/>
      <c r="GJ23" s="157"/>
      <c r="GK23" s="157"/>
      <c r="GL23" s="157"/>
      <c r="GM23" s="157"/>
      <c r="GN23" s="157"/>
      <c r="GO23" s="157"/>
      <c r="GP23" s="157"/>
      <c r="GQ23" s="157"/>
      <c r="GR23" s="157"/>
      <c r="GS23" s="157"/>
      <c r="GT23" s="157"/>
      <c r="GU23" s="157"/>
      <c r="GV23" s="157"/>
      <c r="GW23" s="157"/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7"/>
      <c r="HK23" s="157"/>
      <c r="HL23" s="157"/>
      <c r="HM23" s="157"/>
      <c r="HN23" s="157"/>
      <c r="HO23" s="157"/>
      <c r="HP23" s="157"/>
      <c r="HQ23" s="157"/>
      <c r="HR23" s="157"/>
      <c r="HS23" s="157"/>
      <c r="HT23" s="157"/>
      <c r="HU23" s="157"/>
      <c r="HV23" s="157"/>
      <c r="HW23" s="157"/>
      <c r="HX23" s="157"/>
      <c r="HY23" s="157"/>
      <c r="HZ23" s="157"/>
      <c r="IA23" s="157"/>
    </row>
    <row r="24" spans="1:235" s="169" customFormat="1" ht="26.25" customHeight="1">
      <c r="B24" s="170"/>
      <c r="C24" s="171"/>
      <c r="D24" s="171"/>
      <c r="E24" s="171" t="s">
        <v>452</v>
      </c>
      <c r="F24" s="262"/>
      <c r="G24" s="264"/>
      <c r="H24" s="172"/>
      <c r="I24" s="173"/>
      <c r="K24" s="174"/>
      <c r="L24" s="364"/>
      <c r="M24" s="364"/>
      <c r="N24" s="364"/>
      <c r="O24" s="364"/>
      <c r="P24" s="364"/>
    </row>
    <row r="25" spans="1:235" ht="14.25">
      <c r="B25" s="175"/>
      <c r="C25" s="176"/>
      <c r="D25" s="176"/>
      <c r="E25" s="175"/>
      <c r="F25" s="176"/>
      <c r="G25" s="176"/>
      <c r="H25" s="177"/>
      <c r="I25" s="17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7"/>
      <c r="DO25" s="157"/>
      <c r="DP25" s="157"/>
      <c r="DQ25" s="157"/>
      <c r="DR25" s="157"/>
      <c r="DS25" s="157"/>
      <c r="DT25" s="157"/>
      <c r="DU25" s="157"/>
      <c r="DV25" s="157"/>
      <c r="DW25" s="157"/>
      <c r="DX25" s="157"/>
      <c r="DY25" s="157"/>
      <c r="DZ25" s="157"/>
      <c r="EA25" s="157"/>
      <c r="EB25" s="157"/>
      <c r="EC25" s="157"/>
      <c r="ED25" s="157"/>
      <c r="EE25" s="157"/>
      <c r="EF25" s="157"/>
      <c r="EG25" s="157"/>
      <c r="EH25" s="157"/>
      <c r="EI25" s="157"/>
      <c r="EJ25" s="157"/>
      <c r="EK25" s="157"/>
      <c r="EL25" s="157"/>
      <c r="EM25" s="157"/>
      <c r="EN25" s="157"/>
      <c r="EO25" s="157"/>
      <c r="EP25" s="157"/>
      <c r="EQ25" s="157"/>
      <c r="ER25" s="157"/>
      <c r="ES25" s="157"/>
      <c r="ET25" s="157"/>
      <c r="EU25" s="157"/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7"/>
      <c r="FI25" s="157"/>
      <c r="FJ25" s="157"/>
      <c r="FK25" s="157"/>
      <c r="FL25" s="157"/>
      <c r="FM25" s="157"/>
      <c r="FN25" s="157"/>
      <c r="FO25" s="157"/>
      <c r="FP25" s="157"/>
      <c r="FQ25" s="157"/>
      <c r="FR25" s="157"/>
      <c r="FS25" s="157"/>
      <c r="FT25" s="157"/>
      <c r="FU25" s="157"/>
      <c r="FV25" s="157"/>
      <c r="FW25" s="157"/>
      <c r="FX25" s="157"/>
      <c r="FY25" s="157"/>
      <c r="FZ25" s="157"/>
      <c r="GA25" s="157"/>
      <c r="GB25" s="157"/>
      <c r="GC25" s="157"/>
      <c r="GD25" s="157"/>
      <c r="GE25" s="157"/>
      <c r="GF25" s="157"/>
      <c r="GG25" s="157"/>
      <c r="GH25" s="157"/>
      <c r="GI25" s="157"/>
      <c r="GJ25" s="157"/>
      <c r="GK25" s="157"/>
      <c r="GL25" s="157"/>
      <c r="GM25" s="157"/>
      <c r="GN25" s="157"/>
      <c r="GO25" s="157"/>
      <c r="GP25" s="157"/>
      <c r="GQ25" s="157"/>
      <c r="GR25" s="157"/>
      <c r="GS25" s="157"/>
      <c r="GT25" s="157"/>
      <c r="GU25" s="157"/>
      <c r="GV25" s="157"/>
      <c r="GW25" s="157"/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7"/>
      <c r="HK25" s="157"/>
      <c r="HL25" s="157"/>
      <c r="HM25" s="157"/>
      <c r="HN25" s="157"/>
      <c r="HO25" s="157"/>
      <c r="HP25" s="157"/>
      <c r="HQ25" s="157"/>
      <c r="HR25" s="157"/>
      <c r="HS25" s="157"/>
      <c r="HT25" s="157"/>
      <c r="HU25" s="157"/>
      <c r="HV25" s="157"/>
      <c r="HW25" s="157"/>
      <c r="HX25" s="157"/>
      <c r="HY25" s="157"/>
      <c r="HZ25" s="157"/>
      <c r="IA25" s="157"/>
    </row>
    <row r="26" spans="1:235" ht="14.25">
      <c r="B26" s="175"/>
      <c r="C26" s="176"/>
      <c r="D26" s="176"/>
      <c r="E26" s="175"/>
      <c r="F26" s="176"/>
      <c r="G26" s="176"/>
      <c r="H26" s="177"/>
      <c r="I26" s="17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  <c r="DK26" s="157"/>
      <c r="DL26" s="157"/>
      <c r="DM26" s="157"/>
      <c r="DN26" s="157"/>
      <c r="DO26" s="157"/>
      <c r="DP26" s="157"/>
      <c r="DQ26" s="157"/>
      <c r="DR26" s="157"/>
      <c r="DS26" s="157"/>
      <c r="DT26" s="157"/>
      <c r="DU26" s="157"/>
      <c r="DV26" s="157"/>
      <c r="DW26" s="157"/>
      <c r="DX26" s="157"/>
      <c r="DY26" s="157"/>
      <c r="DZ26" s="157"/>
      <c r="EA26" s="157"/>
      <c r="EB26" s="157"/>
      <c r="EC26" s="157"/>
      <c r="ED26" s="157"/>
      <c r="EE26" s="157"/>
      <c r="EF26" s="157"/>
      <c r="EG26" s="157"/>
      <c r="EH26" s="157"/>
      <c r="EI26" s="157"/>
      <c r="EJ26" s="157"/>
      <c r="EK26" s="157"/>
      <c r="EL26" s="157"/>
      <c r="EM26" s="157"/>
      <c r="EN26" s="157"/>
      <c r="EO26" s="157"/>
      <c r="EP26" s="157"/>
      <c r="EQ26" s="157"/>
      <c r="ER26" s="157"/>
      <c r="ES26" s="157"/>
      <c r="ET26" s="157"/>
      <c r="EU26" s="157"/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7"/>
      <c r="FI26" s="157"/>
      <c r="FJ26" s="157"/>
      <c r="FK26" s="157"/>
      <c r="FL26" s="157"/>
      <c r="FM26" s="157"/>
      <c r="FN26" s="157"/>
      <c r="FO26" s="157"/>
      <c r="FP26" s="157"/>
      <c r="FQ26" s="157"/>
      <c r="FR26" s="157"/>
      <c r="FS26" s="157"/>
      <c r="FT26" s="157"/>
      <c r="FU26" s="157"/>
      <c r="FV26" s="157"/>
      <c r="FW26" s="157"/>
      <c r="FX26" s="157"/>
      <c r="FY26" s="157"/>
      <c r="FZ26" s="157"/>
      <c r="GA26" s="157"/>
      <c r="GB26" s="157"/>
      <c r="GC26" s="157"/>
      <c r="GD26" s="157"/>
      <c r="GE26" s="157"/>
      <c r="GF26" s="157"/>
      <c r="GG26" s="157"/>
      <c r="GH26" s="157"/>
      <c r="GI26" s="157"/>
      <c r="GJ26" s="157"/>
      <c r="GK26" s="157"/>
      <c r="GL26" s="157"/>
      <c r="GM26" s="157"/>
      <c r="GN26" s="157"/>
      <c r="GO26" s="157"/>
      <c r="GP26" s="157"/>
      <c r="GQ26" s="157"/>
      <c r="GR26" s="157"/>
      <c r="GS26" s="157"/>
      <c r="GT26" s="157"/>
      <c r="GU26" s="157"/>
      <c r="GV26" s="157"/>
      <c r="GW26" s="157"/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7"/>
      <c r="HK26" s="157"/>
      <c r="HL26" s="157"/>
      <c r="HM26" s="157"/>
      <c r="HN26" s="157"/>
      <c r="HO26" s="157"/>
      <c r="HP26" s="157"/>
      <c r="HQ26" s="157"/>
      <c r="HR26" s="157"/>
      <c r="HS26" s="157"/>
      <c r="HT26" s="157"/>
      <c r="HU26" s="157"/>
      <c r="HV26" s="157"/>
      <c r="HW26" s="157"/>
      <c r="HX26" s="157"/>
      <c r="HY26" s="157"/>
      <c r="HZ26" s="157"/>
      <c r="IA26" s="157"/>
    </row>
    <row r="27" spans="1:235" ht="14.25">
      <c r="B27" s="175"/>
      <c r="C27" s="176"/>
      <c r="D27" s="176"/>
      <c r="E27" s="175"/>
      <c r="F27" s="176"/>
      <c r="G27" s="419"/>
      <c r="H27" s="177"/>
      <c r="I27" s="17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  <c r="DK27" s="157"/>
      <c r="DL27" s="157"/>
      <c r="DM27" s="157"/>
      <c r="DN27" s="157"/>
      <c r="DO27" s="157"/>
      <c r="DP27" s="157"/>
      <c r="DQ27" s="157"/>
      <c r="DR27" s="157"/>
      <c r="DS27" s="157"/>
      <c r="DT27" s="157"/>
      <c r="DU27" s="157"/>
      <c r="DV27" s="157"/>
      <c r="DW27" s="157"/>
      <c r="DX27" s="157"/>
      <c r="DY27" s="157"/>
      <c r="DZ27" s="157"/>
      <c r="EA27" s="157"/>
      <c r="EB27" s="157"/>
      <c r="EC27" s="157"/>
      <c r="ED27" s="157"/>
      <c r="EE27" s="157"/>
      <c r="EF27" s="157"/>
      <c r="EG27" s="157"/>
      <c r="EH27" s="157"/>
      <c r="EI27" s="157"/>
      <c r="EJ27" s="157"/>
      <c r="EK27" s="157"/>
      <c r="EL27" s="157"/>
      <c r="EM27" s="157"/>
      <c r="EN27" s="157"/>
      <c r="EO27" s="157"/>
      <c r="EP27" s="157"/>
      <c r="EQ27" s="157"/>
      <c r="ER27" s="157"/>
      <c r="ES27" s="157"/>
      <c r="ET27" s="157"/>
      <c r="EU27" s="157"/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7"/>
      <c r="FI27" s="157"/>
      <c r="FJ27" s="157"/>
      <c r="FK27" s="157"/>
      <c r="FL27" s="157"/>
      <c r="FM27" s="157"/>
      <c r="FN27" s="157"/>
      <c r="FO27" s="157"/>
      <c r="FP27" s="157"/>
      <c r="FQ27" s="157"/>
      <c r="FR27" s="157"/>
      <c r="FS27" s="157"/>
      <c r="FT27" s="157"/>
      <c r="FU27" s="157"/>
      <c r="FV27" s="157"/>
      <c r="FW27" s="157"/>
      <c r="FX27" s="157"/>
      <c r="FY27" s="157"/>
      <c r="FZ27" s="157"/>
      <c r="GA27" s="157"/>
      <c r="GB27" s="157"/>
      <c r="GC27" s="157"/>
      <c r="GD27" s="157"/>
      <c r="GE27" s="157"/>
      <c r="GF27" s="157"/>
      <c r="GG27" s="157"/>
      <c r="GH27" s="157"/>
      <c r="GI27" s="157"/>
      <c r="GJ27" s="157"/>
      <c r="GK27" s="157"/>
      <c r="GL27" s="157"/>
      <c r="GM27" s="157"/>
      <c r="GN27" s="157"/>
      <c r="GO27" s="157"/>
      <c r="GP27" s="157"/>
      <c r="GQ27" s="157"/>
      <c r="GR27" s="157"/>
      <c r="GS27" s="157"/>
      <c r="GT27" s="157"/>
      <c r="GU27" s="157"/>
      <c r="GV27" s="157"/>
      <c r="GW27" s="157"/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7"/>
      <c r="HK27" s="157"/>
      <c r="HL27" s="157"/>
      <c r="HM27" s="157"/>
      <c r="HN27" s="157"/>
      <c r="HO27" s="157"/>
      <c r="HP27" s="157"/>
      <c r="HQ27" s="157"/>
      <c r="HR27" s="157"/>
      <c r="HS27" s="157"/>
      <c r="HT27" s="157"/>
      <c r="HU27" s="157"/>
      <c r="HV27" s="157"/>
      <c r="HW27" s="157"/>
      <c r="HX27" s="157"/>
      <c r="HY27" s="157"/>
      <c r="HZ27" s="157"/>
      <c r="IA27" s="157"/>
    </row>
    <row r="28" spans="1:235" ht="14.25">
      <c r="A28" s="178"/>
      <c r="B28" s="63"/>
      <c r="C28" s="64"/>
      <c r="D28" s="64"/>
      <c r="E28" s="64"/>
      <c r="F28" s="64"/>
      <c r="G28" s="64"/>
      <c r="H28" s="64"/>
      <c r="I28" s="65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H28" s="157"/>
      <c r="AI28" s="157"/>
      <c r="AJ28" s="157"/>
      <c r="AK28" s="157"/>
      <c r="AL28" s="157"/>
      <c r="AM28" s="157"/>
      <c r="AN28" s="157"/>
      <c r="AO28" s="157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  <c r="DK28" s="157"/>
      <c r="DL28" s="157"/>
      <c r="DM28" s="157"/>
      <c r="DN28" s="157"/>
      <c r="DO28" s="157"/>
      <c r="DP28" s="157"/>
      <c r="DQ28" s="157"/>
      <c r="DR28" s="157"/>
      <c r="DS28" s="157"/>
      <c r="DT28" s="157"/>
      <c r="DU28" s="157"/>
      <c r="DV28" s="157"/>
      <c r="DW28" s="157"/>
      <c r="DX28" s="157"/>
      <c r="DY28" s="157"/>
      <c r="DZ28" s="157"/>
      <c r="EA28" s="157"/>
      <c r="EB28" s="157"/>
      <c r="EC28" s="157"/>
      <c r="ED28" s="157"/>
      <c r="EE28" s="157"/>
      <c r="EF28" s="157"/>
      <c r="EG28" s="157"/>
      <c r="EH28" s="157"/>
      <c r="EI28" s="157"/>
      <c r="EJ28" s="157"/>
      <c r="EK28" s="157"/>
      <c r="EL28" s="157"/>
      <c r="EM28" s="157"/>
      <c r="EN28" s="157"/>
      <c r="EO28" s="157"/>
      <c r="EP28" s="157"/>
      <c r="EQ28" s="157"/>
      <c r="ER28" s="157"/>
      <c r="ES28" s="157"/>
      <c r="ET28" s="157"/>
      <c r="EU28" s="157"/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7"/>
      <c r="FI28" s="157"/>
      <c r="FJ28" s="157"/>
      <c r="FK28" s="157"/>
      <c r="FL28" s="157"/>
      <c r="FM28" s="157"/>
      <c r="FN28" s="157"/>
      <c r="FO28" s="157"/>
      <c r="FP28" s="157"/>
      <c r="FQ28" s="157"/>
      <c r="FR28" s="157"/>
      <c r="FS28" s="157"/>
      <c r="FT28" s="157"/>
      <c r="FU28" s="157"/>
      <c r="FV28" s="157"/>
      <c r="FW28" s="157"/>
      <c r="FX28" s="157"/>
      <c r="FY28" s="157"/>
      <c r="FZ28" s="157"/>
      <c r="GA28" s="157"/>
      <c r="GB28" s="157"/>
      <c r="GC28" s="157"/>
      <c r="GD28" s="157"/>
      <c r="GE28" s="157"/>
      <c r="GF28" s="157"/>
      <c r="GG28" s="157"/>
      <c r="GH28" s="157"/>
      <c r="GI28" s="157"/>
      <c r="GJ28" s="157"/>
      <c r="GK28" s="157"/>
      <c r="GL28" s="157"/>
      <c r="GM28" s="157"/>
      <c r="GN28" s="157"/>
      <c r="GO28" s="157"/>
      <c r="GP28" s="157"/>
      <c r="GQ28" s="157"/>
      <c r="GR28" s="157"/>
      <c r="GS28" s="157"/>
      <c r="GT28" s="157"/>
      <c r="GU28" s="157"/>
      <c r="GV28" s="157"/>
      <c r="GW28" s="157"/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7"/>
      <c r="HK28" s="157"/>
      <c r="HL28" s="157"/>
      <c r="HM28" s="157"/>
      <c r="HN28" s="157"/>
      <c r="HO28" s="157"/>
      <c r="HP28" s="157"/>
      <c r="HQ28" s="157"/>
      <c r="HR28" s="157"/>
      <c r="HS28" s="157"/>
      <c r="HT28" s="157"/>
      <c r="HU28" s="157"/>
      <c r="HV28" s="157"/>
      <c r="HW28" s="157"/>
      <c r="HX28" s="157"/>
      <c r="HY28" s="157"/>
      <c r="HZ28" s="157"/>
      <c r="IA28" s="157"/>
    </row>
    <row r="29" spans="1:235">
      <c r="A29" s="178"/>
      <c r="B29" s="179"/>
      <c r="C29" s="147"/>
      <c r="D29" s="420"/>
      <c r="E29" s="420"/>
      <c r="F29" s="420"/>
      <c r="G29" s="420"/>
      <c r="H29" s="420"/>
      <c r="I29" s="420"/>
    </row>
    <row r="30" spans="1:235">
      <c r="A30" s="178"/>
      <c r="B30" s="179"/>
      <c r="C30" s="147"/>
      <c r="D30" s="66"/>
      <c r="E30" s="66"/>
      <c r="F30" s="66"/>
      <c r="G30" s="66"/>
      <c r="H30" s="66"/>
      <c r="I30" s="66"/>
    </row>
    <row r="31" spans="1:235">
      <c r="A31" s="178"/>
      <c r="B31" s="179"/>
      <c r="C31" s="147"/>
      <c r="D31" s="66"/>
      <c r="E31" s="66"/>
      <c r="F31" s="66"/>
      <c r="G31" s="66"/>
      <c r="H31" s="66"/>
      <c r="I31" s="421"/>
    </row>
    <row r="32" spans="1:235">
      <c r="A32" s="178"/>
    </row>
    <row r="33" spans="1:9">
      <c r="A33" s="178"/>
    </row>
    <row r="34" spans="1:9">
      <c r="A34" s="178"/>
      <c r="B34" s="148"/>
      <c r="C34" s="518"/>
      <c r="D34" s="518"/>
      <c r="E34" s="518"/>
      <c r="F34" s="518"/>
      <c r="G34" s="518"/>
      <c r="H34" s="518"/>
      <c r="I34" s="518"/>
    </row>
    <row r="35" spans="1:9">
      <c r="A35" s="178"/>
      <c r="B35" s="180"/>
      <c r="C35" s="149"/>
      <c r="D35" s="519"/>
      <c r="E35" s="519"/>
      <c r="F35" s="519"/>
      <c r="G35" s="519"/>
      <c r="H35" s="519"/>
      <c r="I35" s="519"/>
    </row>
  </sheetData>
  <mergeCells count="17">
    <mergeCell ref="C34:I34"/>
    <mergeCell ref="D35:I35"/>
    <mergeCell ref="C8:E8"/>
    <mergeCell ref="L11:P11"/>
    <mergeCell ref="B11:B14"/>
    <mergeCell ref="C11:C14"/>
    <mergeCell ref="D11:D14"/>
    <mergeCell ref="E11:E14"/>
    <mergeCell ref="F11:F14"/>
    <mergeCell ref="G11:G14"/>
    <mergeCell ref="H11:H14"/>
    <mergeCell ref="I11:I14"/>
    <mergeCell ref="B3:I3"/>
    <mergeCell ref="C4:I4"/>
    <mergeCell ref="C5:E5"/>
    <mergeCell ref="C6:E6"/>
    <mergeCell ref="C7:E7"/>
  </mergeCells>
  <printOptions horizontalCentered="1"/>
  <pageMargins left="0.70833299999999999" right="0.70833299999999999" top="0.78749999999999998" bottom="0.78749999999999998" header="0.51180599999999998" footer="0.23611099999999999"/>
  <pageSetup paperSize="9" scale="62" fitToWidth="0" fitToHeight="0"/>
  <headerFooter>
    <oddFooter>&amp;R&amp;12&amp;P/&amp;N</oddFooter>
  </headerFooter>
  <extLst>
    <ext uri="smNativeData">
      <pm:sheetPrefs xmlns:pm="smNativeData" day="177203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B2:K30"/>
  <sheetViews>
    <sheetView zoomScale="110" workbookViewId="0">
      <selection activeCell="B4" sqref="B4"/>
    </sheetView>
  </sheetViews>
  <sheetFormatPr defaultRowHeight="12.75"/>
  <cols>
    <col min="2" max="2" width="23.85546875" customWidth="1"/>
    <col min="3" max="8" width="3.85546875" customWidth="1"/>
    <col min="9" max="9" width="24.140625" customWidth="1"/>
  </cols>
  <sheetData>
    <row r="2" spans="2:10" ht="49.5" customHeight="1">
      <c r="B2" s="520" t="s">
        <v>453</v>
      </c>
      <c r="C2" s="521"/>
      <c r="D2" s="521"/>
      <c r="E2" s="521"/>
      <c r="F2" s="521"/>
      <c r="G2" s="521"/>
      <c r="H2" s="521"/>
      <c r="I2" s="521"/>
      <c r="J2" s="522"/>
    </row>
    <row r="3" spans="2:10">
      <c r="B3" s="523" t="s">
        <v>454</v>
      </c>
      <c r="C3" s="524"/>
      <c r="D3" s="524"/>
      <c r="E3" s="524"/>
      <c r="F3" s="524"/>
      <c r="G3" s="524"/>
      <c r="H3" s="524"/>
      <c r="I3" s="524"/>
      <c r="J3" s="525"/>
    </row>
    <row r="4" spans="2:10" ht="58.5" customHeight="1">
      <c r="B4" s="398" t="s">
        <v>455</v>
      </c>
      <c r="C4" s="526" t="s">
        <v>3</v>
      </c>
      <c r="D4" s="527"/>
      <c r="E4" s="527"/>
      <c r="F4" s="527"/>
      <c r="G4" s="527"/>
      <c r="H4" s="527"/>
      <c r="I4" s="527"/>
      <c r="J4" s="528"/>
    </row>
    <row r="5" spans="2:10">
      <c r="B5" s="399"/>
      <c r="C5" s="400"/>
      <c r="D5" s="400"/>
      <c r="E5" s="400"/>
      <c r="F5" s="400"/>
      <c r="G5" s="400"/>
      <c r="H5" s="400"/>
      <c r="I5" s="400"/>
      <c r="J5" s="401"/>
    </row>
    <row r="6" spans="2:10">
      <c r="B6" s="529" t="s">
        <v>456</v>
      </c>
      <c r="C6" s="530"/>
      <c r="D6" s="530"/>
      <c r="E6" s="530"/>
      <c r="F6" s="530"/>
      <c r="G6" s="530"/>
      <c r="H6" s="530"/>
      <c r="I6" s="530"/>
      <c r="J6" s="531"/>
    </row>
    <row r="7" spans="2:10">
      <c r="B7" s="402" t="s">
        <v>457</v>
      </c>
      <c r="C7" s="532" t="s">
        <v>458</v>
      </c>
      <c r="D7" s="533"/>
      <c r="E7" s="533"/>
      <c r="F7" s="533"/>
      <c r="G7" s="533"/>
      <c r="H7" s="534"/>
      <c r="I7" s="538" t="s">
        <v>459</v>
      </c>
      <c r="J7" s="539"/>
    </row>
    <row r="8" spans="2:10">
      <c r="B8" s="183"/>
      <c r="C8" s="535"/>
      <c r="D8" s="536"/>
      <c r="E8" s="536"/>
      <c r="F8" s="536"/>
      <c r="G8" s="536"/>
      <c r="H8" s="537"/>
      <c r="I8" s="540"/>
      <c r="J8" s="541"/>
    </row>
    <row r="9" spans="2:10">
      <c r="B9" s="378" t="s">
        <v>460</v>
      </c>
      <c r="C9" s="379" t="s">
        <v>461</v>
      </c>
      <c r="D9" s="542">
        <v>3.7999999999999999E-2</v>
      </c>
      <c r="E9" s="542"/>
      <c r="F9" s="380" t="s">
        <v>462</v>
      </c>
      <c r="G9" s="542">
        <v>4.6699999999999998E-2</v>
      </c>
      <c r="H9" s="543"/>
      <c r="I9" s="378" t="s">
        <v>460</v>
      </c>
      <c r="J9" s="381">
        <v>4.0099999999999997E-2</v>
      </c>
    </row>
    <row r="10" spans="2:10">
      <c r="B10" s="382" t="s">
        <v>463</v>
      </c>
      <c r="C10" s="383" t="s">
        <v>461</v>
      </c>
      <c r="D10" s="544">
        <v>3.2000000000000002E-3</v>
      </c>
      <c r="E10" s="544"/>
      <c r="F10" s="384" t="s">
        <v>462</v>
      </c>
      <c r="G10" s="544">
        <v>7.4000000000000012E-3</v>
      </c>
      <c r="H10" s="545"/>
      <c r="I10" s="382" t="s">
        <v>463</v>
      </c>
      <c r="J10" s="403">
        <v>4.0000000000000001E-3</v>
      </c>
    </row>
    <row r="11" spans="2:10">
      <c r="B11" s="382" t="s">
        <v>464</v>
      </c>
      <c r="C11" s="383" t="s">
        <v>461</v>
      </c>
      <c r="D11" s="544">
        <v>5.0000000000000001E-3</v>
      </c>
      <c r="E11" s="544"/>
      <c r="F11" s="384" t="s">
        <v>462</v>
      </c>
      <c r="G11" s="544">
        <v>9.6999999999999986E-3</v>
      </c>
      <c r="H11" s="545"/>
      <c r="I11" s="382" t="s">
        <v>464</v>
      </c>
      <c r="J11" s="403">
        <v>5.6000000000000008E-3</v>
      </c>
    </row>
    <row r="12" spans="2:10">
      <c r="B12" s="382" t="s">
        <v>465</v>
      </c>
      <c r="C12" s="383" t="s">
        <v>461</v>
      </c>
      <c r="D12" s="544">
        <v>1.0200000000000001E-2</v>
      </c>
      <c r="E12" s="544"/>
      <c r="F12" s="384" t="s">
        <v>462</v>
      </c>
      <c r="G12" s="544">
        <v>1.21E-2</v>
      </c>
      <c r="H12" s="545"/>
      <c r="I12" s="382" t="s">
        <v>465</v>
      </c>
      <c r="J12" s="403">
        <v>1.11E-2</v>
      </c>
    </row>
    <row r="13" spans="2:10">
      <c r="B13" s="382" t="s">
        <v>466</v>
      </c>
      <c r="C13" s="383" t="s">
        <v>461</v>
      </c>
      <c r="D13" s="544">
        <v>6.6400000000000001E-2</v>
      </c>
      <c r="E13" s="544"/>
      <c r="F13" s="384" t="s">
        <v>462</v>
      </c>
      <c r="G13" s="544">
        <v>8.6899999999999991E-2</v>
      </c>
      <c r="H13" s="545"/>
      <c r="I13" s="382" t="s">
        <v>466</v>
      </c>
      <c r="J13" s="403">
        <v>7.2999999999999968E-2</v>
      </c>
    </row>
    <row r="14" spans="2:10">
      <c r="B14" s="404" t="s">
        <v>467</v>
      </c>
      <c r="C14" s="383" t="s">
        <v>461</v>
      </c>
      <c r="D14" s="544">
        <v>5.6500000000000002E-2</v>
      </c>
      <c r="E14" s="544"/>
      <c r="F14" s="385" t="s">
        <v>462</v>
      </c>
      <c r="G14" s="544">
        <v>8.649999999999998E-2</v>
      </c>
      <c r="H14" s="545"/>
      <c r="I14" s="382" t="s">
        <v>467</v>
      </c>
      <c r="J14" s="403">
        <f>C26</f>
        <v>5.6499999999999995E-2</v>
      </c>
    </row>
    <row r="15" spans="2:10">
      <c r="B15" s="405" t="s">
        <v>468</v>
      </c>
      <c r="C15" s="406"/>
      <c r="D15" s="546">
        <v>0</v>
      </c>
      <c r="E15" s="546"/>
      <c r="F15" s="407" t="s">
        <v>469</v>
      </c>
      <c r="G15" s="546">
        <v>4.4999999999999998E-2</v>
      </c>
      <c r="H15" s="547"/>
      <c r="I15" s="405" t="s">
        <v>468</v>
      </c>
      <c r="J15" s="408">
        <v>0</v>
      </c>
    </row>
    <row r="16" spans="2:10">
      <c r="B16" s="548" t="s">
        <v>470</v>
      </c>
      <c r="C16" s="549"/>
      <c r="D16" s="549"/>
      <c r="E16" s="549"/>
      <c r="F16" s="549"/>
      <c r="G16" s="549"/>
      <c r="H16" s="549"/>
      <c r="I16" s="549"/>
      <c r="J16" s="550"/>
    </row>
    <row r="17" spans="2:11">
      <c r="B17" s="378" t="s">
        <v>460</v>
      </c>
      <c r="C17" s="551" t="str">
        <f>IF(J9&gt;G9,"Incidência maior que a permitida",IF(J9&lt;D9,"Incidência menor que a permitida","ok"))</f>
        <v>ok</v>
      </c>
      <c r="D17" s="552"/>
      <c r="E17" s="552"/>
      <c r="F17" s="552"/>
      <c r="G17" s="552"/>
      <c r="H17" s="552"/>
      <c r="I17" s="552"/>
      <c r="J17" s="553"/>
    </row>
    <row r="18" spans="2:11">
      <c r="B18" s="382" t="s">
        <v>463</v>
      </c>
      <c r="C18" s="554" t="str">
        <f>IF(J10&gt;G10,"Incidência maior que a permitida",IF(J10&lt;0,"Incidência menor que a permitida","ok"))</f>
        <v>ok</v>
      </c>
      <c r="D18" s="555"/>
      <c r="E18" s="555"/>
      <c r="F18" s="555"/>
      <c r="G18" s="555"/>
      <c r="H18" s="555"/>
      <c r="I18" s="555"/>
      <c r="J18" s="556"/>
    </row>
    <row r="19" spans="2:11">
      <c r="B19" s="382" t="s">
        <v>464</v>
      </c>
      <c r="C19" s="554" t="str">
        <f>IF(J11&gt;G11,"Incidência maior que a permitida",IF(J11&lt;0,"Incidência menor que a permitida","ok"))</f>
        <v>ok</v>
      </c>
      <c r="D19" s="555"/>
      <c r="E19" s="555"/>
      <c r="F19" s="555"/>
      <c r="G19" s="555"/>
      <c r="H19" s="555"/>
      <c r="I19" s="555"/>
      <c r="J19" s="556"/>
    </row>
    <row r="20" spans="2:11">
      <c r="B20" s="382" t="s">
        <v>465</v>
      </c>
      <c r="C20" s="554" t="str">
        <f>IF(J12&gt;G12,"Incidência maior que a permitida",IF(J12&lt;D12,"Incidência menor que a permitida","ok"))</f>
        <v>ok</v>
      </c>
      <c r="D20" s="555"/>
      <c r="E20" s="555"/>
      <c r="F20" s="555"/>
      <c r="G20" s="555"/>
      <c r="H20" s="555"/>
      <c r="I20" s="555"/>
      <c r="J20" s="556"/>
    </row>
    <row r="21" spans="2:11">
      <c r="B21" s="382" t="s">
        <v>466</v>
      </c>
      <c r="C21" s="554" t="str">
        <f>IF(J13&gt;G13,"Incidência maior que a permitida",IF(J13&lt;D13,"Incidência menor que a permitida","ok"))</f>
        <v>ok</v>
      </c>
      <c r="D21" s="555"/>
      <c r="E21" s="555"/>
      <c r="F21" s="555"/>
      <c r="G21" s="555"/>
      <c r="H21" s="555"/>
      <c r="I21" s="555"/>
      <c r="J21" s="556"/>
    </row>
    <row r="22" spans="2:11">
      <c r="B22" s="409" t="s">
        <v>467</v>
      </c>
      <c r="C22" s="557" t="str">
        <f>IF(J14&gt;G14,"Incidência maior que a permitida",IF(J14&lt;D14,"Incidência menor que a permitida","ok"))</f>
        <v>ok</v>
      </c>
      <c r="D22" s="558"/>
      <c r="E22" s="558"/>
      <c r="F22" s="558"/>
      <c r="G22" s="558"/>
      <c r="H22" s="558"/>
      <c r="I22" s="558"/>
      <c r="J22" s="559"/>
    </row>
    <row r="23" spans="2:11">
      <c r="B23" s="182" t="s">
        <v>468</v>
      </c>
      <c r="C23" s="557" t="str">
        <f>IF(J15=D15,"ok",IF(J15=G15,"ok","Incidência não permitida"))</f>
        <v>ok</v>
      </c>
      <c r="D23" s="558"/>
      <c r="E23" s="558"/>
      <c r="F23" s="558"/>
      <c r="G23" s="558"/>
      <c r="H23" s="558"/>
      <c r="I23" s="558"/>
      <c r="J23" s="559"/>
    </row>
    <row r="24" spans="2:11">
      <c r="B24" s="410" t="s">
        <v>471</v>
      </c>
      <c r="C24" s="560" t="s">
        <v>472</v>
      </c>
      <c r="D24" s="561"/>
      <c r="E24" s="561"/>
      <c r="F24" s="561"/>
      <c r="G24" s="561"/>
      <c r="H24" s="561"/>
      <c r="I24" s="562"/>
      <c r="J24" s="411">
        <f>ROUND(((1+J9+J10+J11)*(1+J12)*(1+J13)/(1-(J14+J15))-1),4)</f>
        <v>0.20699999999999999</v>
      </c>
      <c r="K24" s="184"/>
    </row>
    <row r="25" spans="2:11">
      <c r="B25" s="412"/>
      <c r="J25" s="413"/>
      <c r="K25" s="367"/>
    </row>
    <row r="26" spans="2:11">
      <c r="B26" s="414" t="s">
        <v>473</v>
      </c>
      <c r="C26" s="563">
        <f>SUM(C27:D29)</f>
        <v>5.6499999999999995E-2</v>
      </c>
      <c r="D26" s="563"/>
      <c r="J26" s="413"/>
      <c r="K26" s="367"/>
    </row>
    <row r="27" spans="2:11">
      <c r="B27" s="412" t="s">
        <v>474</v>
      </c>
      <c r="C27" s="564">
        <v>6.4999999999999997E-3</v>
      </c>
      <c r="D27" s="564"/>
      <c r="E27" s="565"/>
      <c r="F27" s="565"/>
      <c r="G27" s="565"/>
      <c r="H27" s="565"/>
      <c r="I27" s="565"/>
      <c r="J27" s="566"/>
      <c r="K27" s="367"/>
    </row>
    <row r="28" spans="2:11">
      <c r="B28" s="412" t="s">
        <v>475</v>
      </c>
      <c r="C28" s="564">
        <v>0.03</v>
      </c>
      <c r="D28" s="564"/>
      <c r="E28" s="565"/>
      <c r="F28" s="565"/>
      <c r="G28" s="565"/>
      <c r="H28" s="565"/>
      <c r="I28" s="565"/>
      <c r="J28" s="566"/>
    </row>
    <row r="29" spans="2:11">
      <c r="B29" s="412" t="s">
        <v>476</v>
      </c>
      <c r="C29" s="564">
        <v>0.02</v>
      </c>
      <c r="D29" s="564"/>
      <c r="E29" s="567" t="s">
        <v>477</v>
      </c>
      <c r="F29" s="567"/>
      <c r="G29" s="567"/>
      <c r="H29" s="567"/>
      <c r="I29" s="567"/>
      <c r="J29" s="568"/>
    </row>
    <row r="30" spans="2:11">
      <c r="B30" s="415"/>
      <c r="C30" s="416"/>
      <c r="D30" s="416"/>
      <c r="E30" s="416"/>
      <c r="F30" s="416"/>
      <c r="G30" s="416"/>
      <c r="H30" s="416"/>
      <c r="I30" s="416"/>
      <c r="J30" s="417"/>
    </row>
  </sheetData>
  <mergeCells count="36">
    <mergeCell ref="C29:D29"/>
    <mergeCell ref="E29:J29"/>
    <mergeCell ref="C24:I24"/>
    <mergeCell ref="C26:D26"/>
    <mergeCell ref="C27:D27"/>
    <mergeCell ref="E27:J27"/>
    <mergeCell ref="C28:D28"/>
    <mergeCell ref="E28:J28"/>
    <mergeCell ref="C19:J19"/>
    <mergeCell ref="C20:J20"/>
    <mergeCell ref="C21:J21"/>
    <mergeCell ref="C22:J22"/>
    <mergeCell ref="C23:J23"/>
    <mergeCell ref="D15:E15"/>
    <mergeCell ref="G15:H15"/>
    <mergeCell ref="B16:J16"/>
    <mergeCell ref="C17:J17"/>
    <mergeCell ref="C18:J18"/>
    <mergeCell ref="D12:E12"/>
    <mergeCell ref="G12:H12"/>
    <mergeCell ref="D13:E13"/>
    <mergeCell ref="G13:H13"/>
    <mergeCell ref="D14:E14"/>
    <mergeCell ref="G14:H14"/>
    <mergeCell ref="D9:E9"/>
    <mergeCell ref="G9:H9"/>
    <mergeCell ref="D10:E10"/>
    <mergeCell ref="G10:H10"/>
    <mergeCell ref="D11:E11"/>
    <mergeCell ref="G11:H11"/>
    <mergeCell ref="B2:J2"/>
    <mergeCell ref="B3:J3"/>
    <mergeCell ref="C4:J4"/>
    <mergeCell ref="B6:J6"/>
    <mergeCell ref="C7:H8"/>
    <mergeCell ref="I7:J8"/>
  </mergeCells>
  <conditionalFormatting sqref="C17:C23">
    <cfRule type="cellIs" dxfId="2" priority="2" stopIfTrue="1" operator="notEqual">
      <formula>"ok"</formula>
    </cfRule>
  </conditionalFormatting>
  <conditionalFormatting sqref="J9:J14">
    <cfRule type="cellIs" dxfId="1" priority="3" stopIfTrue="1" operator="notBetween">
      <formula>D9</formula>
      <formula>G9</formula>
    </cfRule>
  </conditionalFormatting>
  <conditionalFormatting sqref="J15">
    <cfRule type="expression" dxfId="0" priority="1" stopIfTrue="1">
      <formula>$L$15&lt;&gt;0</formula>
    </cfRule>
  </conditionalFormatting>
  <dataValidations count="2">
    <dataValidation allowBlank="1" showErrorMessage="1" promptTitle="Encargos sociais" prompt="Para encargos sociais desonerados usar 2%." sqref="J15" xr:uid="{00000000-0002-0000-0400-000000000000}"/>
    <dataValidation allowBlank="1" showInputMessage="1" showErrorMessage="1" promptTitle="Fórnula TCU Acórdão 2622/2013" prompt="Rodovias, ferrovias, obras urbanas" sqref="C24:I24" xr:uid="{00000000-0002-0000-0400-000001000000}"/>
  </dataValidations>
  <printOptions horizontalCentered="1"/>
  <pageMargins left="0.51180599999999998" right="0.51180599999999998" top="0.78749999999999998" bottom="0.78749999999999998" header="0.315278" footer="0.315278"/>
  <pageSetup paperSize="9" fitToWidth="0"/>
  <headerFooter>
    <oddFooter>&amp;LEng.ª Civil Ana Priscila Silva
      CREA 217602/D&amp;CJúlio Cesar Souto Batista
Presidente ECOS&amp;R&amp;P/&amp;N
09/12/2025</oddFooter>
  </headerFooter>
  <drawing r:id="rId1"/>
  <extLst>
    <ext uri="smNativeData">
      <pm:sheetPrefs xmlns:pm="smNativeData" day="177203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CC0DA"/>
  </sheetPr>
  <dimension ref="A2:AD318"/>
  <sheetViews>
    <sheetView showZeros="0" zoomScale="85" workbookViewId="0">
      <selection activeCell="J23" sqref="J23"/>
    </sheetView>
  </sheetViews>
  <sheetFormatPr defaultRowHeight="12.75"/>
  <cols>
    <col min="1" max="1" width="15.7109375" style="3" customWidth="1"/>
    <col min="2" max="2" width="6.5703125" style="3" customWidth="1"/>
    <col min="3" max="3" width="69.5703125" style="67" customWidth="1"/>
    <col min="4" max="4" width="15.5703125" style="3" customWidth="1"/>
    <col min="5" max="5" width="12.42578125" style="3" customWidth="1"/>
    <col min="6" max="6" width="13.140625" style="3" customWidth="1"/>
    <col min="7" max="9" width="13.42578125" style="3" customWidth="1"/>
    <col min="10" max="17" width="14.28515625" style="3" customWidth="1"/>
    <col min="18" max="18" width="18.140625" style="3" customWidth="1"/>
    <col min="19" max="19" width="16.7109375" style="3" customWidth="1"/>
    <col min="20" max="20" width="15" style="3" customWidth="1"/>
    <col min="21" max="21" width="15.140625" style="3" customWidth="1"/>
    <col min="22" max="22" width="11.5703125" style="3" customWidth="1"/>
    <col min="23" max="24" width="10.85546875" style="3" customWidth="1"/>
    <col min="25" max="244" width="9.140625" style="3" customWidth="1"/>
    <col min="245" max="245" width="15.7109375" style="3" customWidth="1"/>
    <col min="246" max="246" width="6.5703125" style="3" customWidth="1"/>
    <col min="247" max="247" width="69.5703125" style="3" customWidth="1"/>
    <col min="248" max="248" width="15.5703125" style="3" customWidth="1"/>
    <col min="249" max="249" width="12.42578125" style="3" customWidth="1"/>
    <col min="250" max="250" width="13.140625" style="3" customWidth="1"/>
    <col min="251" max="253" width="13.42578125" style="3" customWidth="1"/>
    <col min="254" max="273" width="14.28515625" style="3" customWidth="1"/>
    <col min="274" max="274" width="18.140625" style="3" customWidth="1"/>
    <col min="275" max="275" width="16.7109375" style="3" customWidth="1"/>
    <col min="276" max="276" width="15" style="3" customWidth="1"/>
    <col min="277" max="277" width="15.140625" style="3" customWidth="1"/>
    <col min="278" max="278" width="11.5703125" style="3" customWidth="1"/>
    <col min="279" max="280" width="10.85546875" style="3" customWidth="1"/>
    <col min="281" max="500" width="9.140625" style="3" customWidth="1"/>
    <col min="501" max="501" width="15.7109375" style="3" customWidth="1"/>
    <col min="502" max="502" width="6.5703125" style="3" customWidth="1"/>
    <col min="503" max="503" width="69.5703125" style="3" customWidth="1"/>
    <col min="504" max="504" width="15.5703125" style="3" customWidth="1"/>
    <col min="505" max="505" width="12.42578125" style="3" customWidth="1"/>
    <col min="506" max="506" width="13.140625" style="3" customWidth="1"/>
    <col min="507" max="509" width="13.42578125" style="3" customWidth="1"/>
    <col min="510" max="529" width="14.28515625" style="3" customWidth="1"/>
    <col min="530" max="530" width="18.140625" style="3" customWidth="1"/>
    <col min="531" max="531" width="16.7109375" style="3" customWidth="1"/>
    <col min="532" max="532" width="15" style="3" customWidth="1"/>
    <col min="533" max="533" width="15.140625" style="3" customWidth="1"/>
    <col min="534" max="534" width="11.5703125" style="3" customWidth="1"/>
    <col min="535" max="536" width="10.85546875" style="3" customWidth="1"/>
    <col min="537" max="756" width="9.140625" style="3" customWidth="1"/>
    <col min="757" max="757" width="15.7109375" style="3" customWidth="1"/>
    <col min="758" max="758" width="6.5703125" style="3" customWidth="1"/>
    <col min="759" max="759" width="69.5703125" style="3" customWidth="1"/>
    <col min="760" max="760" width="15.5703125" style="3" customWidth="1"/>
    <col min="761" max="761" width="12.42578125" style="3" customWidth="1"/>
    <col min="762" max="762" width="13.140625" style="3" customWidth="1"/>
    <col min="763" max="765" width="13.42578125" style="3" customWidth="1"/>
    <col min="766" max="785" width="14.28515625" style="3" customWidth="1"/>
    <col min="786" max="786" width="18.140625" style="3" customWidth="1"/>
    <col min="787" max="787" width="16.7109375" style="3" customWidth="1"/>
    <col min="788" max="788" width="15" style="3" customWidth="1"/>
    <col min="789" max="789" width="15.140625" style="3" customWidth="1"/>
    <col min="790" max="790" width="11.5703125" style="3" customWidth="1"/>
    <col min="791" max="792" width="10.85546875" style="3" customWidth="1"/>
    <col min="793" max="1012" width="9.140625" style="3" customWidth="1"/>
    <col min="1013" max="1013" width="15.7109375" style="3" customWidth="1"/>
    <col min="1014" max="1014" width="6.5703125" style="3" customWidth="1"/>
    <col min="1015" max="1015" width="69.5703125" style="3" customWidth="1"/>
    <col min="1016" max="1016" width="15.5703125" style="3" customWidth="1"/>
    <col min="1017" max="1017" width="12.42578125" style="3" customWidth="1"/>
    <col min="1018" max="1018" width="13.140625" style="3" customWidth="1"/>
    <col min="1019" max="1021" width="13.42578125" style="3" customWidth="1"/>
    <col min="1022" max="1041" width="14.28515625" style="3" customWidth="1"/>
    <col min="1042" max="1042" width="18.140625" style="3" customWidth="1"/>
    <col min="1043" max="1043" width="16.7109375" style="3" customWidth="1"/>
    <col min="1044" max="1044" width="15" style="3" customWidth="1"/>
    <col min="1045" max="1045" width="15.140625" style="3" customWidth="1"/>
    <col min="1046" max="1046" width="11.5703125" style="3" customWidth="1"/>
    <col min="1047" max="1048" width="10.85546875" style="3" customWidth="1"/>
    <col min="1049" max="1268" width="9.140625" style="3" customWidth="1"/>
    <col min="1269" max="1269" width="15.7109375" style="3" customWidth="1"/>
    <col min="1270" max="1270" width="6.5703125" style="3" customWidth="1"/>
    <col min="1271" max="1271" width="69.5703125" style="3" customWidth="1"/>
    <col min="1272" max="1272" width="15.5703125" style="3" customWidth="1"/>
    <col min="1273" max="1273" width="12.42578125" style="3" customWidth="1"/>
    <col min="1274" max="1274" width="13.140625" style="3" customWidth="1"/>
    <col min="1275" max="1277" width="13.42578125" style="3" customWidth="1"/>
    <col min="1278" max="1297" width="14.28515625" style="3" customWidth="1"/>
    <col min="1298" max="1298" width="18.140625" style="3" customWidth="1"/>
    <col min="1299" max="1299" width="16.7109375" style="3" customWidth="1"/>
    <col min="1300" max="1300" width="15" style="3" customWidth="1"/>
    <col min="1301" max="1301" width="15.140625" style="3" customWidth="1"/>
    <col min="1302" max="1302" width="11.5703125" style="3" customWidth="1"/>
    <col min="1303" max="1304" width="10.85546875" style="3" customWidth="1"/>
    <col min="1305" max="1524" width="9.140625" style="3" customWidth="1"/>
    <col min="1525" max="1525" width="15.7109375" style="3" customWidth="1"/>
    <col min="1526" max="1526" width="6.5703125" style="3" customWidth="1"/>
    <col min="1527" max="1527" width="69.5703125" style="3" customWidth="1"/>
    <col min="1528" max="1528" width="15.5703125" style="3" customWidth="1"/>
    <col min="1529" max="1529" width="12.42578125" style="3" customWidth="1"/>
    <col min="1530" max="1530" width="13.140625" style="3" customWidth="1"/>
    <col min="1531" max="1533" width="13.42578125" style="3" customWidth="1"/>
    <col min="1534" max="1553" width="14.28515625" style="3" customWidth="1"/>
    <col min="1554" max="1554" width="18.140625" style="3" customWidth="1"/>
    <col min="1555" max="1555" width="16.7109375" style="3" customWidth="1"/>
    <col min="1556" max="1556" width="15" style="3" customWidth="1"/>
    <col min="1557" max="1557" width="15.140625" style="3" customWidth="1"/>
    <col min="1558" max="1558" width="11.5703125" style="3" customWidth="1"/>
    <col min="1559" max="1560" width="10.85546875" style="3" customWidth="1"/>
    <col min="1561" max="1780" width="9.140625" style="3" customWidth="1"/>
    <col min="1781" max="1781" width="15.7109375" style="3" customWidth="1"/>
    <col min="1782" max="1782" width="6.5703125" style="3" customWidth="1"/>
    <col min="1783" max="1783" width="69.5703125" style="3" customWidth="1"/>
    <col min="1784" max="1784" width="15.5703125" style="3" customWidth="1"/>
    <col min="1785" max="1785" width="12.42578125" style="3" customWidth="1"/>
    <col min="1786" max="1786" width="13.140625" style="3" customWidth="1"/>
    <col min="1787" max="1789" width="13.42578125" style="3" customWidth="1"/>
    <col min="1790" max="1809" width="14.28515625" style="3" customWidth="1"/>
    <col min="1810" max="1810" width="18.140625" style="3" customWidth="1"/>
    <col min="1811" max="1811" width="16.7109375" style="3" customWidth="1"/>
    <col min="1812" max="1812" width="15" style="3" customWidth="1"/>
    <col min="1813" max="1813" width="15.140625" style="3" customWidth="1"/>
    <col min="1814" max="1814" width="11.5703125" style="3" customWidth="1"/>
    <col min="1815" max="1816" width="10.85546875" style="3" customWidth="1"/>
    <col min="1817" max="2036" width="9.140625" style="3" customWidth="1"/>
    <col min="2037" max="2037" width="15.7109375" style="3" customWidth="1"/>
    <col min="2038" max="2038" width="6.5703125" style="3" customWidth="1"/>
    <col min="2039" max="2039" width="69.5703125" style="3" customWidth="1"/>
    <col min="2040" max="2040" width="15.5703125" style="3" customWidth="1"/>
    <col min="2041" max="2041" width="12.42578125" style="3" customWidth="1"/>
    <col min="2042" max="2042" width="13.140625" style="3" customWidth="1"/>
    <col min="2043" max="2045" width="13.42578125" style="3" customWidth="1"/>
    <col min="2046" max="2065" width="14.28515625" style="3" customWidth="1"/>
    <col min="2066" max="2066" width="18.140625" style="3" customWidth="1"/>
    <col min="2067" max="2067" width="16.7109375" style="3" customWidth="1"/>
    <col min="2068" max="2068" width="15" style="3" customWidth="1"/>
    <col min="2069" max="2069" width="15.140625" style="3" customWidth="1"/>
    <col min="2070" max="2070" width="11.5703125" style="3" customWidth="1"/>
    <col min="2071" max="2072" width="10.85546875" style="3" customWidth="1"/>
    <col min="2073" max="2292" width="9.140625" style="3" customWidth="1"/>
    <col min="2293" max="2293" width="15.7109375" style="3" customWidth="1"/>
    <col min="2294" max="2294" width="6.5703125" style="3" customWidth="1"/>
    <col min="2295" max="2295" width="69.5703125" style="3" customWidth="1"/>
    <col min="2296" max="2296" width="15.5703125" style="3" customWidth="1"/>
    <col min="2297" max="2297" width="12.42578125" style="3" customWidth="1"/>
    <col min="2298" max="2298" width="13.140625" style="3" customWidth="1"/>
    <col min="2299" max="2301" width="13.42578125" style="3" customWidth="1"/>
    <col min="2302" max="2321" width="14.28515625" style="3" customWidth="1"/>
    <col min="2322" max="2322" width="18.140625" style="3" customWidth="1"/>
    <col min="2323" max="2323" width="16.7109375" style="3" customWidth="1"/>
    <col min="2324" max="2324" width="15" style="3" customWidth="1"/>
    <col min="2325" max="2325" width="15.140625" style="3" customWidth="1"/>
    <col min="2326" max="2326" width="11.5703125" style="3" customWidth="1"/>
    <col min="2327" max="2328" width="10.85546875" style="3" customWidth="1"/>
    <col min="2329" max="2548" width="9.140625" style="3" customWidth="1"/>
    <col min="2549" max="2549" width="15.7109375" style="3" customWidth="1"/>
    <col min="2550" max="2550" width="6.5703125" style="3" customWidth="1"/>
    <col min="2551" max="2551" width="69.5703125" style="3" customWidth="1"/>
    <col min="2552" max="2552" width="15.5703125" style="3" customWidth="1"/>
    <col min="2553" max="2553" width="12.42578125" style="3" customWidth="1"/>
    <col min="2554" max="2554" width="13.140625" style="3" customWidth="1"/>
    <col min="2555" max="2557" width="13.42578125" style="3" customWidth="1"/>
    <col min="2558" max="2577" width="14.28515625" style="3" customWidth="1"/>
    <col min="2578" max="2578" width="18.140625" style="3" customWidth="1"/>
    <col min="2579" max="2579" width="16.7109375" style="3" customWidth="1"/>
    <col min="2580" max="2580" width="15" style="3" customWidth="1"/>
    <col min="2581" max="2581" width="15.140625" style="3" customWidth="1"/>
    <col min="2582" max="2582" width="11.5703125" style="3" customWidth="1"/>
    <col min="2583" max="2584" width="10.85546875" style="3" customWidth="1"/>
    <col min="2585" max="2804" width="9.140625" style="3" customWidth="1"/>
    <col min="2805" max="2805" width="15.7109375" style="3" customWidth="1"/>
    <col min="2806" max="2806" width="6.5703125" style="3" customWidth="1"/>
    <col min="2807" max="2807" width="69.5703125" style="3" customWidth="1"/>
    <col min="2808" max="2808" width="15.5703125" style="3" customWidth="1"/>
    <col min="2809" max="2809" width="12.42578125" style="3" customWidth="1"/>
    <col min="2810" max="2810" width="13.140625" style="3" customWidth="1"/>
    <col min="2811" max="2813" width="13.42578125" style="3" customWidth="1"/>
    <col min="2814" max="2833" width="14.28515625" style="3" customWidth="1"/>
    <col min="2834" max="2834" width="18.140625" style="3" customWidth="1"/>
    <col min="2835" max="2835" width="16.7109375" style="3" customWidth="1"/>
    <col min="2836" max="2836" width="15" style="3" customWidth="1"/>
    <col min="2837" max="2837" width="15.140625" style="3" customWidth="1"/>
    <col min="2838" max="2838" width="11.5703125" style="3" customWidth="1"/>
    <col min="2839" max="2840" width="10.85546875" style="3" customWidth="1"/>
    <col min="2841" max="3060" width="9.140625" style="3" customWidth="1"/>
    <col min="3061" max="3061" width="15.7109375" style="3" customWidth="1"/>
    <col min="3062" max="3062" width="6.5703125" style="3" customWidth="1"/>
    <col min="3063" max="3063" width="69.5703125" style="3" customWidth="1"/>
    <col min="3064" max="3064" width="15.5703125" style="3" customWidth="1"/>
    <col min="3065" max="3065" width="12.42578125" style="3" customWidth="1"/>
    <col min="3066" max="3066" width="13.140625" style="3" customWidth="1"/>
    <col min="3067" max="3069" width="13.42578125" style="3" customWidth="1"/>
    <col min="3070" max="3089" width="14.28515625" style="3" customWidth="1"/>
    <col min="3090" max="3090" width="18.140625" style="3" customWidth="1"/>
    <col min="3091" max="3091" width="16.7109375" style="3" customWidth="1"/>
    <col min="3092" max="3092" width="15" style="3" customWidth="1"/>
    <col min="3093" max="3093" width="15.140625" style="3" customWidth="1"/>
    <col min="3094" max="3094" width="11.5703125" style="3" customWidth="1"/>
    <col min="3095" max="3096" width="10.85546875" style="3" customWidth="1"/>
    <col min="3097" max="3316" width="9.140625" style="3" customWidth="1"/>
    <col min="3317" max="3317" width="15.7109375" style="3" customWidth="1"/>
    <col min="3318" max="3318" width="6.5703125" style="3" customWidth="1"/>
    <col min="3319" max="3319" width="69.5703125" style="3" customWidth="1"/>
    <col min="3320" max="3320" width="15.5703125" style="3" customWidth="1"/>
    <col min="3321" max="3321" width="12.42578125" style="3" customWidth="1"/>
    <col min="3322" max="3322" width="13.140625" style="3" customWidth="1"/>
    <col min="3323" max="3325" width="13.42578125" style="3" customWidth="1"/>
    <col min="3326" max="3345" width="14.28515625" style="3" customWidth="1"/>
    <col min="3346" max="3346" width="18.140625" style="3" customWidth="1"/>
    <col min="3347" max="3347" width="16.7109375" style="3" customWidth="1"/>
    <col min="3348" max="3348" width="15" style="3" customWidth="1"/>
    <col min="3349" max="3349" width="15.140625" style="3" customWidth="1"/>
    <col min="3350" max="3350" width="11.5703125" style="3" customWidth="1"/>
    <col min="3351" max="3352" width="10.85546875" style="3" customWidth="1"/>
    <col min="3353" max="3572" width="9.140625" style="3" customWidth="1"/>
    <col min="3573" max="3573" width="15.7109375" style="3" customWidth="1"/>
    <col min="3574" max="3574" width="6.5703125" style="3" customWidth="1"/>
    <col min="3575" max="3575" width="69.5703125" style="3" customWidth="1"/>
    <col min="3576" max="3576" width="15.5703125" style="3" customWidth="1"/>
    <col min="3577" max="3577" width="12.42578125" style="3" customWidth="1"/>
    <col min="3578" max="3578" width="13.140625" style="3" customWidth="1"/>
    <col min="3579" max="3581" width="13.42578125" style="3" customWidth="1"/>
    <col min="3582" max="3601" width="14.28515625" style="3" customWidth="1"/>
    <col min="3602" max="3602" width="18.140625" style="3" customWidth="1"/>
    <col min="3603" max="3603" width="16.7109375" style="3" customWidth="1"/>
    <col min="3604" max="3604" width="15" style="3" customWidth="1"/>
    <col min="3605" max="3605" width="15.140625" style="3" customWidth="1"/>
    <col min="3606" max="3606" width="11.5703125" style="3" customWidth="1"/>
    <col min="3607" max="3608" width="10.85546875" style="3" customWidth="1"/>
    <col min="3609" max="3828" width="9.140625" style="3" customWidth="1"/>
    <col min="3829" max="3829" width="15.7109375" style="3" customWidth="1"/>
    <col min="3830" max="3830" width="6.5703125" style="3" customWidth="1"/>
    <col min="3831" max="3831" width="69.5703125" style="3" customWidth="1"/>
    <col min="3832" max="3832" width="15.5703125" style="3" customWidth="1"/>
    <col min="3833" max="3833" width="12.42578125" style="3" customWidth="1"/>
    <col min="3834" max="3834" width="13.140625" style="3" customWidth="1"/>
    <col min="3835" max="3837" width="13.42578125" style="3" customWidth="1"/>
    <col min="3838" max="3857" width="14.28515625" style="3" customWidth="1"/>
    <col min="3858" max="3858" width="18.140625" style="3" customWidth="1"/>
    <col min="3859" max="3859" width="16.7109375" style="3" customWidth="1"/>
    <col min="3860" max="3860" width="15" style="3" customWidth="1"/>
    <col min="3861" max="3861" width="15.140625" style="3" customWidth="1"/>
    <col min="3862" max="3862" width="11.5703125" style="3" customWidth="1"/>
    <col min="3863" max="3864" width="10.85546875" style="3" customWidth="1"/>
    <col min="3865" max="4084" width="9.140625" style="3" customWidth="1"/>
    <col min="4085" max="4085" width="15.7109375" style="3" customWidth="1"/>
    <col min="4086" max="4086" width="6.5703125" style="3" customWidth="1"/>
    <col min="4087" max="4087" width="69.5703125" style="3" customWidth="1"/>
    <col min="4088" max="4088" width="15.5703125" style="3" customWidth="1"/>
    <col min="4089" max="4089" width="12.42578125" style="3" customWidth="1"/>
    <col min="4090" max="4090" width="13.140625" style="3" customWidth="1"/>
    <col min="4091" max="4093" width="13.42578125" style="3" customWidth="1"/>
    <col min="4094" max="4113" width="14.28515625" style="3" customWidth="1"/>
    <col min="4114" max="4114" width="18.140625" style="3" customWidth="1"/>
    <col min="4115" max="4115" width="16.7109375" style="3" customWidth="1"/>
    <col min="4116" max="4116" width="15" style="3" customWidth="1"/>
    <col min="4117" max="4117" width="15.140625" style="3" customWidth="1"/>
    <col min="4118" max="4118" width="11.5703125" style="3" customWidth="1"/>
    <col min="4119" max="4120" width="10.85546875" style="3" customWidth="1"/>
    <col min="4121" max="4340" width="9.140625" style="3" customWidth="1"/>
    <col min="4341" max="4341" width="15.7109375" style="3" customWidth="1"/>
    <col min="4342" max="4342" width="6.5703125" style="3" customWidth="1"/>
    <col min="4343" max="4343" width="69.5703125" style="3" customWidth="1"/>
    <col min="4344" max="4344" width="15.5703125" style="3" customWidth="1"/>
    <col min="4345" max="4345" width="12.42578125" style="3" customWidth="1"/>
    <col min="4346" max="4346" width="13.140625" style="3" customWidth="1"/>
    <col min="4347" max="4349" width="13.42578125" style="3" customWidth="1"/>
    <col min="4350" max="4369" width="14.28515625" style="3" customWidth="1"/>
    <col min="4370" max="4370" width="18.140625" style="3" customWidth="1"/>
    <col min="4371" max="4371" width="16.7109375" style="3" customWidth="1"/>
    <col min="4372" max="4372" width="15" style="3" customWidth="1"/>
    <col min="4373" max="4373" width="15.140625" style="3" customWidth="1"/>
    <col min="4374" max="4374" width="11.5703125" style="3" customWidth="1"/>
    <col min="4375" max="4376" width="10.85546875" style="3" customWidth="1"/>
    <col min="4377" max="4596" width="9.140625" style="3" customWidth="1"/>
    <col min="4597" max="4597" width="15.7109375" style="3" customWidth="1"/>
    <col min="4598" max="4598" width="6.5703125" style="3" customWidth="1"/>
    <col min="4599" max="4599" width="69.5703125" style="3" customWidth="1"/>
    <col min="4600" max="4600" width="15.5703125" style="3" customWidth="1"/>
    <col min="4601" max="4601" width="12.42578125" style="3" customWidth="1"/>
    <col min="4602" max="4602" width="13.140625" style="3" customWidth="1"/>
    <col min="4603" max="4605" width="13.42578125" style="3" customWidth="1"/>
    <col min="4606" max="4625" width="14.28515625" style="3" customWidth="1"/>
    <col min="4626" max="4626" width="18.140625" style="3" customWidth="1"/>
    <col min="4627" max="4627" width="16.7109375" style="3" customWidth="1"/>
    <col min="4628" max="4628" width="15" style="3" customWidth="1"/>
    <col min="4629" max="4629" width="15.140625" style="3" customWidth="1"/>
    <col min="4630" max="4630" width="11.5703125" style="3" customWidth="1"/>
    <col min="4631" max="4632" width="10.85546875" style="3" customWidth="1"/>
    <col min="4633" max="4852" width="9.140625" style="3" customWidth="1"/>
    <col min="4853" max="4853" width="15.7109375" style="3" customWidth="1"/>
    <col min="4854" max="4854" width="6.5703125" style="3" customWidth="1"/>
    <col min="4855" max="4855" width="69.5703125" style="3" customWidth="1"/>
    <col min="4856" max="4856" width="15.5703125" style="3" customWidth="1"/>
    <col min="4857" max="4857" width="12.42578125" style="3" customWidth="1"/>
    <col min="4858" max="4858" width="13.140625" style="3" customWidth="1"/>
    <col min="4859" max="4861" width="13.42578125" style="3" customWidth="1"/>
    <col min="4862" max="4881" width="14.28515625" style="3" customWidth="1"/>
    <col min="4882" max="4882" width="18.140625" style="3" customWidth="1"/>
    <col min="4883" max="4883" width="16.7109375" style="3" customWidth="1"/>
    <col min="4884" max="4884" width="15" style="3" customWidth="1"/>
    <col min="4885" max="4885" width="15.140625" style="3" customWidth="1"/>
    <col min="4886" max="4886" width="11.5703125" style="3" customWidth="1"/>
    <col min="4887" max="4888" width="10.85546875" style="3" customWidth="1"/>
    <col min="4889" max="5108" width="9.140625" style="3" customWidth="1"/>
    <col min="5109" max="5109" width="15.7109375" style="3" customWidth="1"/>
    <col min="5110" max="5110" width="6.5703125" style="3" customWidth="1"/>
    <col min="5111" max="5111" width="69.5703125" style="3" customWidth="1"/>
    <col min="5112" max="5112" width="15.5703125" style="3" customWidth="1"/>
    <col min="5113" max="5113" width="12.42578125" style="3" customWidth="1"/>
    <col min="5114" max="5114" width="13.140625" style="3" customWidth="1"/>
    <col min="5115" max="5117" width="13.42578125" style="3" customWidth="1"/>
    <col min="5118" max="5137" width="14.28515625" style="3" customWidth="1"/>
    <col min="5138" max="5138" width="18.140625" style="3" customWidth="1"/>
    <col min="5139" max="5139" width="16.7109375" style="3" customWidth="1"/>
    <col min="5140" max="5140" width="15" style="3" customWidth="1"/>
    <col min="5141" max="5141" width="15.140625" style="3" customWidth="1"/>
    <col min="5142" max="5142" width="11.5703125" style="3" customWidth="1"/>
    <col min="5143" max="5144" width="10.85546875" style="3" customWidth="1"/>
    <col min="5145" max="5364" width="9.140625" style="3" customWidth="1"/>
    <col min="5365" max="5365" width="15.7109375" style="3" customWidth="1"/>
    <col min="5366" max="5366" width="6.5703125" style="3" customWidth="1"/>
    <col min="5367" max="5367" width="69.5703125" style="3" customWidth="1"/>
    <col min="5368" max="5368" width="15.5703125" style="3" customWidth="1"/>
    <col min="5369" max="5369" width="12.42578125" style="3" customWidth="1"/>
    <col min="5370" max="5370" width="13.140625" style="3" customWidth="1"/>
    <col min="5371" max="5373" width="13.42578125" style="3" customWidth="1"/>
    <col min="5374" max="5393" width="14.28515625" style="3" customWidth="1"/>
    <col min="5394" max="5394" width="18.140625" style="3" customWidth="1"/>
    <col min="5395" max="5395" width="16.7109375" style="3" customWidth="1"/>
    <col min="5396" max="5396" width="15" style="3" customWidth="1"/>
    <col min="5397" max="5397" width="15.140625" style="3" customWidth="1"/>
    <col min="5398" max="5398" width="11.5703125" style="3" customWidth="1"/>
    <col min="5399" max="5400" width="10.85546875" style="3" customWidth="1"/>
    <col min="5401" max="5620" width="9.140625" style="3" customWidth="1"/>
    <col min="5621" max="5621" width="15.7109375" style="3" customWidth="1"/>
    <col min="5622" max="5622" width="6.5703125" style="3" customWidth="1"/>
    <col min="5623" max="5623" width="69.5703125" style="3" customWidth="1"/>
    <col min="5624" max="5624" width="15.5703125" style="3" customWidth="1"/>
    <col min="5625" max="5625" width="12.42578125" style="3" customWidth="1"/>
    <col min="5626" max="5626" width="13.140625" style="3" customWidth="1"/>
    <col min="5627" max="5629" width="13.42578125" style="3" customWidth="1"/>
    <col min="5630" max="5649" width="14.28515625" style="3" customWidth="1"/>
    <col min="5650" max="5650" width="18.140625" style="3" customWidth="1"/>
    <col min="5651" max="5651" width="16.7109375" style="3" customWidth="1"/>
    <col min="5652" max="5652" width="15" style="3" customWidth="1"/>
    <col min="5653" max="5653" width="15.140625" style="3" customWidth="1"/>
    <col min="5654" max="5654" width="11.5703125" style="3" customWidth="1"/>
    <col min="5655" max="5656" width="10.85546875" style="3" customWidth="1"/>
    <col min="5657" max="5876" width="9.140625" style="3" customWidth="1"/>
    <col min="5877" max="5877" width="15.7109375" style="3" customWidth="1"/>
    <col min="5878" max="5878" width="6.5703125" style="3" customWidth="1"/>
    <col min="5879" max="5879" width="69.5703125" style="3" customWidth="1"/>
    <col min="5880" max="5880" width="15.5703125" style="3" customWidth="1"/>
    <col min="5881" max="5881" width="12.42578125" style="3" customWidth="1"/>
    <col min="5882" max="5882" width="13.140625" style="3" customWidth="1"/>
    <col min="5883" max="5885" width="13.42578125" style="3" customWidth="1"/>
    <col min="5886" max="5905" width="14.28515625" style="3" customWidth="1"/>
    <col min="5906" max="5906" width="18.140625" style="3" customWidth="1"/>
    <col min="5907" max="5907" width="16.7109375" style="3" customWidth="1"/>
    <col min="5908" max="5908" width="15" style="3" customWidth="1"/>
    <col min="5909" max="5909" width="15.140625" style="3" customWidth="1"/>
    <col min="5910" max="5910" width="11.5703125" style="3" customWidth="1"/>
    <col min="5911" max="5912" width="10.85546875" style="3" customWidth="1"/>
    <col min="5913" max="6132" width="9.140625" style="3" customWidth="1"/>
    <col min="6133" max="6133" width="15.7109375" style="3" customWidth="1"/>
    <col min="6134" max="6134" width="6.5703125" style="3" customWidth="1"/>
    <col min="6135" max="6135" width="69.5703125" style="3" customWidth="1"/>
    <col min="6136" max="6136" width="15.5703125" style="3" customWidth="1"/>
    <col min="6137" max="6137" width="12.42578125" style="3" customWidth="1"/>
    <col min="6138" max="6138" width="13.140625" style="3" customWidth="1"/>
    <col min="6139" max="6141" width="13.42578125" style="3" customWidth="1"/>
    <col min="6142" max="6161" width="14.28515625" style="3" customWidth="1"/>
    <col min="6162" max="6162" width="18.140625" style="3" customWidth="1"/>
    <col min="6163" max="6163" width="16.7109375" style="3" customWidth="1"/>
    <col min="6164" max="6164" width="15" style="3" customWidth="1"/>
    <col min="6165" max="6165" width="15.140625" style="3" customWidth="1"/>
    <col min="6166" max="6166" width="11.5703125" style="3" customWidth="1"/>
    <col min="6167" max="6168" width="10.85546875" style="3" customWidth="1"/>
    <col min="6169" max="6388" width="9.140625" style="3" customWidth="1"/>
    <col min="6389" max="6389" width="15.7109375" style="3" customWidth="1"/>
    <col min="6390" max="6390" width="6.5703125" style="3" customWidth="1"/>
    <col min="6391" max="6391" width="69.5703125" style="3" customWidth="1"/>
    <col min="6392" max="6392" width="15.5703125" style="3" customWidth="1"/>
    <col min="6393" max="6393" width="12.42578125" style="3" customWidth="1"/>
    <col min="6394" max="6394" width="13.140625" style="3" customWidth="1"/>
    <col min="6395" max="6397" width="13.42578125" style="3" customWidth="1"/>
    <col min="6398" max="6417" width="14.28515625" style="3" customWidth="1"/>
    <col min="6418" max="6418" width="18.140625" style="3" customWidth="1"/>
    <col min="6419" max="6419" width="16.7109375" style="3" customWidth="1"/>
    <col min="6420" max="6420" width="15" style="3" customWidth="1"/>
    <col min="6421" max="6421" width="15.140625" style="3" customWidth="1"/>
    <col min="6422" max="6422" width="11.5703125" style="3" customWidth="1"/>
    <col min="6423" max="6424" width="10.85546875" style="3" customWidth="1"/>
    <col min="6425" max="6644" width="9.140625" style="3" customWidth="1"/>
    <col min="6645" max="6645" width="15.7109375" style="3" customWidth="1"/>
    <col min="6646" max="6646" width="6.5703125" style="3" customWidth="1"/>
    <col min="6647" max="6647" width="69.5703125" style="3" customWidth="1"/>
    <col min="6648" max="6648" width="15.5703125" style="3" customWidth="1"/>
    <col min="6649" max="6649" width="12.42578125" style="3" customWidth="1"/>
    <col min="6650" max="6650" width="13.140625" style="3" customWidth="1"/>
    <col min="6651" max="6653" width="13.42578125" style="3" customWidth="1"/>
    <col min="6654" max="6673" width="14.28515625" style="3" customWidth="1"/>
    <col min="6674" max="6674" width="18.140625" style="3" customWidth="1"/>
    <col min="6675" max="6675" width="16.7109375" style="3" customWidth="1"/>
    <col min="6676" max="6676" width="15" style="3" customWidth="1"/>
    <col min="6677" max="6677" width="15.140625" style="3" customWidth="1"/>
    <col min="6678" max="6678" width="11.5703125" style="3" customWidth="1"/>
    <col min="6679" max="6680" width="10.85546875" style="3" customWidth="1"/>
    <col min="6681" max="6900" width="9.140625" style="3" customWidth="1"/>
    <col min="6901" max="6901" width="15.7109375" style="3" customWidth="1"/>
    <col min="6902" max="6902" width="6.5703125" style="3" customWidth="1"/>
    <col min="6903" max="6903" width="69.5703125" style="3" customWidth="1"/>
    <col min="6904" max="6904" width="15.5703125" style="3" customWidth="1"/>
    <col min="6905" max="6905" width="12.42578125" style="3" customWidth="1"/>
    <col min="6906" max="6906" width="13.140625" style="3" customWidth="1"/>
    <col min="6907" max="6909" width="13.42578125" style="3" customWidth="1"/>
    <col min="6910" max="6929" width="14.28515625" style="3" customWidth="1"/>
    <col min="6930" max="6930" width="18.140625" style="3" customWidth="1"/>
    <col min="6931" max="6931" width="16.7109375" style="3" customWidth="1"/>
    <col min="6932" max="6932" width="15" style="3" customWidth="1"/>
    <col min="6933" max="6933" width="15.140625" style="3" customWidth="1"/>
    <col min="6934" max="6934" width="11.5703125" style="3" customWidth="1"/>
    <col min="6935" max="6936" width="10.85546875" style="3" customWidth="1"/>
    <col min="6937" max="7156" width="9.140625" style="3" customWidth="1"/>
    <col min="7157" max="7157" width="15.7109375" style="3" customWidth="1"/>
    <col min="7158" max="7158" width="6.5703125" style="3" customWidth="1"/>
    <col min="7159" max="7159" width="69.5703125" style="3" customWidth="1"/>
    <col min="7160" max="7160" width="15.5703125" style="3" customWidth="1"/>
    <col min="7161" max="7161" width="12.42578125" style="3" customWidth="1"/>
    <col min="7162" max="7162" width="13.140625" style="3" customWidth="1"/>
    <col min="7163" max="7165" width="13.42578125" style="3" customWidth="1"/>
    <col min="7166" max="7185" width="14.28515625" style="3" customWidth="1"/>
    <col min="7186" max="7186" width="18.140625" style="3" customWidth="1"/>
    <col min="7187" max="7187" width="16.7109375" style="3" customWidth="1"/>
    <col min="7188" max="7188" width="15" style="3" customWidth="1"/>
    <col min="7189" max="7189" width="15.140625" style="3" customWidth="1"/>
    <col min="7190" max="7190" width="11.5703125" style="3" customWidth="1"/>
    <col min="7191" max="7192" width="10.85546875" style="3" customWidth="1"/>
    <col min="7193" max="7412" width="9.140625" style="3" customWidth="1"/>
    <col min="7413" max="7413" width="15.7109375" style="3" customWidth="1"/>
    <col min="7414" max="7414" width="6.5703125" style="3" customWidth="1"/>
    <col min="7415" max="7415" width="69.5703125" style="3" customWidth="1"/>
    <col min="7416" max="7416" width="15.5703125" style="3" customWidth="1"/>
    <col min="7417" max="7417" width="12.42578125" style="3" customWidth="1"/>
    <col min="7418" max="7418" width="13.140625" style="3" customWidth="1"/>
    <col min="7419" max="7421" width="13.42578125" style="3" customWidth="1"/>
    <col min="7422" max="7441" width="14.28515625" style="3" customWidth="1"/>
    <col min="7442" max="7442" width="18.140625" style="3" customWidth="1"/>
    <col min="7443" max="7443" width="16.7109375" style="3" customWidth="1"/>
    <col min="7444" max="7444" width="15" style="3" customWidth="1"/>
    <col min="7445" max="7445" width="15.140625" style="3" customWidth="1"/>
    <col min="7446" max="7446" width="11.5703125" style="3" customWidth="1"/>
    <col min="7447" max="7448" width="10.85546875" style="3" customWidth="1"/>
    <col min="7449" max="7668" width="9.140625" style="3" customWidth="1"/>
    <col min="7669" max="7669" width="15.7109375" style="3" customWidth="1"/>
    <col min="7670" max="7670" width="6.5703125" style="3" customWidth="1"/>
    <col min="7671" max="7671" width="69.5703125" style="3" customWidth="1"/>
    <col min="7672" max="7672" width="15.5703125" style="3" customWidth="1"/>
    <col min="7673" max="7673" width="12.42578125" style="3" customWidth="1"/>
    <col min="7674" max="7674" width="13.140625" style="3" customWidth="1"/>
    <col min="7675" max="7677" width="13.42578125" style="3" customWidth="1"/>
    <col min="7678" max="7697" width="14.28515625" style="3" customWidth="1"/>
    <col min="7698" max="7698" width="18.140625" style="3" customWidth="1"/>
    <col min="7699" max="7699" width="16.7109375" style="3" customWidth="1"/>
    <col min="7700" max="7700" width="15" style="3" customWidth="1"/>
    <col min="7701" max="7701" width="15.140625" style="3" customWidth="1"/>
    <col min="7702" max="7702" width="11.5703125" style="3" customWidth="1"/>
    <col min="7703" max="7704" width="10.85546875" style="3" customWidth="1"/>
    <col min="7705" max="7924" width="9.140625" style="3" customWidth="1"/>
    <col min="7925" max="7925" width="15.7109375" style="3" customWidth="1"/>
    <col min="7926" max="7926" width="6.5703125" style="3" customWidth="1"/>
    <col min="7927" max="7927" width="69.5703125" style="3" customWidth="1"/>
    <col min="7928" max="7928" width="15.5703125" style="3" customWidth="1"/>
    <col min="7929" max="7929" width="12.42578125" style="3" customWidth="1"/>
    <col min="7930" max="7930" width="13.140625" style="3" customWidth="1"/>
    <col min="7931" max="7933" width="13.42578125" style="3" customWidth="1"/>
    <col min="7934" max="7953" width="14.28515625" style="3" customWidth="1"/>
    <col min="7954" max="7954" width="18.140625" style="3" customWidth="1"/>
    <col min="7955" max="7955" width="16.7109375" style="3" customWidth="1"/>
    <col min="7956" max="7956" width="15" style="3" customWidth="1"/>
    <col min="7957" max="7957" width="15.140625" style="3" customWidth="1"/>
    <col min="7958" max="7958" width="11.5703125" style="3" customWidth="1"/>
    <col min="7959" max="7960" width="10.85546875" style="3" customWidth="1"/>
    <col min="7961" max="8180" width="9.140625" style="3" customWidth="1"/>
    <col min="8181" max="8181" width="15.7109375" style="3" customWidth="1"/>
    <col min="8182" max="8182" width="6.5703125" style="3" customWidth="1"/>
    <col min="8183" max="8183" width="69.5703125" style="3" customWidth="1"/>
    <col min="8184" max="8184" width="15.5703125" style="3" customWidth="1"/>
    <col min="8185" max="8185" width="12.42578125" style="3" customWidth="1"/>
    <col min="8186" max="8186" width="13.140625" style="3" customWidth="1"/>
    <col min="8187" max="8189" width="13.42578125" style="3" customWidth="1"/>
    <col min="8190" max="8209" width="14.28515625" style="3" customWidth="1"/>
    <col min="8210" max="8210" width="18.140625" style="3" customWidth="1"/>
    <col min="8211" max="8211" width="16.7109375" style="3" customWidth="1"/>
    <col min="8212" max="8212" width="15" style="3" customWidth="1"/>
    <col min="8213" max="8213" width="15.140625" style="3" customWidth="1"/>
    <col min="8214" max="8214" width="11.5703125" style="3" customWidth="1"/>
    <col min="8215" max="8216" width="10.85546875" style="3" customWidth="1"/>
    <col min="8217" max="8436" width="9.140625" style="3" customWidth="1"/>
    <col min="8437" max="8437" width="15.7109375" style="3" customWidth="1"/>
    <col min="8438" max="8438" width="6.5703125" style="3" customWidth="1"/>
    <col min="8439" max="8439" width="69.5703125" style="3" customWidth="1"/>
    <col min="8440" max="8440" width="15.5703125" style="3" customWidth="1"/>
    <col min="8441" max="8441" width="12.42578125" style="3" customWidth="1"/>
    <col min="8442" max="8442" width="13.140625" style="3" customWidth="1"/>
    <col min="8443" max="8445" width="13.42578125" style="3" customWidth="1"/>
    <col min="8446" max="8465" width="14.28515625" style="3" customWidth="1"/>
    <col min="8466" max="8466" width="18.140625" style="3" customWidth="1"/>
    <col min="8467" max="8467" width="16.7109375" style="3" customWidth="1"/>
    <col min="8468" max="8468" width="15" style="3" customWidth="1"/>
    <col min="8469" max="8469" width="15.140625" style="3" customWidth="1"/>
    <col min="8470" max="8470" width="11.5703125" style="3" customWidth="1"/>
    <col min="8471" max="8472" width="10.85546875" style="3" customWidth="1"/>
    <col min="8473" max="8692" width="9.140625" style="3" customWidth="1"/>
    <col min="8693" max="8693" width="15.7109375" style="3" customWidth="1"/>
    <col min="8694" max="8694" width="6.5703125" style="3" customWidth="1"/>
    <col min="8695" max="8695" width="69.5703125" style="3" customWidth="1"/>
    <col min="8696" max="8696" width="15.5703125" style="3" customWidth="1"/>
    <col min="8697" max="8697" width="12.42578125" style="3" customWidth="1"/>
    <col min="8698" max="8698" width="13.140625" style="3" customWidth="1"/>
    <col min="8699" max="8701" width="13.42578125" style="3" customWidth="1"/>
    <col min="8702" max="8721" width="14.28515625" style="3" customWidth="1"/>
    <col min="8722" max="8722" width="18.140625" style="3" customWidth="1"/>
    <col min="8723" max="8723" width="16.7109375" style="3" customWidth="1"/>
    <col min="8724" max="8724" width="15" style="3" customWidth="1"/>
    <col min="8725" max="8725" width="15.140625" style="3" customWidth="1"/>
    <col min="8726" max="8726" width="11.5703125" style="3" customWidth="1"/>
    <col min="8727" max="8728" width="10.85546875" style="3" customWidth="1"/>
    <col min="8729" max="8948" width="9.140625" style="3" customWidth="1"/>
    <col min="8949" max="8949" width="15.7109375" style="3" customWidth="1"/>
    <col min="8950" max="8950" width="6.5703125" style="3" customWidth="1"/>
    <col min="8951" max="8951" width="69.5703125" style="3" customWidth="1"/>
    <col min="8952" max="8952" width="15.5703125" style="3" customWidth="1"/>
    <col min="8953" max="8953" width="12.42578125" style="3" customWidth="1"/>
    <col min="8954" max="8954" width="13.140625" style="3" customWidth="1"/>
    <col min="8955" max="8957" width="13.42578125" style="3" customWidth="1"/>
    <col min="8958" max="8977" width="14.28515625" style="3" customWidth="1"/>
    <col min="8978" max="8978" width="18.140625" style="3" customWidth="1"/>
    <col min="8979" max="8979" width="16.7109375" style="3" customWidth="1"/>
    <col min="8980" max="8980" width="15" style="3" customWidth="1"/>
    <col min="8981" max="8981" width="15.140625" style="3" customWidth="1"/>
    <col min="8982" max="8982" width="11.5703125" style="3" customWidth="1"/>
    <col min="8983" max="8984" width="10.85546875" style="3" customWidth="1"/>
    <col min="8985" max="9204" width="9.140625" style="3" customWidth="1"/>
    <col min="9205" max="9205" width="15.7109375" style="3" customWidth="1"/>
    <col min="9206" max="9206" width="6.5703125" style="3" customWidth="1"/>
    <col min="9207" max="9207" width="69.5703125" style="3" customWidth="1"/>
    <col min="9208" max="9208" width="15.5703125" style="3" customWidth="1"/>
    <col min="9209" max="9209" width="12.42578125" style="3" customWidth="1"/>
    <col min="9210" max="9210" width="13.140625" style="3" customWidth="1"/>
    <col min="9211" max="9213" width="13.42578125" style="3" customWidth="1"/>
    <col min="9214" max="9233" width="14.28515625" style="3" customWidth="1"/>
    <col min="9234" max="9234" width="18.140625" style="3" customWidth="1"/>
    <col min="9235" max="9235" width="16.7109375" style="3" customWidth="1"/>
    <col min="9236" max="9236" width="15" style="3" customWidth="1"/>
    <col min="9237" max="9237" width="15.140625" style="3" customWidth="1"/>
    <col min="9238" max="9238" width="11.5703125" style="3" customWidth="1"/>
    <col min="9239" max="9240" width="10.85546875" style="3" customWidth="1"/>
    <col min="9241" max="9460" width="9.140625" style="3" customWidth="1"/>
    <col min="9461" max="9461" width="15.7109375" style="3" customWidth="1"/>
    <col min="9462" max="9462" width="6.5703125" style="3" customWidth="1"/>
    <col min="9463" max="9463" width="69.5703125" style="3" customWidth="1"/>
    <col min="9464" max="9464" width="15.5703125" style="3" customWidth="1"/>
    <col min="9465" max="9465" width="12.42578125" style="3" customWidth="1"/>
    <col min="9466" max="9466" width="13.140625" style="3" customWidth="1"/>
    <col min="9467" max="9469" width="13.42578125" style="3" customWidth="1"/>
    <col min="9470" max="9489" width="14.28515625" style="3" customWidth="1"/>
    <col min="9490" max="9490" width="18.140625" style="3" customWidth="1"/>
    <col min="9491" max="9491" width="16.7109375" style="3" customWidth="1"/>
    <col min="9492" max="9492" width="15" style="3" customWidth="1"/>
    <col min="9493" max="9493" width="15.140625" style="3" customWidth="1"/>
    <col min="9494" max="9494" width="11.5703125" style="3" customWidth="1"/>
    <col min="9495" max="9496" width="10.85546875" style="3" customWidth="1"/>
    <col min="9497" max="9716" width="9.140625" style="3" customWidth="1"/>
    <col min="9717" max="9717" width="15.7109375" style="3" customWidth="1"/>
    <col min="9718" max="9718" width="6.5703125" style="3" customWidth="1"/>
    <col min="9719" max="9719" width="69.5703125" style="3" customWidth="1"/>
    <col min="9720" max="9720" width="15.5703125" style="3" customWidth="1"/>
    <col min="9721" max="9721" width="12.42578125" style="3" customWidth="1"/>
    <col min="9722" max="9722" width="13.140625" style="3" customWidth="1"/>
    <col min="9723" max="9725" width="13.42578125" style="3" customWidth="1"/>
    <col min="9726" max="9745" width="14.28515625" style="3" customWidth="1"/>
    <col min="9746" max="9746" width="18.140625" style="3" customWidth="1"/>
    <col min="9747" max="9747" width="16.7109375" style="3" customWidth="1"/>
    <col min="9748" max="9748" width="15" style="3" customWidth="1"/>
    <col min="9749" max="9749" width="15.140625" style="3" customWidth="1"/>
    <col min="9750" max="9750" width="11.5703125" style="3" customWidth="1"/>
    <col min="9751" max="9752" width="10.85546875" style="3" customWidth="1"/>
    <col min="9753" max="9972" width="9.140625" style="3" customWidth="1"/>
    <col min="9973" max="9973" width="15.7109375" style="3" customWidth="1"/>
    <col min="9974" max="9974" width="6.5703125" style="3" customWidth="1"/>
    <col min="9975" max="9975" width="69.5703125" style="3" customWidth="1"/>
    <col min="9976" max="9976" width="15.5703125" style="3" customWidth="1"/>
    <col min="9977" max="9977" width="12.42578125" style="3" customWidth="1"/>
    <col min="9978" max="9978" width="13.140625" style="3" customWidth="1"/>
    <col min="9979" max="9981" width="13.42578125" style="3" customWidth="1"/>
    <col min="9982" max="10001" width="14.28515625" style="3" customWidth="1"/>
    <col min="10002" max="10002" width="18.140625" style="3" customWidth="1"/>
    <col min="10003" max="10003" width="16.7109375" style="3" customWidth="1"/>
    <col min="10004" max="10004" width="15" style="3" customWidth="1"/>
    <col min="10005" max="10005" width="15.140625" style="3" customWidth="1"/>
    <col min="10006" max="10006" width="11.5703125" style="3" customWidth="1"/>
    <col min="10007" max="10008" width="10.85546875" style="3" customWidth="1"/>
    <col min="10009" max="10228" width="9.140625" style="3" customWidth="1"/>
    <col min="10229" max="10229" width="15.7109375" style="3" customWidth="1"/>
    <col min="10230" max="10230" width="6.5703125" style="3" customWidth="1"/>
    <col min="10231" max="10231" width="69.5703125" style="3" customWidth="1"/>
    <col min="10232" max="10232" width="15.5703125" style="3" customWidth="1"/>
    <col min="10233" max="10233" width="12.42578125" style="3" customWidth="1"/>
    <col min="10234" max="10234" width="13.140625" style="3" customWidth="1"/>
    <col min="10235" max="10237" width="13.42578125" style="3" customWidth="1"/>
    <col min="10238" max="10257" width="14.28515625" style="3" customWidth="1"/>
    <col min="10258" max="10258" width="18.140625" style="3" customWidth="1"/>
    <col min="10259" max="10259" width="16.7109375" style="3" customWidth="1"/>
    <col min="10260" max="10260" width="15" style="3" customWidth="1"/>
    <col min="10261" max="10261" width="15.140625" style="3" customWidth="1"/>
    <col min="10262" max="10262" width="11.5703125" style="3" customWidth="1"/>
    <col min="10263" max="10264" width="10.85546875" style="3" customWidth="1"/>
    <col min="10265" max="10484" width="9.140625" style="3" customWidth="1"/>
    <col min="10485" max="10485" width="15.7109375" style="3" customWidth="1"/>
    <col min="10486" max="10486" width="6.5703125" style="3" customWidth="1"/>
    <col min="10487" max="10487" width="69.5703125" style="3" customWidth="1"/>
    <col min="10488" max="10488" width="15.5703125" style="3" customWidth="1"/>
    <col min="10489" max="10489" width="12.42578125" style="3" customWidth="1"/>
    <col min="10490" max="10490" width="13.140625" style="3" customWidth="1"/>
    <col min="10491" max="10493" width="13.42578125" style="3" customWidth="1"/>
    <col min="10494" max="10513" width="14.28515625" style="3" customWidth="1"/>
    <col min="10514" max="10514" width="18.140625" style="3" customWidth="1"/>
    <col min="10515" max="10515" width="16.7109375" style="3" customWidth="1"/>
    <col min="10516" max="10516" width="15" style="3" customWidth="1"/>
    <col min="10517" max="10517" width="15.140625" style="3" customWidth="1"/>
    <col min="10518" max="10518" width="11.5703125" style="3" customWidth="1"/>
    <col min="10519" max="10520" width="10.85546875" style="3" customWidth="1"/>
    <col min="10521" max="10740" width="9.140625" style="3" customWidth="1"/>
    <col min="10741" max="10741" width="15.7109375" style="3" customWidth="1"/>
    <col min="10742" max="10742" width="6.5703125" style="3" customWidth="1"/>
    <col min="10743" max="10743" width="69.5703125" style="3" customWidth="1"/>
    <col min="10744" max="10744" width="15.5703125" style="3" customWidth="1"/>
    <col min="10745" max="10745" width="12.42578125" style="3" customWidth="1"/>
    <col min="10746" max="10746" width="13.140625" style="3" customWidth="1"/>
    <col min="10747" max="10749" width="13.42578125" style="3" customWidth="1"/>
    <col min="10750" max="10769" width="14.28515625" style="3" customWidth="1"/>
    <col min="10770" max="10770" width="18.140625" style="3" customWidth="1"/>
    <col min="10771" max="10771" width="16.7109375" style="3" customWidth="1"/>
    <col min="10772" max="10772" width="15" style="3" customWidth="1"/>
    <col min="10773" max="10773" width="15.140625" style="3" customWidth="1"/>
    <col min="10774" max="10774" width="11.5703125" style="3" customWidth="1"/>
    <col min="10775" max="10776" width="10.85546875" style="3" customWidth="1"/>
    <col min="10777" max="10996" width="9.140625" style="3" customWidth="1"/>
    <col min="10997" max="10997" width="15.7109375" style="3" customWidth="1"/>
    <col min="10998" max="10998" width="6.5703125" style="3" customWidth="1"/>
    <col min="10999" max="10999" width="69.5703125" style="3" customWidth="1"/>
    <col min="11000" max="11000" width="15.5703125" style="3" customWidth="1"/>
    <col min="11001" max="11001" width="12.42578125" style="3" customWidth="1"/>
    <col min="11002" max="11002" width="13.140625" style="3" customWidth="1"/>
    <col min="11003" max="11005" width="13.42578125" style="3" customWidth="1"/>
    <col min="11006" max="11025" width="14.28515625" style="3" customWidth="1"/>
    <col min="11026" max="11026" width="18.140625" style="3" customWidth="1"/>
    <col min="11027" max="11027" width="16.7109375" style="3" customWidth="1"/>
    <col min="11028" max="11028" width="15" style="3" customWidth="1"/>
    <col min="11029" max="11029" width="15.140625" style="3" customWidth="1"/>
    <col min="11030" max="11030" width="11.5703125" style="3" customWidth="1"/>
    <col min="11031" max="11032" width="10.85546875" style="3" customWidth="1"/>
    <col min="11033" max="11252" width="9.140625" style="3" customWidth="1"/>
    <col min="11253" max="11253" width="15.7109375" style="3" customWidth="1"/>
    <col min="11254" max="11254" width="6.5703125" style="3" customWidth="1"/>
    <col min="11255" max="11255" width="69.5703125" style="3" customWidth="1"/>
    <col min="11256" max="11256" width="15.5703125" style="3" customWidth="1"/>
    <col min="11257" max="11257" width="12.42578125" style="3" customWidth="1"/>
    <col min="11258" max="11258" width="13.140625" style="3" customWidth="1"/>
    <col min="11259" max="11261" width="13.42578125" style="3" customWidth="1"/>
    <col min="11262" max="11281" width="14.28515625" style="3" customWidth="1"/>
    <col min="11282" max="11282" width="18.140625" style="3" customWidth="1"/>
    <col min="11283" max="11283" width="16.7109375" style="3" customWidth="1"/>
    <col min="11284" max="11284" width="15" style="3" customWidth="1"/>
    <col min="11285" max="11285" width="15.140625" style="3" customWidth="1"/>
    <col min="11286" max="11286" width="11.5703125" style="3" customWidth="1"/>
    <col min="11287" max="11288" width="10.85546875" style="3" customWidth="1"/>
    <col min="11289" max="11508" width="9.140625" style="3" customWidth="1"/>
    <col min="11509" max="11509" width="15.7109375" style="3" customWidth="1"/>
    <col min="11510" max="11510" width="6.5703125" style="3" customWidth="1"/>
    <col min="11511" max="11511" width="69.5703125" style="3" customWidth="1"/>
    <col min="11512" max="11512" width="15.5703125" style="3" customWidth="1"/>
    <col min="11513" max="11513" width="12.42578125" style="3" customWidth="1"/>
    <col min="11514" max="11514" width="13.140625" style="3" customWidth="1"/>
    <col min="11515" max="11517" width="13.42578125" style="3" customWidth="1"/>
    <col min="11518" max="11537" width="14.28515625" style="3" customWidth="1"/>
    <col min="11538" max="11538" width="18.140625" style="3" customWidth="1"/>
    <col min="11539" max="11539" width="16.7109375" style="3" customWidth="1"/>
    <col min="11540" max="11540" width="15" style="3" customWidth="1"/>
    <col min="11541" max="11541" width="15.140625" style="3" customWidth="1"/>
    <col min="11542" max="11542" width="11.5703125" style="3" customWidth="1"/>
    <col min="11543" max="11544" width="10.85546875" style="3" customWidth="1"/>
    <col min="11545" max="11764" width="9.140625" style="3" customWidth="1"/>
    <col min="11765" max="11765" width="15.7109375" style="3" customWidth="1"/>
    <col min="11766" max="11766" width="6.5703125" style="3" customWidth="1"/>
    <col min="11767" max="11767" width="69.5703125" style="3" customWidth="1"/>
    <col min="11768" max="11768" width="15.5703125" style="3" customWidth="1"/>
    <col min="11769" max="11769" width="12.42578125" style="3" customWidth="1"/>
    <col min="11770" max="11770" width="13.140625" style="3" customWidth="1"/>
    <col min="11771" max="11773" width="13.42578125" style="3" customWidth="1"/>
    <col min="11774" max="11793" width="14.28515625" style="3" customWidth="1"/>
    <col min="11794" max="11794" width="18.140625" style="3" customWidth="1"/>
    <col min="11795" max="11795" width="16.7109375" style="3" customWidth="1"/>
    <col min="11796" max="11796" width="15" style="3" customWidth="1"/>
    <col min="11797" max="11797" width="15.140625" style="3" customWidth="1"/>
    <col min="11798" max="11798" width="11.5703125" style="3" customWidth="1"/>
    <col min="11799" max="11800" width="10.85546875" style="3" customWidth="1"/>
    <col min="11801" max="12020" width="9.140625" style="3" customWidth="1"/>
    <col min="12021" max="12021" width="15.7109375" style="3" customWidth="1"/>
    <col min="12022" max="12022" width="6.5703125" style="3" customWidth="1"/>
    <col min="12023" max="12023" width="69.5703125" style="3" customWidth="1"/>
    <col min="12024" max="12024" width="15.5703125" style="3" customWidth="1"/>
    <col min="12025" max="12025" width="12.42578125" style="3" customWidth="1"/>
    <col min="12026" max="12026" width="13.140625" style="3" customWidth="1"/>
    <col min="12027" max="12029" width="13.42578125" style="3" customWidth="1"/>
    <col min="12030" max="12049" width="14.28515625" style="3" customWidth="1"/>
    <col min="12050" max="12050" width="18.140625" style="3" customWidth="1"/>
    <col min="12051" max="12051" width="16.7109375" style="3" customWidth="1"/>
    <col min="12052" max="12052" width="15" style="3" customWidth="1"/>
    <col min="12053" max="12053" width="15.140625" style="3" customWidth="1"/>
    <col min="12054" max="12054" width="11.5703125" style="3" customWidth="1"/>
    <col min="12055" max="12056" width="10.85546875" style="3" customWidth="1"/>
    <col min="12057" max="12276" width="9.140625" style="3" customWidth="1"/>
    <col min="12277" max="12277" width="15.7109375" style="3" customWidth="1"/>
    <col min="12278" max="12278" width="6.5703125" style="3" customWidth="1"/>
    <col min="12279" max="12279" width="69.5703125" style="3" customWidth="1"/>
    <col min="12280" max="12280" width="15.5703125" style="3" customWidth="1"/>
    <col min="12281" max="12281" width="12.42578125" style="3" customWidth="1"/>
    <col min="12282" max="12282" width="13.140625" style="3" customWidth="1"/>
    <col min="12283" max="12285" width="13.42578125" style="3" customWidth="1"/>
    <col min="12286" max="12305" width="14.28515625" style="3" customWidth="1"/>
    <col min="12306" max="12306" width="18.140625" style="3" customWidth="1"/>
    <col min="12307" max="12307" width="16.7109375" style="3" customWidth="1"/>
    <col min="12308" max="12308" width="15" style="3" customWidth="1"/>
    <col min="12309" max="12309" width="15.140625" style="3" customWidth="1"/>
    <col min="12310" max="12310" width="11.5703125" style="3" customWidth="1"/>
    <col min="12311" max="12312" width="10.85546875" style="3" customWidth="1"/>
    <col min="12313" max="12532" width="9.140625" style="3" customWidth="1"/>
    <col min="12533" max="12533" width="15.7109375" style="3" customWidth="1"/>
    <col min="12534" max="12534" width="6.5703125" style="3" customWidth="1"/>
    <col min="12535" max="12535" width="69.5703125" style="3" customWidth="1"/>
    <col min="12536" max="12536" width="15.5703125" style="3" customWidth="1"/>
    <col min="12537" max="12537" width="12.42578125" style="3" customWidth="1"/>
    <col min="12538" max="12538" width="13.140625" style="3" customWidth="1"/>
    <col min="12539" max="12541" width="13.42578125" style="3" customWidth="1"/>
    <col min="12542" max="12561" width="14.28515625" style="3" customWidth="1"/>
    <col min="12562" max="12562" width="18.140625" style="3" customWidth="1"/>
    <col min="12563" max="12563" width="16.7109375" style="3" customWidth="1"/>
    <col min="12564" max="12564" width="15" style="3" customWidth="1"/>
    <col min="12565" max="12565" width="15.140625" style="3" customWidth="1"/>
    <col min="12566" max="12566" width="11.5703125" style="3" customWidth="1"/>
    <col min="12567" max="12568" width="10.85546875" style="3" customWidth="1"/>
    <col min="12569" max="12788" width="9.140625" style="3" customWidth="1"/>
    <col min="12789" max="12789" width="15.7109375" style="3" customWidth="1"/>
    <col min="12790" max="12790" width="6.5703125" style="3" customWidth="1"/>
    <col min="12791" max="12791" width="69.5703125" style="3" customWidth="1"/>
    <col min="12792" max="12792" width="15.5703125" style="3" customWidth="1"/>
    <col min="12793" max="12793" width="12.42578125" style="3" customWidth="1"/>
    <col min="12794" max="12794" width="13.140625" style="3" customWidth="1"/>
    <col min="12795" max="12797" width="13.42578125" style="3" customWidth="1"/>
    <col min="12798" max="12817" width="14.28515625" style="3" customWidth="1"/>
    <col min="12818" max="12818" width="18.140625" style="3" customWidth="1"/>
    <col min="12819" max="12819" width="16.7109375" style="3" customWidth="1"/>
    <col min="12820" max="12820" width="15" style="3" customWidth="1"/>
    <col min="12821" max="12821" width="15.140625" style="3" customWidth="1"/>
    <col min="12822" max="12822" width="11.5703125" style="3" customWidth="1"/>
    <col min="12823" max="12824" width="10.85546875" style="3" customWidth="1"/>
    <col min="12825" max="13044" width="9.140625" style="3" customWidth="1"/>
    <col min="13045" max="13045" width="15.7109375" style="3" customWidth="1"/>
    <col min="13046" max="13046" width="6.5703125" style="3" customWidth="1"/>
    <col min="13047" max="13047" width="69.5703125" style="3" customWidth="1"/>
    <col min="13048" max="13048" width="15.5703125" style="3" customWidth="1"/>
    <col min="13049" max="13049" width="12.42578125" style="3" customWidth="1"/>
    <col min="13050" max="13050" width="13.140625" style="3" customWidth="1"/>
    <col min="13051" max="13053" width="13.42578125" style="3" customWidth="1"/>
    <col min="13054" max="13073" width="14.28515625" style="3" customWidth="1"/>
    <col min="13074" max="13074" width="18.140625" style="3" customWidth="1"/>
    <col min="13075" max="13075" width="16.7109375" style="3" customWidth="1"/>
    <col min="13076" max="13076" width="15" style="3" customWidth="1"/>
    <col min="13077" max="13077" width="15.140625" style="3" customWidth="1"/>
    <col min="13078" max="13078" width="11.5703125" style="3" customWidth="1"/>
    <col min="13079" max="13080" width="10.85546875" style="3" customWidth="1"/>
    <col min="13081" max="13300" width="9.140625" style="3" customWidth="1"/>
    <col min="13301" max="13301" width="15.7109375" style="3" customWidth="1"/>
    <col min="13302" max="13302" width="6.5703125" style="3" customWidth="1"/>
    <col min="13303" max="13303" width="69.5703125" style="3" customWidth="1"/>
    <col min="13304" max="13304" width="15.5703125" style="3" customWidth="1"/>
    <col min="13305" max="13305" width="12.42578125" style="3" customWidth="1"/>
    <col min="13306" max="13306" width="13.140625" style="3" customWidth="1"/>
    <col min="13307" max="13309" width="13.42578125" style="3" customWidth="1"/>
    <col min="13310" max="13329" width="14.28515625" style="3" customWidth="1"/>
    <col min="13330" max="13330" width="18.140625" style="3" customWidth="1"/>
    <col min="13331" max="13331" width="16.7109375" style="3" customWidth="1"/>
    <col min="13332" max="13332" width="15" style="3" customWidth="1"/>
    <col min="13333" max="13333" width="15.140625" style="3" customWidth="1"/>
    <col min="13334" max="13334" width="11.5703125" style="3" customWidth="1"/>
    <col min="13335" max="13336" width="10.85546875" style="3" customWidth="1"/>
    <col min="13337" max="13556" width="9.140625" style="3" customWidth="1"/>
    <col min="13557" max="13557" width="15.7109375" style="3" customWidth="1"/>
    <col min="13558" max="13558" width="6.5703125" style="3" customWidth="1"/>
    <col min="13559" max="13559" width="69.5703125" style="3" customWidth="1"/>
    <col min="13560" max="13560" width="15.5703125" style="3" customWidth="1"/>
    <col min="13561" max="13561" width="12.42578125" style="3" customWidth="1"/>
    <col min="13562" max="13562" width="13.140625" style="3" customWidth="1"/>
    <col min="13563" max="13565" width="13.42578125" style="3" customWidth="1"/>
    <col min="13566" max="13585" width="14.28515625" style="3" customWidth="1"/>
    <col min="13586" max="13586" width="18.140625" style="3" customWidth="1"/>
    <col min="13587" max="13587" width="16.7109375" style="3" customWidth="1"/>
    <col min="13588" max="13588" width="15" style="3" customWidth="1"/>
    <col min="13589" max="13589" width="15.140625" style="3" customWidth="1"/>
    <col min="13590" max="13590" width="11.5703125" style="3" customWidth="1"/>
    <col min="13591" max="13592" width="10.85546875" style="3" customWidth="1"/>
    <col min="13593" max="13812" width="9.140625" style="3" customWidth="1"/>
    <col min="13813" max="13813" width="15.7109375" style="3" customWidth="1"/>
    <col min="13814" max="13814" width="6.5703125" style="3" customWidth="1"/>
    <col min="13815" max="13815" width="69.5703125" style="3" customWidth="1"/>
    <col min="13816" max="13816" width="15.5703125" style="3" customWidth="1"/>
    <col min="13817" max="13817" width="12.42578125" style="3" customWidth="1"/>
    <col min="13818" max="13818" width="13.140625" style="3" customWidth="1"/>
    <col min="13819" max="13821" width="13.42578125" style="3" customWidth="1"/>
    <col min="13822" max="13841" width="14.28515625" style="3" customWidth="1"/>
    <col min="13842" max="13842" width="18.140625" style="3" customWidth="1"/>
    <col min="13843" max="13843" width="16.7109375" style="3" customWidth="1"/>
    <col min="13844" max="13844" width="15" style="3" customWidth="1"/>
    <col min="13845" max="13845" width="15.140625" style="3" customWidth="1"/>
    <col min="13846" max="13846" width="11.5703125" style="3" customWidth="1"/>
    <col min="13847" max="13848" width="10.85546875" style="3" customWidth="1"/>
    <col min="13849" max="14068" width="9.140625" style="3" customWidth="1"/>
    <col min="14069" max="14069" width="15.7109375" style="3" customWidth="1"/>
    <col min="14070" max="14070" width="6.5703125" style="3" customWidth="1"/>
    <col min="14071" max="14071" width="69.5703125" style="3" customWidth="1"/>
    <col min="14072" max="14072" width="15.5703125" style="3" customWidth="1"/>
    <col min="14073" max="14073" width="12.42578125" style="3" customWidth="1"/>
    <col min="14074" max="14074" width="13.140625" style="3" customWidth="1"/>
    <col min="14075" max="14077" width="13.42578125" style="3" customWidth="1"/>
    <col min="14078" max="14097" width="14.28515625" style="3" customWidth="1"/>
    <col min="14098" max="14098" width="18.140625" style="3" customWidth="1"/>
    <col min="14099" max="14099" width="16.7109375" style="3" customWidth="1"/>
    <col min="14100" max="14100" width="15" style="3" customWidth="1"/>
    <col min="14101" max="14101" width="15.140625" style="3" customWidth="1"/>
    <col min="14102" max="14102" width="11.5703125" style="3" customWidth="1"/>
    <col min="14103" max="14104" width="10.85546875" style="3" customWidth="1"/>
    <col min="14105" max="14324" width="9.140625" style="3" customWidth="1"/>
    <col min="14325" max="14325" width="15.7109375" style="3" customWidth="1"/>
    <col min="14326" max="14326" width="6.5703125" style="3" customWidth="1"/>
    <col min="14327" max="14327" width="69.5703125" style="3" customWidth="1"/>
    <col min="14328" max="14328" width="15.5703125" style="3" customWidth="1"/>
    <col min="14329" max="14329" width="12.42578125" style="3" customWidth="1"/>
    <col min="14330" max="14330" width="13.140625" style="3" customWidth="1"/>
    <col min="14331" max="14333" width="13.42578125" style="3" customWidth="1"/>
    <col min="14334" max="14353" width="14.28515625" style="3" customWidth="1"/>
    <col min="14354" max="14354" width="18.140625" style="3" customWidth="1"/>
    <col min="14355" max="14355" width="16.7109375" style="3" customWidth="1"/>
    <col min="14356" max="14356" width="15" style="3" customWidth="1"/>
    <col min="14357" max="14357" width="15.140625" style="3" customWidth="1"/>
    <col min="14358" max="14358" width="11.5703125" style="3" customWidth="1"/>
    <col min="14359" max="14360" width="10.85546875" style="3" customWidth="1"/>
    <col min="14361" max="14580" width="9.140625" style="3" customWidth="1"/>
    <col min="14581" max="14581" width="15.7109375" style="3" customWidth="1"/>
    <col min="14582" max="14582" width="6.5703125" style="3" customWidth="1"/>
    <col min="14583" max="14583" width="69.5703125" style="3" customWidth="1"/>
    <col min="14584" max="14584" width="15.5703125" style="3" customWidth="1"/>
    <col min="14585" max="14585" width="12.42578125" style="3" customWidth="1"/>
    <col min="14586" max="14586" width="13.140625" style="3" customWidth="1"/>
    <col min="14587" max="14589" width="13.42578125" style="3" customWidth="1"/>
    <col min="14590" max="14609" width="14.28515625" style="3" customWidth="1"/>
    <col min="14610" max="14610" width="18.140625" style="3" customWidth="1"/>
    <col min="14611" max="14611" width="16.7109375" style="3" customWidth="1"/>
    <col min="14612" max="14612" width="15" style="3" customWidth="1"/>
    <col min="14613" max="14613" width="15.140625" style="3" customWidth="1"/>
    <col min="14614" max="14614" width="11.5703125" style="3" customWidth="1"/>
    <col min="14615" max="14616" width="10.85546875" style="3" customWidth="1"/>
    <col min="14617" max="14836" width="9.140625" style="3" customWidth="1"/>
    <col min="14837" max="14837" width="15.7109375" style="3" customWidth="1"/>
    <col min="14838" max="14838" width="6.5703125" style="3" customWidth="1"/>
    <col min="14839" max="14839" width="69.5703125" style="3" customWidth="1"/>
    <col min="14840" max="14840" width="15.5703125" style="3" customWidth="1"/>
    <col min="14841" max="14841" width="12.42578125" style="3" customWidth="1"/>
    <col min="14842" max="14842" width="13.140625" style="3" customWidth="1"/>
    <col min="14843" max="14845" width="13.42578125" style="3" customWidth="1"/>
    <col min="14846" max="14865" width="14.28515625" style="3" customWidth="1"/>
    <col min="14866" max="14866" width="18.140625" style="3" customWidth="1"/>
    <col min="14867" max="14867" width="16.7109375" style="3" customWidth="1"/>
    <col min="14868" max="14868" width="15" style="3" customWidth="1"/>
    <col min="14869" max="14869" width="15.140625" style="3" customWidth="1"/>
    <col min="14870" max="14870" width="11.5703125" style="3" customWidth="1"/>
    <col min="14871" max="14872" width="10.85546875" style="3" customWidth="1"/>
    <col min="14873" max="15092" width="9.140625" style="3" customWidth="1"/>
    <col min="15093" max="15093" width="15.7109375" style="3" customWidth="1"/>
    <col min="15094" max="15094" width="6.5703125" style="3" customWidth="1"/>
    <col min="15095" max="15095" width="69.5703125" style="3" customWidth="1"/>
    <col min="15096" max="15096" width="15.5703125" style="3" customWidth="1"/>
    <col min="15097" max="15097" width="12.42578125" style="3" customWidth="1"/>
    <col min="15098" max="15098" width="13.140625" style="3" customWidth="1"/>
    <col min="15099" max="15101" width="13.42578125" style="3" customWidth="1"/>
    <col min="15102" max="15121" width="14.28515625" style="3" customWidth="1"/>
    <col min="15122" max="15122" width="18.140625" style="3" customWidth="1"/>
    <col min="15123" max="15123" width="16.7109375" style="3" customWidth="1"/>
    <col min="15124" max="15124" width="15" style="3" customWidth="1"/>
    <col min="15125" max="15125" width="15.140625" style="3" customWidth="1"/>
    <col min="15126" max="15126" width="11.5703125" style="3" customWidth="1"/>
    <col min="15127" max="15128" width="10.85546875" style="3" customWidth="1"/>
    <col min="15129" max="15348" width="9.140625" style="3" customWidth="1"/>
    <col min="15349" max="15349" width="15.7109375" style="3" customWidth="1"/>
    <col min="15350" max="15350" width="6.5703125" style="3" customWidth="1"/>
    <col min="15351" max="15351" width="69.5703125" style="3" customWidth="1"/>
    <col min="15352" max="15352" width="15.5703125" style="3" customWidth="1"/>
    <col min="15353" max="15353" width="12.42578125" style="3" customWidth="1"/>
    <col min="15354" max="15354" width="13.140625" style="3" customWidth="1"/>
    <col min="15355" max="15357" width="13.42578125" style="3" customWidth="1"/>
    <col min="15358" max="15377" width="14.28515625" style="3" customWidth="1"/>
    <col min="15378" max="15378" width="18.140625" style="3" customWidth="1"/>
    <col min="15379" max="15379" width="16.7109375" style="3" customWidth="1"/>
    <col min="15380" max="15380" width="15" style="3" customWidth="1"/>
    <col min="15381" max="15381" width="15.140625" style="3" customWidth="1"/>
    <col min="15382" max="15382" width="11.5703125" style="3" customWidth="1"/>
    <col min="15383" max="15384" width="10.85546875" style="3" customWidth="1"/>
    <col min="15385" max="15604" width="9.140625" style="3" customWidth="1"/>
    <col min="15605" max="15605" width="15.7109375" style="3" customWidth="1"/>
    <col min="15606" max="15606" width="6.5703125" style="3" customWidth="1"/>
    <col min="15607" max="15607" width="69.5703125" style="3" customWidth="1"/>
    <col min="15608" max="15608" width="15.5703125" style="3" customWidth="1"/>
    <col min="15609" max="15609" width="12.42578125" style="3" customWidth="1"/>
    <col min="15610" max="15610" width="13.140625" style="3" customWidth="1"/>
    <col min="15611" max="15613" width="13.42578125" style="3" customWidth="1"/>
    <col min="15614" max="15633" width="14.28515625" style="3" customWidth="1"/>
    <col min="15634" max="15634" width="18.140625" style="3" customWidth="1"/>
    <col min="15635" max="15635" width="16.7109375" style="3" customWidth="1"/>
    <col min="15636" max="15636" width="15" style="3" customWidth="1"/>
    <col min="15637" max="15637" width="15.140625" style="3" customWidth="1"/>
    <col min="15638" max="15638" width="11.5703125" style="3" customWidth="1"/>
    <col min="15639" max="15640" width="10.85546875" style="3" customWidth="1"/>
    <col min="15641" max="15860" width="9.140625" style="3" customWidth="1"/>
    <col min="15861" max="15861" width="15.7109375" style="3" customWidth="1"/>
    <col min="15862" max="15862" width="6.5703125" style="3" customWidth="1"/>
    <col min="15863" max="15863" width="69.5703125" style="3" customWidth="1"/>
    <col min="15864" max="15864" width="15.5703125" style="3" customWidth="1"/>
    <col min="15865" max="15865" width="12.42578125" style="3" customWidth="1"/>
    <col min="15866" max="15866" width="13.140625" style="3" customWidth="1"/>
    <col min="15867" max="15869" width="13.42578125" style="3" customWidth="1"/>
    <col min="15870" max="15889" width="14.28515625" style="3" customWidth="1"/>
    <col min="15890" max="15890" width="18.140625" style="3" customWidth="1"/>
    <col min="15891" max="15891" width="16.7109375" style="3" customWidth="1"/>
    <col min="15892" max="15892" width="15" style="3" customWidth="1"/>
    <col min="15893" max="15893" width="15.140625" style="3" customWidth="1"/>
    <col min="15894" max="15894" width="11.5703125" style="3" customWidth="1"/>
    <col min="15895" max="15896" width="10.85546875" style="3" customWidth="1"/>
    <col min="15897" max="16116" width="9.140625" style="3" customWidth="1"/>
    <col min="16117" max="16117" width="15.7109375" style="3" customWidth="1"/>
    <col min="16118" max="16118" width="6.5703125" style="3" customWidth="1"/>
    <col min="16119" max="16119" width="69.5703125" style="3" customWidth="1"/>
    <col min="16120" max="16120" width="15.5703125" style="3" customWidth="1"/>
    <col min="16121" max="16121" width="12.42578125" style="3" customWidth="1"/>
    <col min="16122" max="16122" width="13.140625" style="3" customWidth="1"/>
    <col min="16123" max="16125" width="13.42578125" style="3" customWidth="1"/>
    <col min="16126" max="16145" width="14.28515625" style="3" customWidth="1"/>
    <col min="16146" max="16146" width="18.140625" style="3" customWidth="1"/>
    <col min="16147" max="16147" width="16.7109375" style="3" customWidth="1"/>
    <col min="16148" max="16148" width="15" style="3" customWidth="1"/>
    <col min="16149" max="16149" width="15.140625" style="3" customWidth="1"/>
    <col min="16150" max="16150" width="11.5703125" style="3" customWidth="1"/>
    <col min="16151" max="16152" width="10.85546875" style="3" customWidth="1"/>
    <col min="16153" max="16384" width="9.140625" style="3" customWidth="1"/>
  </cols>
  <sheetData>
    <row r="2" spans="1:25" ht="68.25" customHeight="1">
      <c r="A2" s="68"/>
      <c r="B2" s="69"/>
      <c r="C2" s="70"/>
      <c r="D2" s="569" t="s">
        <v>478</v>
      </c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349"/>
      <c r="S2" s="71"/>
      <c r="T2" s="72"/>
      <c r="U2" s="72"/>
    </row>
    <row r="3" spans="1:25" ht="121.5" customHeight="1">
      <c r="A3" s="73"/>
      <c r="B3" s="71" t="s">
        <v>479</v>
      </c>
      <c r="C3" s="348" t="s">
        <v>455</v>
      </c>
      <c r="D3" s="570" t="s">
        <v>3</v>
      </c>
      <c r="E3" s="571"/>
      <c r="F3" s="571"/>
      <c r="G3" s="571"/>
      <c r="H3" s="571"/>
      <c r="I3" s="571"/>
      <c r="J3" s="571"/>
      <c r="K3" s="571"/>
      <c r="L3" s="571"/>
      <c r="M3" s="571"/>
      <c r="N3" s="571"/>
      <c r="O3" s="571"/>
      <c r="P3" s="571"/>
      <c r="Q3" s="571"/>
      <c r="R3" s="350"/>
      <c r="S3" s="72"/>
      <c r="T3" s="72"/>
      <c r="U3" s="72"/>
    </row>
    <row r="4" spans="1:25" ht="20.25" customHeight="1">
      <c r="A4" s="73"/>
      <c r="B4" s="74"/>
      <c r="C4" s="75"/>
      <c r="D4" s="572"/>
      <c r="E4" s="572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</row>
    <row r="5" spans="1:25" s="84" customFormat="1" ht="21.75" customHeight="1">
      <c r="A5" s="77"/>
      <c r="B5" s="78" t="s">
        <v>480</v>
      </c>
      <c r="C5" s="79" t="s">
        <v>481</v>
      </c>
      <c r="D5" s="80" t="s">
        <v>482</v>
      </c>
      <c r="E5" s="81" t="s">
        <v>483</v>
      </c>
      <c r="F5" s="82" t="s">
        <v>484</v>
      </c>
      <c r="G5" s="82" t="s">
        <v>485</v>
      </c>
      <c r="H5" s="82" t="s">
        <v>486</v>
      </c>
      <c r="I5" s="82" t="s">
        <v>487</v>
      </c>
      <c r="J5" s="82" t="s">
        <v>488</v>
      </c>
      <c r="K5" s="82" t="s">
        <v>489</v>
      </c>
      <c r="L5" s="82" t="s">
        <v>490</v>
      </c>
      <c r="M5" s="82" t="s">
        <v>491</v>
      </c>
      <c r="N5" s="82" t="s">
        <v>492</v>
      </c>
      <c r="O5" s="82" t="s">
        <v>493</v>
      </c>
      <c r="P5" s="82" t="s">
        <v>494</v>
      </c>
      <c r="Q5" s="82" t="s">
        <v>495</v>
      </c>
      <c r="R5" s="83" t="s">
        <v>496</v>
      </c>
    </row>
    <row r="6" spans="1:25" s="90" customFormat="1" ht="15">
      <c r="A6" s="85"/>
      <c r="B6" s="86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8"/>
      <c r="Q6" s="88"/>
      <c r="R6" s="89"/>
    </row>
    <row r="7" spans="1:25" s="95" customFormat="1" ht="19.5" customHeight="1">
      <c r="A7" s="91"/>
      <c r="B7" s="573" t="str">
        <f>'PLANILHA ORÇAMENTO'!B14</f>
        <v>01</v>
      </c>
      <c r="C7" s="575" t="str">
        <f>'PLANILHA ORÇAMENTO'!E14</f>
        <v>INSTALAÇAO DA OBRA E ADMINISTRAÇÃO LOCAL</v>
      </c>
      <c r="D7" s="577">
        <f>'PLANILHA ORÇAMENTO'!J35</f>
        <v>857918.22</v>
      </c>
      <c r="E7" s="579">
        <f>D7/D34</f>
        <v>6.8067264563940119E-2</v>
      </c>
      <c r="F7" s="92">
        <v>5.800000000000001E-2</v>
      </c>
      <c r="G7" s="92">
        <v>9.4700000000000006E-2</v>
      </c>
      <c r="H7" s="92">
        <v>8.7599999999999983E-2</v>
      </c>
      <c r="I7" s="92">
        <v>7.4700000000000003E-2</v>
      </c>
      <c r="J7" s="92">
        <v>0.10200000000000001</v>
      </c>
      <c r="K7" s="92">
        <v>0.10050000000000001</v>
      </c>
      <c r="L7" s="92">
        <v>0.1048</v>
      </c>
      <c r="M7" s="92">
        <v>9.6000000000000002E-2</v>
      </c>
      <c r="N7" s="92">
        <v>9.2100000000000015E-2</v>
      </c>
      <c r="O7" s="92">
        <v>8.2699999999999982E-2</v>
      </c>
      <c r="P7" s="92">
        <v>5.8099999999999999E-2</v>
      </c>
      <c r="Q7" s="92">
        <v>4.880000000000001E-2</v>
      </c>
      <c r="R7" s="352">
        <f>SUM(F7:Q7)</f>
        <v>1</v>
      </c>
      <c r="S7" s="93"/>
      <c r="T7" s="94"/>
    </row>
    <row r="8" spans="1:25" s="100" customFormat="1" ht="19.5" customHeight="1">
      <c r="A8" s="96"/>
      <c r="B8" s="574"/>
      <c r="C8" s="576"/>
      <c r="D8" s="578"/>
      <c r="E8" s="580"/>
      <c r="F8" s="97">
        <f t="shared" ref="F8:Q8" si="0">$D$7*F7</f>
        <v>49759.256760000004</v>
      </c>
      <c r="G8" s="97">
        <f t="shared" si="0"/>
        <v>81244.855433999997</v>
      </c>
      <c r="H8" s="97">
        <f t="shared" si="0"/>
        <v>75153.636071999979</v>
      </c>
      <c r="I8" s="97">
        <f t="shared" si="0"/>
        <v>64086.491033999999</v>
      </c>
      <c r="J8" s="97">
        <f t="shared" si="0"/>
        <v>87507.658439999999</v>
      </c>
      <c r="K8" s="97">
        <f t="shared" si="0"/>
        <v>86220.781109999996</v>
      </c>
      <c r="L8" s="97">
        <f t="shared" si="0"/>
        <v>89909.829456000007</v>
      </c>
      <c r="M8" s="97">
        <f t="shared" si="0"/>
        <v>82360.149120000002</v>
      </c>
      <c r="N8" s="97">
        <f t="shared" si="0"/>
        <v>79014.268062000017</v>
      </c>
      <c r="O8" s="97">
        <f t="shared" si="0"/>
        <v>70949.836793999988</v>
      </c>
      <c r="P8" s="97">
        <f t="shared" si="0"/>
        <v>49845.048581999996</v>
      </c>
      <c r="Q8" s="97">
        <f t="shared" si="0"/>
        <v>41866.409136000009</v>
      </c>
      <c r="R8" s="353">
        <f>SUM(F8:Q8)</f>
        <v>857918.21999999986</v>
      </c>
      <c r="S8" s="93">
        <f>D7-R8</f>
        <v>0</v>
      </c>
      <c r="T8" s="99"/>
      <c r="U8" s="99"/>
    </row>
    <row r="9" spans="1:25" s="100" customFormat="1" ht="8.1" customHeight="1">
      <c r="A9" s="91"/>
      <c r="B9" s="101"/>
      <c r="C9" s="102"/>
      <c r="D9" s="103"/>
      <c r="E9" s="104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354"/>
      <c r="S9" s="93">
        <f>D8-R9</f>
        <v>0</v>
      </c>
      <c r="T9" s="99"/>
      <c r="U9" s="99"/>
    </row>
    <row r="10" spans="1:25" s="95" customFormat="1" ht="19.5" customHeight="1">
      <c r="A10" s="91"/>
      <c r="B10" s="573" t="str">
        <f>'PLANILHA ORÇAMENTO'!B37</f>
        <v>02</v>
      </c>
      <c r="C10" s="575" t="str">
        <f>'PLANILHA ORÇAMENTO'!E37</f>
        <v>DEMOLIÇÕES</v>
      </c>
      <c r="D10" s="577">
        <f>'PLANILHA ORÇAMENTO'!J47</f>
        <v>29916.15</v>
      </c>
      <c r="E10" s="579">
        <f>D10/D34</f>
        <v>2.3735484913521444E-3</v>
      </c>
      <c r="F10" s="387"/>
      <c r="G10" s="92">
        <v>4.4600000000000001E-2</v>
      </c>
      <c r="H10" s="387">
        <v>0</v>
      </c>
      <c r="I10" s="387">
        <v>0</v>
      </c>
      <c r="J10" s="92">
        <v>0.56530000000000002</v>
      </c>
      <c r="K10" s="92">
        <v>0.26050000000000001</v>
      </c>
      <c r="L10" s="92">
        <v>0.12959999999999999</v>
      </c>
      <c r="M10" s="387"/>
      <c r="N10" s="387"/>
      <c r="O10" s="387"/>
      <c r="P10" s="387"/>
      <c r="Q10" s="387"/>
      <c r="R10" s="352">
        <f>SUM(F10:Q10)</f>
        <v>1</v>
      </c>
      <c r="S10" s="93"/>
      <c r="T10" s="418"/>
    </row>
    <row r="11" spans="1:25" s="100" customFormat="1" ht="19.5" customHeight="1">
      <c r="A11" s="96"/>
      <c r="B11" s="574"/>
      <c r="C11" s="576"/>
      <c r="D11" s="578"/>
      <c r="E11" s="580"/>
      <c r="F11" s="97"/>
      <c r="G11" s="97">
        <f>$D$10*G10</f>
        <v>1334.2602900000002</v>
      </c>
      <c r="H11" s="97">
        <v>0</v>
      </c>
      <c r="I11" s="97">
        <v>0</v>
      </c>
      <c r="J11" s="97">
        <f>$D$10*J10</f>
        <v>16911.599595000003</v>
      </c>
      <c r="K11" s="97">
        <f>$D$10*K10</f>
        <v>7793.157075000001</v>
      </c>
      <c r="L11" s="97">
        <f>$D$10*L10</f>
        <v>3877.1330400000002</v>
      </c>
      <c r="M11" s="97"/>
      <c r="N11" s="97"/>
      <c r="O11" s="97"/>
      <c r="P11" s="97"/>
      <c r="Q11" s="97"/>
      <c r="R11" s="353">
        <f>SUM(F11:Q11)</f>
        <v>29916.150000000009</v>
      </c>
      <c r="S11" s="93">
        <f>D10-R11</f>
        <v>0</v>
      </c>
      <c r="T11" s="99"/>
      <c r="U11" s="99"/>
    </row>
    <row r="12" spans="1:25" s="100" customFormat="1" ht="8.1" customHeight="1">
      <c r="A12" s="91"/>
      <c r="B12" s="101"/>
      <c r="C12" s="102"/>
      <c r="D12" s="103"/>
      <c r="E12" s="104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354"/>
      <c r="S12" s="93">
        <f>D11-R12</f>
        <v>0</v>
      </c>
      <c r="T12" s="99"/>
      <c r="U12" s="99"/>
    </row>
    <row r="13" spans="1:25" s="95" customFormat="1" ht="19.5" customHeight="1">
      <c r="A13" s="91"/>
      <c r="B13" s="581" t="str">
        <f>'PLANILHA ORÇAMENTO'!B49</f>
        <v>03</v>
      </c>
      <c r="C13" s="575" t="str">
        <f>'PLANILHA ORÇAMENTO'!E49</f>
        <v>LIMPEZA DO TERRENO</v>
      </c>
      <c r="D13" s="577">
        <f>'PLANILHA ORÇAMENTO'!J61</f>
        <v>534494.38</v>
      </c>
      <c r="E13" s="579">
        <f>D13/D34</f>
        <v>4.2406804661869919E-2</v>
      </c>
      <c r="F13" s="92">
        <v>1.9599999999999999E-2</v>
      </c>
      <c r="G13" s="92">
        <v>6.2300000000000001E-2</v>
      </c>
      <c r="H13" s="387"/>
      <c r="I13" s="387"/>
      <c r="J13" s="92">
        <v>0.64219999999999999</v>
      </c>
      <c r="K13" s="92">
        <v>0.20649999999999999</v>
      </c>
      <c r="L13" s="387">
        <v>0</v>
      </c>
      <c r="M13" s="387">
        <v>0</v>
      </c>
      <c r="N13" s="92">
        <v>2.63E-2</v>
      </c>
      <c r="O13" s="92">
        <v>4.3099999999999999E-2</v>
      </c>
      <c r="P13" s="387"/>
      <c r="Q13" s="387"/>
      <c r="R13" s="352">
        <f>SUM(F13:Q13)</f>
        <v>1</v>
      </c>
      <c r="S13" s="93"/>
      <c r="T13" s="418"/>
    </row>
    <row r="14" spans="1:25" s="100" customFormat="1" ht="19.5" customHeight="1">
      <c r="A14" s="96"/>
      <c r="B14" s="574"/>
      <c r="C14" s="576"/>
      <c r="D14" s="578"/>
      <c r="E14" s="580"/>
      <c r="F14" s="97">
        <f>$D$13*F13</f>
        <v>10476.089848</v>
      </c>
      <c r="G14" s="97">
        <f>$D$13*G13</f>
        <v>33298.999874000001</v>
      </c>
      <c r="H14" s="97"/>
      <c r="I14" s="97"/>
      <c r="J14" s="97">
        <f>$D$13*J13</f>
        <v>343252.290836</v>
      </c>
      <c r="K14" s="97">
        <f>$D$13*K13</f>
        <v>110373.08946999999</v>
      </c>
      <c r="L14" s="97">
        <v>0</v>
      </c>
      <c r="M14" s="97">
        <v>0</v>
      </c>
      <c r="N14" s="97">
        <f>$D$13*N13</f>
        <v>14057.202194</v>
      </c>
      <c r="O14" s="97">
        <f>$D$13*O13</f>
        <v>23036.707778</v>
      </c>
      <c r="P14" s="97"/>
      <c r="Q14" s="97"/>
      <c r="R14" s="353">
        <f>SUM(F14:Q14)</f>
        <v>534494.38</v>
      </c>
      <c r="S14" s="93">
        <f>D13-R14</f>
        <v>0</v>
      </c>
      <c r="T14" s="99"/>
      <c r="U14" s="99"/>
    </row>
    <row r="15" spans="1:25" s="100" customFormat="1" ht="8.1" customHeight="1">
      <c r="A15" s="91"/>
      <c r="B15" s="101"/>
      <c r="C15" s="102"/>
      <c r="D15" s="103"/>
      <c r="E15" s="104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354"/>
      <c r="S15" s="93">
        <f>D14-R15</f>
        <v>0</v>
      </c>
      <c r="U15" s="99"/>
    </row>
    <row r="16" spans="1:25" s="95" customFormat="1" ht="19.5" customHeight="1">
      <c r="A16" s="91"/>
      <c r="B16" s="581" t="str">
        <f>'PLANILHA ORÇAMENTO'!B63</f>
        <v>04</v>
      </c>
      <c r="C16" s="575" t="str">
        <f>'PLANILHA ORÇAMENTO'!E63</f>
        <v>VIABILIZAÇÃO DAS OBRAS</v>
      </c>
      <c r="D16" s="577">
        <f>'PLANILHA ORÇAMENTO'!J69</f>
        <v>4987.59</v>
      </c>
      <c r="E16" s="579">
        <f>D16/D34</f>
        <v>3.9571558238553567E-4</v>
      </c>
      <c r="F16" s="387"/>
      <c r="G16" s="387"/>
      <c r="H16" s="387"/>
      <c r="I16" s="387"/>
      <c r="J16" s="387"/>
      <c r="K16" s="387"/>
      <c r="L16" s="387"/>
      <c r="M16" s="387"/>
      <c r="N16" s="387"/>
      <c r="O16" s="92">
        <v>1</v>
      </c>
      <c r="P16" s="387"/>
      <c r="Q16" s="387"/>
      <c r="R16" s="352">
        <f>SUM(F16:Q16)</f>
        <v>1</v>
      </c>
      <c r="S16" s="93"/>
      <c r="T16" s="418"/>
      <c r="U16" s="582"/>
      <c r="V16" s="582"/>
      <c r="W16" s="582"/>
      <c r="X16" s="582"/>
      <c r="Y16" s="582"/>
    </row>
    <row r="17" spans="1:30" s="100" customFormat="1" ht="19.5" customHeight="1">
      <c r="A17" s="91"/>
      <c r="B17" s="574"/>
      <c r="C17" s="576"/>
      <c r="D17" s="578"/>
      <c r="E17" s="580"/>
      <c r="F17" s="97"/>
      <c r="G17" s="97"/>
      <c r="H17" s="97"/>
      <c r="I17" s="97"/>
      <c r="J17" s="97"/>
      <c r="K17" s="97"/>
      <c r="L17" s="97"/>
      <c r="M17" s="97"/>
      <c r="N17" s="97"/>
      <c r="O17" s="97">
        <f>$D$16*O16</f>
        <v>4987.59</v>
      </c>
      <c r="P17" s="97"/>
      <c r="Q17" s="97"/>
      <c r="R17" s="353">
        <f>SUM(F17:Q17)</f>
        <v>4987.59</v>
      </c>
      <c r="S17" s="93">
        <f>D16-R17</f>
        <v>0</v>
      </c>
      <c r="T17" s="99"/>
      <c r="U17" s="583"/>
      <c r="V17" s="583"/>
      <c r="W17" s="583"/>
      <c r="X17" s="583"/>
      <c r="Y17" s="583"/>
      <c r="Z17" s="583"/>
      <c r="AA17" s="583"/>
      <c r="AB17" s="583"/>
      <c r="AC17" s="583"/>
      <c r="AD17" s="583"/>
    </row>
    <row r="18" spans="1:30" s="100" customFormat="1" ht="8.1" customHeight="1">
      <c r="A18" s="91"/>
      <c r="B18" s="101"/>
      <c r="C18" s="102"/>
      <c r="D18" s="103"/>
      <c r="E18" s="104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354"/>
      <c r="S18" s="93">
        <f>D17-R18</f>
        <v>0</v>
      </c>
      <c r="T18" s="99"/>
      <c r="U18" s="99"/>
    </row>
    <row r="19" spans="1:30" s="95" customFormat="1" ht="19.5" customHeight="1">
      <c r="A19" s="91"/>
      <c r="B19" s="581" t="str">
        <f>'PLANILHA ORÇAMENTO'!B71</f>
        <v>05</v>
      </c>
      <c r="C19" s="575" t="str">
        <f>'PLANILHA ORÇAMENTO'!E71</f>
        <v>DRENAGEM (LANÇAMENTO)</v>
      </c>
      <c r="D19" s="577">
        <f>'PLANILHA ORÇAMENTO'!J129</f>
        <v>2328681.36</v>
      </c>
      <c r="E19" s="579">
        <f>D19/D34</f>
        <v>0.18475766864612791</v>
      </c>
      <c r="F19" s="92">
        <v>2.23E-2</v>
      </c>
      <c r="G19" s="92">
        <v>5.5699999999999993E-2</v>
      </c>
      <c r="H19" s="92">
        <v>7.8100000000000003E-2</v>
      </c>
      <c r="I19" s="92">
        <v>2.9699999999999997E-2</v>
      </c>
      <c r="J19" s="92">
        <v>0.1021</v>
      </c>
      <c r="K19" s="92">
        <v>0.2082</v>
      </c>
      <c r="L19" s="92">
        <v>0.20549999999999996</v>
      </c>
      <c r="M19" s="92">
        <v>0.13569999999999999</v>
      </c>
      <c r="N19" s="92">
        <v>4.5100000000000001E-2</v>
      </c>
      <c r="O19" s="92">
        <v>6.3100000000000003E-2</v>
      </c>
      <c r="P19" s="92">
        <v>4.1599999999999998E-2</v>
      </c>
      <c r="Q19" s="92">
        <v>1.29E-2</v>
      </c>
      <c r="R19" s="352">
        <f>SUM(F19:Q19)</f>
        <v>1</v>
      </c>
      <c r="S19" s="93"/>
      <c r="T19" s="99"/>
      <c r="U19" s="99"/>
    </row>
    <row r="20" spans="1:30" s="100" customFormat="1" ht="19.5" customHeight="1">
      <c r="A20" s="91"/>
      <c r="B20" s="574"/>
      <c r="C20" s="576"/>
      <c r="D20" s="578"/>
      <c r="E20" s="580"/>
      <c r="F20" s="97">
        <f t="shared" ref="F20:Q20" si="1">$D$19*F19</f>
        <v>51929.594327999999</v>
      </c>
      <c r="G20" s="97">
        <f t="shared" si="1"/>
        <v>129707.55175199997</v>
      </c>
      <c r="H20" s="97">
        <f t="shared" si="1"/>
        <v>181870.01421600001</v>
      </c>
      <c r="I20" s="97">
        <f t="shared" si="1"/>
        <v>69161.836391999983</v>
      </c>
      <c r="J20" s="97">
        <f t="shared" si="1"/>
        <v>237758.36685599998</v>
      </c>
      <c r="K20" s="97">
        <f t="shared" si="1"/>
        <v>484831.45915199997</v>
      </c>
      <c r="L20" s="97">
        <f t="shared" si="1"/>
        <v>478544.0194799999</v>
      </c>
      <c r="M20" s="97">
        <f t="shared" si="1"/>
        <v>316002.06055199995</v>
      </c>
      <c r="N20" s="97">
        <f t="shared" si="1"/>
        <v>105023.52933599999</v>
      </c>
      <c r="O20" s="97">
        <f t="shared" si="1"/>
        <v>146939.79381599999</v>
      </c>
      <c r="P20" s="97">
        <f t="shared" si="1"/>
        <v>96873.144575999992</v>
      </c>
      <c r="Q20" s="97">
        <f t="shared" si="1"/>
        <v>30039.989544</v>
      </c>
      <c r="R20" s="353">
        <f>SUM(F20:Q20)</f>
        <v>2328681.36</v>
      </c>
      <c r="S20" s="93">
        <f>D19-R20</f>
        <v>0</v>
      </c>
      <c r="T20" s="99"/>
      <c r="U20" s="99"/>
      <c r="W20" s="93"/>
    </row>
    <row r="21" spans="1:30" s="100" customFormat="1" ht="8.1" customHeight="1">
      <c r="A21" s="91"/>
      <c r="B21" s="101"/>
      <c r="C21" s="102"/>
      <c r="D21" s="103"/>
      <c r="E21" s="104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354"/>
      <c r="S21" s="93">
        <f>D20-R21</f>
        <v>0</v>
      </c>
      <c r="T21" s="99"/>
      <c r="U21" s="99"/>
    </row>
    <row r="22" spans="1:30" s="95" customFormat="1" ht="19.5" customHeight="1">
      <c r="A22" s="91"/>
      <c r="B22" s="581" t="str">
        <f>'PLANILHA ORÇAMENTO'!B131</f>
        <v>06</v>
      </c>
      <c r="C22" s="575" t="str">
        <f>'PLANILHA ORÇAMENTO'!E131</f>
        <v>URBANIZAÇAO E OBRAS COMPLEMENTARES</v>
      </c>
      <c r="D22" s="577">
        <f>'PLANILHA ORÇAMENTO'!J152</f>
        <v>456563.31</v>
      </c>
      <c r="E22" s="579">
        <f>D22/D34</f>
        <v>3.6223750571421839E-2</v>
      </c>
      <c r="F22" s="92">
        <v>0.20339999999999997</v>
      </c>
      <c r="G22" s="92">
        <v>6.9400000000000003E-2</v>
      </c>
      <c r="H22" s="92">
        <v>0.2082</v>
      </c>
      <c r="I22" s="92">
        <v>0.41639999999999999</v>
      </c>
      <c r="J22" s="387">
        <v>0</v>
      </c>
      <c r="K22" s="387">
        <v>0</v>
      </c>
      <c r="L22" s="387">
        <v>0</v>
      </c>
      <c r="M22" s="92">
        <v>8.399999999999996E-3</v>
      </c>
      <c r="N22" s="92">
        <v>7.5999999999999998E-2</v>
      </c>
      <c r="O22" s="387">
        <v>0</v>
      </c>
      <c r="P22" s="92">
        <v>4.4999999999999997E-3</v>
      </c>
      <c r="Q22" s="92">
        <v>1.37E-2</v>
      </c>
      <c r="R22" s="352">
        <f>SUM(F22:Q22)</f>
        <v>0.99999999999999989</v>
      </c>
      <c r="S22" s="93"/>
      <c r="T22" s="99"/>
      <c r="U22" s="99"/>
    </row>
    <row r="23" spans="1:30" s="100" customFormat="1" ht="19.5" customHeight="1">
      <c r="A23" s="91"/>
      <c r="B23" s="574"/>
      <c r="C23" s="576"/>
      <c r="D23" s="578"/>
      <c r="E23" s="580"/>
      <c r="F23" s="97">
        <f>$D$22*F22</f>
        <v>92864.977253999983</v>
      </c>
      <c r="G23" s="97">
        <f>$D$22*G22</f>
        <v>31685.493714</v>
      </c>
      <c r="H23" s="97">
        <f>$D$22*H22</f>
        <v>95056.481142000004</v>
      </c>
      <c r="I23" s="97">
        <f>$D$22*I22</f>
        <v>190112.96228400001</v>
      </c>
      <c r="J23" s="97">
        <v>0</v>
      </c>
      <c r="K23" s="97">
        <v>0</v>
      </c>
      <c r="L23" s="97">
        <v>0</v>
      </c>
      <c r="M23" s="97">
        <f>$D$22*M22</f>
        <v>3835.1318039999983</v>
      </c>
      <c r="N23" s="97">
        <f>$D$22*N22</f>
        <v>34698.811560000002</v>
      </c>
      <c r="O23" s="97">
        <v>0</v>
      </c>
      <c r="P23" s="97">
        <f>$D$22*P22</f>
        <v>2054.5348949999998</v>
      </c>
      <c r="Q23" s="97">
        <f>$D$22*Q22</f>
        <v>6254.9173470000005</v>
      </c>
      <c r="R23" s="353">
        <f>SUM(F23:Q23)</f>
        <v>456563.30999999994</v>
      </c>
      <c r="S23" s="93">
        <f>D22-R23</f>
        <v>0</v>
      </c>
      <c r="T23" s="99"/>
      <c r="U23" s="99"/>
    </row>
    <row r="24" spans="1:30" s="100" customFormat="1" ht="8.1" customHeight="1">
      <c r="A24" s="91"/>
      <c r="B24" s="344"/>
      <c r="C24" s="106"/>
      <c r="D24" s="107"/>
      <c r="E24" s="104"/>
      <c r="F24" s="97"/>
      <c r="G24" s="97"/>
      <c r="H24" s="97"/>
      <c r="I24" s="97"/>
      <c r="J24" s="97"/>
      <c r="K24" s="97"/>
      <c r="L24" s="98"/>
      <c r="M24" s="98"/>
      <c r="N24" s="98"/>
      <c r="O24" s="98"/>
      <c r="P24" s="108"/>
      <c r="Q24" s="108"/>
      <c r="R24" s="353"/>
      <c r="S24" s="93">
        <f>D23-R24</f>
        <v>0</v>
      </c>
      <c r="T24" s="99"/>
      <c r="U24" s="99"/>
    </row>
    <row r="25" spans="1:30" s="95" customFormat="1" ht="19.5" customHeight="1">
      <c r="A25" s="91"/>
      <c r="B25" s="581" t="str">
        <f>'PLANILHA ORÇAMENTO'!B154</f>
        <v>07</v>
      </c>
      <c r="C25" s="575" t="str">
        <f>'PLANILHA ORÇAMENTO'!E154</f>
        <v>REDE DE ESGOTO</v>
      </c>
      <c r="D25" s="577">
        <f>'PLANILHA ORÇAMENTO'!J186</f>
        <v>547453.18999999994</v>
      </c>
      <c r="E25" s="579">
        <f>D25/D34</f>
        <v>4.3434957145569157E-2</v>
      </c>
      <c r="F25" s="387"/>
      <c r="G25" s="92">
        <v>0.19800000000000001</v>
      </c>
      <c r="H25" s="92">
        <v>0.15840000000000001</v>
      </c>
      <c r="I25" s="92">
        <v>3.9599999999999996E-2</v>
      </c>
      <c r="J25" s="92">
        <v>5.7999999999999996E-3</v>
      </c>
      <c r="K25" s="92">
        <v>0.1381</v>
      </c>
      <c r="L25" s="92">
        <v>0.29039999999999999</v>
      </c>
      <c r="M25" s="92">
        <v>0.16969999999999999</v>
      </c>
      <c r="N25" s="387"/>
      <c r="O25" s="387"/>
      <c r="P25" s="387"/>
      <c r="Q25" s="387"/>
      <c r="R25" s="352">
        <f>SUM(F25:Q25)</f>
        <v>1</v>
      </c>
      <c r="S25" s="93"/>
      <c r="T25" s="99"/>
      <c r="U25" s="99"/>
    </row>
    <row r="26" spans="1:30" s="100" customFormat="1" ht="19.5" customHeight="1">
      <c r="A26" s="91"/>
      <c r="B26" s="574"/>
      <c r="C26" s="576"/>
      <c r="D26" s="578"/>
      <c r="E26" s="580"/>
      <c r="F26" s="97"/>
      <c r="G26" s="97">
        <f t="shared" ref="G26:M26" si="2">$D$25*G25</f>
        <v>108395.73161999999</v>
      </c>
      <c r="H26" s="97">
        <f t="shared" si="2"/>
        <v>86716.585296000005</v>
      </c>
      <c r="I26" s="97">
        <f t="shared" si="2"/>
        <v>21679.146323999998</v>
      </c>
      <c r="J26" s="97">
        <f t="shared" si="2"/>
        <v>3175.2285019999995</v>
      </c>
      <c r="K26" s="97">
        <f t="shared" si="2"/>
        <v>75603.28553899999</v>
      </c>
      <c r="L26" s="97">
        <f t="shared" si="2"/>
        <v>158980.40637599997</v>
      </c>
      <c r="M26" s="97">
        <f t="shared" si="2"/>
        <v>92902.806342999989</v>
      </c>
      <c r="N26" s="97"/>
      <c r="O26" s="97"/>
      <c r="P26" s="97"/>
      <c r="Q26" s="97"/>
      <c r="R26" s="353">
        <f>SUM(F26:Q26)</f>
        <v>547453.18999999994</v>
      </c>
      <c r="S26" s="93">
        <f>D25-R26</f>
        <v>0</v>
      </c>
      <c r="T26" s="99"/>
      <c r="U26" s="99"/>
    </row>
    <row r="27" spans="1:30" s="100" customFormat="1" ht="8.1" customHeight="1">
      <c r="A27" s="91"/>
      <c r="B27" s="344"/>
      <c r="C27" s="106"/>
      <c r="D27" s="107"/>
      <c r="E27" s="104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354"/>
      <c r="S27" s="93">
        <f>D26-R27</f>
        <v>0</v>
      </c>
      <c r="T27" s="99"/>
      <c r="U27" s="99"/>
    </row>
    <row r="28" spans="1:30" s="95" customFormat="1" ht="19.5" customHeight="1">
      <c r="A28" s="91"/>
      <c r="B28" s="581" t="str">
        <f>'PLANILHA ORÇAMENTO'!B188</f>
        <v>08</v>
      </c>
      <c r="C28" s="575" t="str">
        <f>'PLANILHA ORÇAMENTO'!E188</f>
        <v>OBRAS DE CONTEÇÃO  - PROTECAO DE TALUDE / GABIAO</v>
      </c>
      <c r="D28" s="577">
        <f>'PLANILHA ORÇAMENTO'!J209</f>
        <v>6721971.1299999999</v>
      </c>
      <c r="E28" s="579">
        <f>D28/D34</f>
        <v>0.53332144793110636</v>
      </c>
      <c r="F28" s="92">
        <v>5.4199999999999998E-2</v>
      </c>
      <c r="G28" s="92">
        <v>0.10840000000000001</v>
      </c>
      <c r="H28" s="92">
        <v>0.12640000000000001</v>
      </c>
      <c r="I28" s="92">
        <v>7.22E-2</v>
      </c>
      <c r="J28" s="92">
        <v>2.9299999999999996E-2</v>
      </c>
      <c r="K28" s="92">
        <v>5.8500000000000003E-2</v>
      </c>
      <c r="L28" s="92">
        <v>5.8500000000000003E-2</v>
      </c>
      <c r="M28" s="92">
        <v>8.7799999999999989E-2</v>
      </c>
      <c r="N28" s="92">
        <v>9.2899999999999996E-2</v>
      </c>
      <c r="O28" s="92">
        <v>0.13800000000000001</v>
      </c>
      <c r="P28" s="92">
        <v>0.10440000000000001</v>
      </c>
      <c r="Q28" s="92">
        <v>6.9400000000000003E-2</v>
      </c>
      <c r="R28" s="352">
        <f>SUM(F28:Q28)</f>
        <v>1</v>
      </c>
      <c r="S28" s="93"/>
      <c r="T28" s="99"/>
      <c r="U28" s="99"/>
    </row>
    <row r="29" spans="1:30" s="100" customFormat="1" ht="19.5" customHeight="1">
      <c r="A29" s="91"/>
      <c r="B29" s="574"/>
      <c r="C29" s="576"/>
      <c r="D29" s="578"/>
      <c r="E29" s="580"/>
      <c r="F29" s="97">
        <f t="shared" ref="F29:Q29" si="3">$D$28*F28</f>
        <v>364330.83524599997</v>
      </c>
      <c r="G29" s="97">
        <f t="shared" si="3"/>
        <v>728661.67049200006</v>
      </c>
      <c r="H29" s="97">
        <f t="shared" si="3"/>
        <v>849657.15083200007</v>
      </c>
      <c r="I29" s="97">
        <f t="shared" si="3"/>
        <v>485326.31558599998</v>
      </c>
      <c r="J29" s="97">
        <f t="shared" si="3"/>
        <v>196953.75410899997</v>
      </c>
      <c r="K29" s="97">
        <f t="shared" si="3"/>
        <v>393235.31110500003</v>
      </c>
      <c r="L29" s="97">
        <f t="shared" si="3"/>
        <v>393235.31110500003</v>
      </c>
      <c r="M29" s="97">
        <f t="shared" si="3"/>
        <v>590189.06521399994</v>
      </c>
      <c r="N29" s="97">
        <f t="shared" si="3"/>
        <v>624471.11797699996</v>
      </c>
      <c r="O29" s="97">
        <f t="shared" si="3"/>
        <v>927632.01594000007</v>
      </c>
      <c r="P29" s="97">
        <f t="shared" si="3"/>
        <v>701773.78597199998</v>
      </c>
      <c r="Q29" s="97">
        <f t="shared" si="3"/>
        <v>466504.79642200004</v>
      </c>
      <c r="R29" s="353">
        <f>SUM(F29:Q29)</f>
        <v>6721971.1299999999</v>
      </c>
      <c r="S29" s="93">
        <f>D28-R29</f>
        <v>0</v>
      </c>
      <c r="T29" s="99"/>
      <c r="U29" s="99"/>
    </row>
    <row r="30" spans="1:30" s="100" customFormat="1" ht="8.1" customHeight="1">
      <c r="A30" s="91"/>
      <c r="B30" s="344"/>
      <c r="C30" s="106"/>
      <c r="D30" s="107"/>
      <c r="E30" s="104"/>
      <c r="F30" s="97"/>
      <c r="G30" s="97"/>
      <c r="H30" s="97"/>
      <c r="I30" s="97"/>
      <c r="J30" s="97"/>
      <c r="K30" s="97"/>
      <c r="L30" s="98"/>
      <c r="M30" s="98"/>
      <c r="N30" s="98"/>
      <c r="O30" s="98"/>
      <c r="P30" s="108"/>
      <c r="Q30" s="108"/>
      <c r="R30" s="353"/>
      <c r="S30" s="93">
        <f>D29-R30</f>
        <v>0</v>
      </c>
      <c r="T30" s="99"/>
      <c r="U30" s="99"/>
    </row>
    <row r="31" spans="1:30" s="95" customFormat="1" ht="19.5" customHeight="1">
      <c r="A31" s="91"/>
      <c r="B31" s="581" t="str">
        <f>'PLANILHA ORÇAMENTO'!B211</f>
        <v>09</v>
      </c>
      <c r="C31" s="575" t="str">
        <f>'PLANILHA ORÇAMENTO'!E211</f>
        <v>CONTENCAO EM SOLO GRAMPEADO E ENTELAMENTO ROCHOSO</v>
      </c>
      <c r="D31" s="577">
        <f>'PLANILHA ORÇAMENTO'!J221</f>
        <v>1121991.42</v>
      </c>
      <c r="E31" s="579">
        <f>D31/D34</f>
        <v>8.9018842406227081E-2</v>
      </c>
      <c r="F31" s="387"/>
      <c r="G31" s="92">
        <v>4.0000000000000002E-4</v>
      </c>
      <c r="H31" s="92">
        <v>8.0000000000000004E-4</v>
      </c>
      <c r="I31" s="92">
        <v>3.0000000000000001E-3</v>
      </c>
      <c r="J31" s="92">
        <v>9.9600000000000008E-2</v>
      </c>
      <c r="K31" s="92">
        <v>0.29870000000000002</v>
      </c>
      <c r="L31" s="92">
        <v>0.39829999999999999</v>
      </c>
      <c r="M31" s="92">
        <v>0.19919999999999999</v>
      </c>
      <c r="N31" s="387"/>
      <c r="O31" s="387"/>
      <c r="P31" s="387"/>
      <c r="Q31" s="387"/>
      <c r="R31" s="352">
        <f>SUM(F31:Q31)</f>
        <v>1</v>
      </c>
      <c r="S31" s="93"/>
      <c r="T31" s="99"/>
    </row>
    <row r="32" spans="1:30" s="100" customFormat="1" ht="19.5" customHeight="1">
      <c r="A32" s="91"/>
      <c r="B32" s="574"/>
      <c r="C32" s="576"/>
      <c r="D32" s="578"/>
      <c r="E32" s="580"/>
      <c r="F32" s="97"/>
      <c r="G32" s="97">
        <f t="shared" ref="G32:M32" si="4">$D$31*G31</f>
        <v>448.79656799999998</v>
      </c>
      <c r="H32" s="97">
        <f t="shared" si="4"/>
        <v>897.59313599999996</v>
      </c>
      <c r="I32" s="97">
        <f t="shared" si="4"/>
        <v>3365.97426</v>
      </c>
      <c r="J32" s="97">
        <f t="shared" si="4"/>
        <v>111750.345432</v>
      </c>
      <c r="K32" s="97">
        <f t="shared" si="4"/>
        <v>335138.83715400001</v>
      </c>
      <c r="L32" s="97">
        <f t="shared" si="4"/>
        <v>446889.18258599995</v>
      </c>
      <c r="M32" s="97">
        <f t="shared" si="4"/>
        <v>223500.69086399997</v>
      </c>
      <c r="N32" s="97"/>
      <c r="O32" s="97"/>
      <c r="P32" s="97"/>
      <c r="Q32" s="97"/>
      <c r="R32" s="353">
        <f>SUM(F32:Q32)</f>
        <v>1121991.42</v>
      </c>
      <c r="S32" s="93">
        <f>D31-R32</f>
        <v>0</v>
      </c>
      <c r="U32" s="99"/>
    </row>
    <row r="33" spans="1:20" s="100" customFormat="1" ht="8.1" customHeight="1">
      <c r="A33" s="109"/>
      <c r="B33" s="101"/>
      <c r="C33" s="102"/>
      <c r="D33" s="103"/>
      <c r="E33" s="104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354"/>
      <c r="S33" s="93"/>
    </row>
    <row r="34" spans="1:20" s="100" customFormat="1" ht="15" customHeight="1">
      <c r="A34" s="91"/>
      <c r="B34" s="110"/>
      <c r="C34" s="111" t="s">
        <v>425</v>
      </c>
      <c r="D34" s="112">
        <f>SUM(D6:D33)</f>
        <v>12603976.749999998</v>
      </c>
      <c r="E34" s="113">
        <f>SUM(E6:E33)</f>
        <v>1</v>
      </c>
      <c r="F34" s="114"/>
      <c r="G34" s="114"/>
      <c r="H34" s="114"/>
      <c r="I34" s="114"/>
      <c r="J34" s="114"/>
      <c r="K34" s="114"/>
      <c r="L34" s="115"/>
      <c r="M34" s="115"/>
      <c r="N34" s="115"/>
      <c r="O34" s="115"/>
      <c r="P34" s="115"/>
      <c r="Q34" s="115"/>
      <c r="R34" s="355"/>
      <c r="S34" s="93"/>
      <c r="T34" s="93"/>
    </row>
    <row r="35" spans="1:20" s="100" customFormat="1" ht="8.1" customHeight="1">
      <c r="A35" s="109"/>
      <c r="B35" s="101"/>
      <c r="C35" s="102"/>
      <c r="D35" s="116"/>
      <c r="E35" s="117"/>
      <c r="F35" s="118"/>
      <c r="G35" s="118"/>
      <c r="H35" s="118"/>
      <c r="I35" s="118"/>
      <c r="J35" s="118"/>
      <c r="K35" s="118"/>
      <c r="L35" s="119"/>
      <c r="M35" s="119"/>
      <c r="N35" s="119"/>
      <c r="O35" s="119"/>
      <c r="P35" s="120"/>
      <c r="Q35" s="120"/>
      <c r="R35" s="356"/>
      <c r="S35" s="93"/>
    </row>
    <row r="36" spans="1:20" s="100" customFormat="1" ht="15" customHeight="1">
      <c r="A36" s="91"/>
      <c r="B36" s="121"/>
      <c r="C36" s="122" t="s">
        <v>497</v>
      </c>
      <c r="D36" s="123"/>
      <c r="E36" s="123"/>
      <c r="F36" s="123">
        <f>F39/D34</f>
        <v>4.5173104070982996E-2</v>
      </c>
      <c r="G36" s="351">
        <f t="shared" ref="G36:Q36" si="5">G38/$D$34</f>
        <v>8.844647858811705E-2</v>
      </c>
      <c r="H36" s="351">
        <f t="shared" si="5"/>
        <v>0.10229719447030877</v>
      </c>
      <c r="I36" s="351">
        <f t="shared" si="5"/>
        <v>6.6148386530465481E-2</v>
      </c>
      <c r="J36" s="351">
        <f t="shared" si="5"/>
        <v>7.9126553749791717E-2</v>
      </c>
      <c r="K36" s="351">
        <f t="shared" si="5"/>
        <v>0.11847022175798604</v>
      </c>
      <c r="L36" s="351">
        <f t="shared" si="5"/>
        <v>0.1246777833070027</v>
      </c>
      <c r="M36" s="351">
        <f t="shared" si="5"/>
        <v>0.10383944130149242</v>
      </c>
      <c r="N36" s="351">
        <f t="shared" si="5"/>
        <v>6.8015432441114271E-2</v>
      </c>
      <c r="O36" s="351">
        <f t="shared" si="5"/>
        <v>9.3109180348813339E-2</v>
      </c>
      <c r="P36" s="351">
        <f t="shared" si="5"/>
        <v>6.7482393128422746E-2</v>
      </c>
      <c r="Q36" s="351">
        <f t="shared" si="5"/>
        <v>4.3213830305502597E-2</v>
      </c>
      <c r="R36" s="357">
        <f>SUM(F36:Q36)</f>
        <v>1.0000000000000002</v>
      </c>
      <c r="S36" s="93"/>
      <c r="T36" s="124"/>
    </row>
    <row r="37" spans="1:20" s="100" customFormat="1" ht="15" customHeight="1">
      <c r="A37" s="91"/>
      <c r="B37" s="121"/>
      <c r="C37" s="122" t="s">
        <v>498</v>
      </c>
      <c r="D37" s="123"/>
      <c r="E37" s="123"/>
      <c r="F37" s="123">
        <f>F38/D34</f>
        <v>4.5173104070982996E-2</v>
      </c>
      <c r="G37" s="123">
        <f t="shared" ref="G37:Q37" si="6">F37+G36</f>
        <v>0.13361958265910004</v>
      </c>
      <c r="H37" s="123">
        <f t="shared" si="6"/>
        <v>0.23591677712940881</v>
      </c>
      <c r="I37" s="123">
        <f t="shared" si="6"/>
        <v>0.30206516365987429</v>
      </c>
      <c r="J37" s="123">
        <f t="shared" si="6"/>
        <v>0.38119171740966601</v>
      </c>
      <c r="K37" s="123">
        <f t="shared" si="6"/>
        <v>0.49966193916765206</v>
      </c>
      <c r="L37" s="123">
        <f t="shared" si="6"/>
        <v>0.62433972247465475</v>
      </c>
      <c r="M37" s="123">
        <f t="shared" si="6"/>
        <v>0.72817916377614722</v>
      </c>
      <c r="N37" s="123">
        <f t="shared" si="6"/>
        <v>0.79619459621726152</v>
      </c>
      <c r="O37" s="123">
        <f t="shared" si="6"/>
        <v>0.88930377656607484</v>
      </c>
      <c r="P37" s="123">
        <f t="shared" si="6"/>
        <v>0.95678616969449759</v>
      </c>
      <c r="Q37" s="123">
        <f t="shared" si="6"/>
        <v>1.0000000000000002</v>
      </c>
      <c r="R37" s="358" t="s">
        <v>499</v>
      </c>
    </row>
    <row r="38" spans="1:20" s="100" customFormat="1" ht="15" customHeight="1">
      <c r="A38" s="91"/>
      <c r="B38" s="121"/>
      <c r="C38" s="122" t="s">
        <v>500</v>
      </c>
      <c r="D38" s="125"/>
      <c r="E38" s="125"/>
      <c r="F38" s="126">
        <f t="shared" ref="F38:Q38" si="7">F8+F11+F14+F17+F20+F23+F26+F29+F32</f>
        <v>569360.75343599997</v>
      </c>
      <c r="G38" s="126">
        <f t="shared" si="7"/>
        <v>1114777.359744</v>
      </c>
      <c r="H38" s="126">
        <f t="shared" si="7"/>
        <v>1289351.4606940001</v>
      </c>
      <c r="I38" s="126">
        <f t="shared" si="7"/>
        <v>833732.72588000004</v>
      </c>
      <c r="J38" s="126">
        <f t="shared" si="7"/>
        <v>997309.24376999994</v>
      </c>
      <c r="K38" s="126">
        <f t="shared" si="7"/>
        <v>1493195.9206049999</v>
      </c>
      <c r="L38" s="126">
        <f t="shared" si="7"/>
        <v>1571435.8820429998</v>
      </c>
      <c r="M38" s="126">
        <f t="shared" si="7"/>
        <v>1308789.903897</v>
      </c>
      <c r="N38" s="126">
        <f t="shared" si="7"/>
        <v>857264.92912899994</v>
      </c>
      <c r="O38" s="126">
        <f t="shared" si="7"/>
        <v>1173545.9443280001</v>
      </c>
      <c r="P38" s="126">
        <f t="shared" si="7"/>
        <v>850546.51402499992</v>
      </c>
      <c r="Q38" s="126">
        <f t="shared" si="7"/>
        <v>544666.11244900001</v>
      </c>
      <c r="R38" s="359">
        <f>SUM(F38:Q38)</f>
        <v>12603976.750000002</v>
      </c>
      <c r="S38" s="127">
        <f>D34-R38</f>
        <v>0</v>
      </c>
      <c r="T38" s="127"/>
    </row>
    <row r="39" spans="1:20" s="100" customFormat="1" ht="15" customHeight="1">
      <c r="A39" s="91"/>
      <c r="B39" s="128"/>
      <c r="C39" s="129" t="s">
        <v>501</v>
      </c>
      <c r="D39" s="130"/>
      <c r="E39" s="130"/>
      <c r="F39" s="131">
        <f>F38</f>
        <v>569360.75343599997</v>
      </c>
      <c r="G39" s="131">
        <f t="shared" ref="G39:Q39" si="8">F39+G38</f>
        <v>1684138.1131799999</v>
      </c>
      <c r="H39" s="131">
        <f t="shared" si="8"/>
        <v>2973489.573874</v>
      </c>
      <c r="I39" s="131">
        <f t="shared" si="8"/>
        <v>3807222.2997540003</v>
      </c>
      <c r="J39" s="131">
        <f t="shared" si="8"/>
        <v>4804531.5435239999</v>
      </c>
      <c r="K39" s="131">
        <f t="shared" si="8"/>
        <v>6297727.464129</v>
      </c>
      <c r="L39" s="131">
        <f t="shared" si="8"/>
        <v>7869163.3461719994</v>
      </c>
      <c r="M39" s="131">
        <f t="shared" si="8"/>
        <v>9177953.2500689998</v>
      </c>
      <c r="N39" s="131">
        <f t="shared" si="8"/>
        <v>10035218.179198001</v>
      </c>
      <c r="O39" s="131">
        <f t="shared" si="8"/>
        <v>11208764.123526001</v>
      </c>
      <c r="P39" s="132">
        <f t="shared" si="8"/>
        <v>12059310.637551002</v>
      </c>
      <c r="Q39" s="361">
        <f t="shared" si="8"/>
        <v>12603976.750000002</v>
      </c>
      <c r="R39" s="360" t="s">
        <v>499</v>
      </c>
    </row>
    <row r="40" spans="1:20" ht="12.75" customHeight="1">
      <c r="B40" s="133"/>
      <c r="C40" s="134"/>
      <c r="D40" s="135"/>
      <c r="E40" s="136"/>
      <c r="F40" s="134"/>
      <c r="G40" s="134"/>
      <c r="H40" s="134"/>
      <c r="I40" s="134"/>
      <c r="J40" s="134"/>
      <c r="K40" s="135"/>
      <c r="L40" s="136"/>
      <c r="M40" s="134"/>
      <c r="N40" s="134"/>
      <c r="O40" s="134"/>
      <c r="P40" s="134"/>
      <c r="Q40" s="134"/>
      <c r="R40" s="137"/>
    </row>
    <row r="41" spans="1:20" ht="12.75" customHeight="1"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</row>
    <row r="42" spans="1:20" ht="23.25" customHeight="1"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</row>
    <row r="43" spans="1:20" ht="23.25" customHeight="1">
      <c r="F43" s="584" t="s">
        <v>502</v>
      </c>
      <c r="G43" s="585"/>
      <c r="H43" s="585"/>
      <c r="I43" s="585"/>
      <c r="J43" s="585"/>
      <c r="K43" s="585"/>
      <c r="L43" s="585"/>
      <c r="M43" s="585"/>
      <c r="N43" s="585"/>
      <c r="O43" s="585"/>
      <c r="P43" s="585"/>
      <c r="Q43" s="586"/>
    </row>
    <row r="44" spans="1:20" ht="19.5" customHeight="1">
      <c r="F44" s="78" t="s">
        <v>484</v>
      </c>
      <c r="G44" s="82" t="s">
        <v>485</v>
      </c>
      <c r="H44" s="82" t="s">
        <v>486</v>
      </c>
      <c r="I44" s="82" t="s">
        <v>487</v>
      </c>
      <c r="J44" s="82" t="s">
        <v>488</v>
      </c>
      <c r="K44" s="82" t="s">
        <v>489</v>
      </c>
      <c r="L44" s="82" t="s">
        <v>490</v>
      </c>
      <c r="M44" s="82" t="s">
        <v>491</v>
      </c>
      <c r="N44" s="82" t="s">
        <v>492</v>
      </c>
      <c r="O44" s="82" t="s">
        <v>493</v>
      </c>
      <c r="P44" s="82" t="s">
        <v>494</v>
      </c>
      <c r="Q44" s="388" t="s">
        <v>495</v>
      </c>
      <c r="T44" s="140"/>
    </row>
    <row r="45" spans="1:20">
      <c r="F45" s="389"/>
      <c r="G45" s="390"/>
      <c r="H45" s="390"/>
      <c r="I45" s="390"/>
      <c r="J45" s="390"/>
      <c r="K45" s="390"/>
      <c r="L45" s="390"/>
      <c r="M45" s="390"/>
      <c r="N45" s="390"/>
      <c r="O45" s="390"/>
      <c r="P45" s="390"/>
      <c r="Q45" s="391"/>
    </row>
    <row r="46" spans="1:20">
      <c r="D46" s="140"/>
      <c r="F46" s="392" t="s">
        <v>503</v>
      </c>
      <c r="G46" s="393" t="s">
        <v>504</v>
      </c>
      <c r="H46" s="393" t="s">
        <v>504</v>
      </c>
      <c r="I46" s="393" t="s">
        <v>504</v>
      </c>
      <c r="J46" s="393" t="s">
        <v>505</v>
      </c>
      <c r="K46" s="393" t="s">
        <v>505</v>
      </c>
      <c r="L46" s="393" t="s">
        <v>505</v>
      </c>
      <c r="M46" s="393" t="s">
        <v>505</v>
      </c>
      <c r="N46" s="393" t="s">
        <v>505</v>
      </c>
      <c r="O46" s="393" t="s">
        <v>506</v>
      </c>
      <c r="P46" s="393" t="s">
        <v>506</v>
      </c>
      <c r="Q46" s="394" t="s">
        <v>506</v>
      </c>
      <c r="R46" s="140"/>
    </row>
    <row r="47" spans="1:20">
      <c r="A47" s="141"/>
      <c r="F47" s="395" t="s">
        <v>507</v>
      </c>
      <c r="G47" s="396" t="s">
        <v>507</v>
      </c>
      <c r="H47" s="396" t="s">
        <v>507</v>
      </c>
      <c r="I47" s="396" t="s">
        <v>507</v>
      </c>
      <c r="J47" s="396" t="s">
        <v>508</v>
      </c>
      <c r="K47" s="396" t="s">
        <v>508</v>
      </c>
      <c r="L47" s="396" t="s">
        <v>508</v>
      </c>
      <c r="M47" s="396" t="s">
        <v>508</v>
      </c>
      <c r="N47" s="396" t="s">
        <v>509</v>
      </c>
      <c r="O47" s="396" t="s">
        <v>509</v>
      </c>
      <c r="P47" s="396" t="s">
        <v>509</v>
      </c>
      <c r="Q47" s="397" t="s">
        <v>509</v>
      </c>
    </row>
    <row r="62" ht="23.25" customHeight="1"/>
    <row r="118" spans="1:1">
      <c r="A118" s="141"/>
    </row>
    <row r="200" spans="1:1">
      <c r="A200" s="141"/>
    </row>
    <row r="213" spans="1:1">
      <c r="A213" s="141"/>
    </row>
    <row r="228" spans="1:1">
      <c r="A228" s="141"/>
    </row>
    <row r="236" spans="1:1">
      <c r="A236" s="141"/>
    </row>
    <row r="249" spans="1:1">
      <c r="A249" s="141"/>
    </row>
    <row r="261" spans="1:1">
      <c r="A261" s="141"/>
    </row>
    <row r="271" spans="1:1">
      <c r="A271" s="141"/>
    </row>
    <row r="286" spans="1:1">
      <c r="A286" s="141"/>
    </row>
    <row r="290" spans="1:1">
      <c r="A290" s="141"/>
    </row>
    <row r="296" spans="1:1">
      <c r="A296" s="141"/>
    </row>
    <row r="318" spans="1:1">
      <c r="A318" s="141"/>
    </row>
  </sheetData>
  <mergeCells count="42">
    <mergeCell ref="B31:B32"/>
    <mergeCell ref="C31:C32"/>
    <mergeCell ref="D31:D32"/>
    <mergeCell ref="E31:E32"/>
    <mergeCell ref="F43:Q43"/>
    <mergeCell ref="B25:B26"/>
    <mergeCell ref="C25:C26"/>
    <mergeCell ref="D25:D26"/>
    <mergeCell ref="E25:E26"/>
    <mergeCell ref="B28:B29"/>
    <mergeCell ref="C28:C29"/>
    <mergeCell ref="D28:D29"/>
    <mergeCell ref="E28:E29"/>
    <mergeCell ref="B19:B20"/>
    <mergeCell ref="C19:C20"/>
    <mergeCell ref="D19:D20"/>
    <mergeCell ref="E19:E20"/>
    <mergeCell ref="B22:B23"/>
    <mergeCell ref="C22:C23"/>
    <mergeCell ref="D22:D23"/>
    <mergeCell ref="E22:E23"/>
    <mergeCell ref="U16:Y16"/>
    <mergeCell ref="B16:B17"/>
    <mergeCell ref="C16:C17"/>
    <mergeCell ref="D16:D17"/>
    <mergeCell ref="E16:E17"/>
    <mergeCell ref="U17:AD17"/>
    <mergeCell ref="B10:B11"/>
    <mergeCell ref="C10:C11"/>
    <mergeCell ref="D10:D11"/>
    <mergeCell ref="E10:E11"/>
    <mergeCell ref="B13:B14"/>
    <mergeCell ref="C13:C14"/>
    <mergeCell ref="D13:D14"/>
    <mergeCell ref="E13:E14"/>
    <mergeCell ref="D2:Q2"/>
    <mergeCell ref="D3:Q3"/>
    <mergeCell ref="D4:E4"/>
    <mergeCell ref="B7:B8"/>
    <mergeCell ref="C7:C8"/>
    <mergeCell ref="D7:D8"/>
    <mergeCell ref="E7:E8"/>
  </mergeCells>
  <printOptions horizontalCentered="1"/>
  <pageMargins left="0.51180599999999998" right="0.51180599999999998" top="0.78749999999999998" bottom="0.78749999999999998" header="0.315278" footer="0.315278"/>
  <pageSetup paperSize="9" scale="45" fitToWidth="0" fitToHeight="0" orientation="landscape"/>
  <headerFooter>
    <oddFooter>&amp;CDURVAL HONORATO DA SILVA
Engenheiro Civil - ECOS
CREA: 74.063/D&amp;RPágina &amp;P de &amp;N</oddFooter>
  </headerFooter>
  <drawing r:id="rId1"/>
  <extLst>
    <ext uri="smNativeData">
      <pm:sheetPrefs xmlns:pm="smNativeData" day="177203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ORÇAMENTO</vt:lpstr>
      <vt:lpstr>PLANILHA ORÇAMENTO (em branco)</vt:lpstr>
      <vt:lpstr>PLAN ADM</vt:lpstr>
      <vt:lpstr>PLAN ADM (em branco)</vt:lpstr>
      <vt:lpstr>BDI TCU 2622 -URBANAS </vt:lpstr>
      <vt:lpstr>CRON-GERAL</vt:lpstr>
      <vt:lpstr>'BDI TCU 2622 -URBANAS '!Area_de_impressao</vt:lpstr>
      <vt:lpstr>'CRON-GERAL'!Area_de_impressao</vt:lpstr>
      <vt:lpstr>'PLAN ADM'!Area_de_impressao</vt:lpstr>
      <vt:lpstr>'PLAN ADM (em branco)'!Area_de_impressao</vt:lpstr>
      <vt:lpstr>'PLANILHA ORÇAMENTO'!Area_de_impressao</vt:lpstr>
      <vt:lpstr>'PLANILHA ORÇAMENTO (em branco)'!Area_de_impressao</vt:lpstr>
      <vt:lpstr>'CRON-GERAL'!Titulos_de_impressao</vt:lpstr>
      <vt:lpstr>'PLANILHA ORÇAMENTO'!Titulos_de_impressao</vt:lpstr>
      <vt:lpstr>'PLANILHA ORÇAMENTO (em branco)'!Titulos_de_impressao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Wesley de Melo Souza</dc:creator>
  <cp:keywords/>
  <dc:description/>
  <cp:lastModifiedBy>Wesley de Melo Souza</cp:lastModifiedBy>
  <cp:revision>0</cp:revision>
  <cp:lastPrinted>2026-02-25T16:34:06Z</cp:lastPrinted>
  <dcterms:created xsi:type="dcterms:W3CDTF">2013-05-03T13:02:04Z</dcterms:created>
  <dcterms:modified xsi:type="dcterms:W3CDTF">2026-04-06T14:47:16Z</dcterms:modified>
</cp:coreProperties>
</file>