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0.0.31\dados_pmi\admin\PROCESSO GERAL 2026\CONCORRÊNCIA PUBLICA\PL 103 - CE 005 - CHECHE NOSSA SENHORA DE FÁTIMA - Rosalia\"/>
    </mc:Choice>
  </mc:AlternateContent>
  <xr:revisionPtr revIDLastSave="0" documentId="8_{C8400565-7EFC-403A-B03A-4F1E4001DDE8}" xr6:coauthVersionLast="47" xr6:coauthVersionMax="47" xr10:uidLastSave="{00000000-0000-0000-0000-000000000000}"/>
  <bookViews>
    <workbookView xWindow="-120" yWindow="-120" windowWidth="20730" windowHeight="11160" xr2:uid="{D6F69F51-23F7-4621-8F4E-E13EC90E2778}"/>
  </bookViews>
  <sheets>
    <sheet name="CRONOGRAMA" sheetId="1" r:id="rId1"/>
  </sheets>
  <externalReferences>
    <externalReference r:id="rId2"/>
  </externalReferences>
  <definedNames>
    <definedName name="\0">#REF!</definedName>
    <definedName name="\a">#REF!</definedName>
    <definedName name="______Ele200502">#REF!</definedName>
    <definedName name="______Ser200705">#REF!</definedName>
    <definedName name="______Ser200712">#REF!</definedName>
    <definedName name="______Ser201104">#REF!</definedName>
    <definedName name="______TR2">#REF!</definedName>
    <definedName name="______TR5">#REF!</definedName>
    <definedName name="_____Ele200502">#REF!</definedName>
    <definedName name="_____Ele200609">#REF!</definedName>
    <definedName name="_____pv2">#REF!</definedName>
    <definedName name="_____pv3">#REF!</definedName>
    <definedName name="_____Ser200506">#REF!</definedName>
    <definedName name="_____Ser200705">#REF!</definedName>
    <definedName name="_____Ser200712">#REF!</definedName>
    <definedName name="_____Ser201104">#REF!</definedName>
    <definedName name="_____TR2">#REF!</definedName>
    <definedName name="_____TR5">#REF!</definedName>
    <definedName name="____Ele200502">#REF!</definedName>
    <definedName name="____Ele200609">#REF!</definedName>
    <definedName name="____pv2">#REF!</definedName>
    <definedName name="____pv3">#REF!</definedName>
    <definedName name="____Ser200506">#REF!</definedName>
    <definedName name="____Ser200705">#REF!</definedName>
    <definedName name="____Ser200712">#REF!</definedName>
    <definedName name="____Ser201104">#REF!</definedName>
    <definedName name="____TR2">#REF!</definedName>
    <definedName name="____TR5">#REF!</definedName>
    <definedName name="___Ele200502">#REF!</definedName>
    <definedName name="___Ele200609">#REF!</definedName>
    <definedName name="___pv2">#REF!</definedName>
    <definedName name="___pv3">#REF!</definedName>
    <definedName name="___Ser200506">#REF!</definedName>
    <definedName name="___Ser200705">#REF!</definedName>
    <definedName name="___Ser200712">#REF!</definedName>
    <definedName name="___Ser201104">#REF!</definedName>
    <definedName name="___TR2">#REF!</definedName>
    <definedName name="___TR5">#REF!</definedName>
    <definedName name="__Ele200502">#REF!</definedName>
    <definedName name="__Ele200609">#REF!</definedName>
    <definedName name="__pv2">#REF!</definedName>
    <definedName name="__pv3">#REF!</definedName>
    <definedName name="__Ser200506">#REF!</definedName>
    <definedName name="__Ser200705">#REF!</definedName>
    <definedName name="__Ser200712">#REF!</definedName>
    <definedName name="__Ser201104">#REF!</definedName>
    <definedName name="__TR2">#REF!</definedName>
    <definedName name="__TR5">#REF!</definedName>
    <definedName name="_abc2">#REF!</definedName>
    <definedName name="_Ele200502">#REF!</definedName>
    <definedName name="_Ele200609">#REF!</definedName>
    <definedName name="_xlnm._FilterDatabase" localSheetId="0" hidden="1">CRONOGRAMA!$B$10:$AD$86</definedName>
    <definedName name="_ogu01">#REF!</definedName>
    <definedName name="_ogu02">#REF!</definedName>
    <definedName name="_ogu03">#REF!</definedName>
    <definedName name="_ogu04">#REF!</definedName>
    <definedName name="_ogu05">#REF!</definedName>
    <definedName name="_ogu06">#REF!</definedName>
    <definedName name="_ogu07">#REF!</definedName>
    <definedName name="_ogu08">#REF!</definedName>
    <definedName name="_ogu09">#REF!</definedName>
    <definedName name="_ogu10">#REF!</definedName>
    <definedName name="_ogu11">#REF!</definedName>
    <definedName name="_ogu12">#REF!</definedName>
    <definedName name="_ogu13">#REF!</definedName>
    <definedName name="_ogu14">#REF!</definedName>
    <definedName name="_ogu15">#REF!</definedName>
    <definedName name="_ogu16">#REF!</definedName>
    <definedName name="_ogu17">#REF!</definedName>
    <definedName name="_pv2">#REF!</definedName>
    <definedName name="_pv3">#REF!</definedName>
    <definedName name="_Ser200506">#REF!</definedName>
    <definedName name="_Ser200705">#REF!</definedName>
    <definedName name="_Ser200712">#REF!</definedName>
    <definedName name="_Ser201104">#REF!</definedName>
    <definedName name="_TR2">#REF!</definedName>
    <definedName name="_TR5">#REF!</definedName>
    <definedName name="A">#REF!</definedName>
    <definedName name="A010160100">#REF!</definedName>
    <definedName name="A010505000">#REF!</definedName>
    <definedName name="A020200010">#REF!</definedName>
    <definedName name="A020200080">#REF!</definedName>
    <definedName name="A03.020.0851">#REF!</definedName>
    <definedName name="A030130010">#REF!</definedName>
    <definedName name="A030130011">#REF!</definedName>
    <definedName name="A030160501">#REF!</definedName>
    <definedName name="A030250100">#REF!</definedName>
    <definedName name="A040050130">#REF!</definedName>
    <definedName name="A040110511">#REF!</definedName>
    <definedName name="A050150050">#REF!</definedName>
    <definedName name="A050200140">#REF!</definedName>
    <definedName name="A050210050">#REF!</definedName>
    <definedName name="A050210100">#REF!</definedName>
    <definedName name="A050210750">#REF!</definedName>
    <definedName name="a06.004.0320">#REF!</definedName>
    <definedName name="A060030500">#REF!</definedName>
    <definedName name="A060040300">#REF!</definedName>
    <definedName name="A060140120">#REF!</definedName>
    <definedName name="A060160120">#REF!</definedName>
    <definedName name="A060160410">#REF!</definedName>
    <definedName name="A080010030">#REF!</definedName>
    <definedName name="A080150100">#REF!</definedName>
    <definedName name="A080270120">#REF!</definedName>
    <definedName name="A150010310">#REF!</definedName>
    <definedName name="A200040031">#REF!</definedName>
    <definedName name="A200090011">#REF!</definedName>
    <definedName name="A200280200">#REF!</definedName>
    <definedName name="aa">#REF!</definedName>
    <definedName name="abc">#REF!</definedName>
    <definedName name="Abrigo_moto_gerador_consulta">#REF!</definedName>
    <definedName name="Acesso_Estacao_01">#REF!</definedName>
    <definedName name="adfv">#REF!</definedName>
    <definedName name="Administração">#REF!</definedName>
    <definedName name="alt.1">#REF!</definedName>
    <definedName name="alt.2">#REF!</definedName>
    <definedName name="alturadocorte">#REF!</definedName>
    <definedName name="_xlnm.Print_Area">#REF!</definedName>
    <definedName name="BANCO_1_SERVICO">#REF!</definedName>
    <definedName name="BANCO_10_SERVICO">#REF!</definedName>
    <definedName name="BANCO_2_SERVICO">#REF!</definedName>
    <definedName name="BANCO_3_SERVICO">#REF!</definedName>
    <definedName name="BANCO_4_SERVICO">#REF!</definedName>
    <definedName name="BANCO_5_SERVICO">#REF!</definedName>
    <definedName name="BANCO_6_SERVICO">#REF!</definedName>
    <definedName name="BANCO_7_SERVICO">#REF!</definedName>
    <definedName name="BANCO_8_SERVICO">#REF!</definedName>
    <definedName name="BANCO_9_SERVICO">#REF!</definedName>
    <definedName name="_xlnm.Database">#REF!</definedName>
    <definedName name="BASICO">#REF!</definedName>
    <definedName name="bdi">#REF!</definedName>
    <definedName name="BDI.">#REF!</definedName>
    <definedName name="BDI.Opcao" hidden="1">#REF!</definedName>
    <definedName name="BDI.TipoObra" hidden="1">#REF!</definedName>
    <definedName name="BDI_2.Título" hidden="1">'[1]BDI '!#REF!</definedName>
    <definedName name="BDI_3.Título" hidden="1">'[1]BDI '!#REF!</definedName>
    <definedName name="botafora">#REF!</definedName>
    <definedName name="BRE">#REF!</definedName>
    <definedName name="brita">#REF!</definedName>
    <definedName name="bstc20">#REF!</definedName>
    <definedName name="bstc40">#REF!</definedName>
    <definedName name="bstc60">#REF!</definedName>
    <definedName name="bstc80">#REF!</definedName>
    <definedName name="C_">#REF!</definedName>
    <definedName name="caixadecentro">#REF!</definedName>
    <definedName name="Casa_de_maquinas">#REF!</definedName>
    <definedName name="CERCA">#REF!</definedName>
    <definedName name="Cisterna_e_Castelo_d_agua_Consulta">#REF!</definedName>
    <definedName name="Codigos">#REF!</definedName>
    <definedName name="COMPOSIÇÕES">#REF!</definedName>
    <definedName name="COMPRIM">#REF!</definedName>
    <definedName name="comprimento">#REF!</definedName>
    <definedName name="Construcao_Casa_Maq_Plano_Inclinado">#REF!</definedName>
    <definedName name="Construcao_de_Acesso_a_Estacao_I">#REF!</definedName>
    <definedName name="Construcao_do_acesso_a_Estacao_I">#REF!</definedName>
    <definedName name="Construcao_Escadaria_Apoio">#REF!</definedName>
    <definedName name="Contencao">#REF!</definedName>
    <definedName name="Contencao_">#REF!</definedName>
    <definedName name="Corte1">#REF!</definedName>
    <definedName name="COTACAO">#REF!</definedName>
    <definedName name="cpartida">#REF!</definedName>
    <definedName name="CRONO_S">OFFSET(CRONOGRAMA!$G$9,0,0,1,CRONOGRAMA!$C$8)</definedName>
    <definedName name="dbi">#REF!</definedName>
    <definedName name="Dem_Lavanderia">#REF!</definedName>
    <definedName name="Demolicao_de_Guarita_Consulta">#REF!</definedName>
    <definedName name="Demolicao_Lavanderia_Existente">#REF!</definedName>
    <definedName name="Descricao">#REF!</definedName>
    <definedName name="DESONERACAO" hidden="1">IF(OR(Import.Desoneracao="DESONERADO",Import.Desoneracao="SIM"),"SIM","NÃO")</definedName>
    <definedName name="DEZEMBRO06">#REF!</definedName>
    <definedName name="dfg">#REF!</definedName>
    <definedName name="DRENAGEM">#REF!</definedName>
    <definedName name="ELEMVS07">#REF!</definedName>
    <definedName name="ELEVATÓRIAS">#REF!</definedName>
    <definedName name="empolamento">#REF!</definedName>
    <definedName name="Escada">#REF!</definedName>
    <definedName name="Escadaria">#REF!</definedName>
    <definedName name="ESCMAN">#REF!</definedName>
    <definedName name="ESCRITÓRIO">#REF!</definedName>
    <definedName name="ESGOTO">#REF!</definedName>
    <definedName name="ESSENCIAIS">#REF!</definedName>
    <definedName name="Estacao_01">#REF!</definedName>
    <definedName name="Estacao_02">#REF!</definedName>
    <definedName name="Estacao_03">#REF!</definedName>
    <definedName name="Estacao_04">#REF!</definedName>
    <definedName name="Estacao_05">#REF!</definedName>
    <definedName name="ETE">#REF!</definedName>
    <definedName name="Excel">#REF!</definedName>
    <definedName name="Excel_BuiltIn_Print_Area_6">#REF!</definedName>
    <definedName name="Excel_BuiltIn_Print_Titles_10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6">#REF!</definedName>
    <definedName name="Excel_BuiltIn_Print_Titles_7">#REF!</definedName>
    <definedName name="Excel_BuiltIn_Print_Titles_9">#REF!</definedName>
    <definedName name="Execucao_Fundacoes_Plano_Inclinado">#REF!</definedName>
    <definedName name="EXT">#REF!</definedName>
    <definedName name="F">#REF!</definedName>
    <definedName name="FGV">#REF!</definedName>
    <definedName name="FGVC">#REF!</definedName>
    <definedName name="FGVC0504">#REF!</definedName>
    <definedName name="FGVSER">#REF!</definedName>
    <definedName name="Format">#REF!</definedName>
    <definedName name="ftr">#REF!</definedName>
    <definedName name="Fundacao_Plano_Inclinado">#REF!</definedName>
    <definedName name="Header">#REF!</definedName>
    <definedName name="Implantacao_Consulta">#REF!</definedName>
    <definedName name="Import.Apelido" hidden="1">#REF!</definedName>
    <definedName name="Import.BDI.Tipo2" hidden="1">'[1]BDI '!#REF!</definedName>
    <definedName name="Import.BDI.Tipo3" hidden="1">'[1]BDI '!#REF!</definedName>
    <definedName name="Import.CR" hidden="1">#REF!</definedName>
    <definedName name="Import.DataBase" hidden="1">OFFSET(#REF!,0,-1)</definedName>
    <definedName name="Import.DescLote" hidden="1">#REF!</definedName>
    <definedName name="Import.Desoneracao" hidden="1">OFFSET(#REF!,0,-1)</definedName>
    <definedName name="Import.Município" hidden="1">#REF!</definedName>
    <definedName name="Import.Proponente" hidden="1">#REF!</definedName>
    <definedName name="Import.RespOrçamento" hidden="1">#REF!</definedName>
    <definedName name="Import.TransfereGOV" hidden="1">#REF!</definedName>
    <definedName name="INTERCEPTORES___EMISSÁRIOS">#REF!</definedName>
    <definedName name="IOPES_SERVICO">#REF!</definedName>
    <definedName name="j.1">#REF!</definedName>
    <definedName name="j.10">#REF!</definedName>
    <definedName name="j.11">#REF!</definedName>
    <definedName name="j.12">#REF!</definedName>
    <definedName name="j.13">#REF!</definedName>
    <definedName name="j.14">#REF!</definedName>
    <definedName name="j.15">#REF!</definedName>
    <definedName name="j.16">#REF!</definedName>
    <definedName name="j.17">#REF!</definedName>
    <definedName name="j.18">#REF!</definedName>
    <definedName name="j.19">#REF!</definedName>
    <definedName name="j.2">#REF!</definedName>
    <definedName name="j.20">#REF!</definedName>
    <definedName name="j.21">#REF!</definedName>
    <definedName name="j.22">#REF!</definedName>
    <definedName name="j.23">#REF!</definedName>
    <definedName name="j.3">#REF!</definedName>
    <definedName name="j.4">#REF!</definedName>
    <definedName name="j.5">#REF!</definedName>
    <definedName name="j.6">#REF!</definedName>
    <definedName name="j.7">#REF!</definedName>
    <definedName name="j.8">#REF!</definedName>
    <definedName name="j.9">#REF!</definedName>
    <definedName name="JDI">#REF!</definedName>
    <definedName name="jhb">#REF!</definedName>
    <definedName name="LARGURA">#REF!</definedName>
    <definedName name="LIGAÇÃO">#REF!</definedName>
    <definedName name="LINHAS_DE_RECALQUE">#REF!</definedName>
    <definedName name="meiofio">#REF!</definedName>
    <definedName name="MM">#REF!</definedName>
    <definedName name="Mob">#REF!</definedName>
    <definedName name="N">#REF!</definedName>
    <definedName name="NCOMPOSICOES" hidden="1">14</definedName>
    <definedName name="NCOTACOES" hidden="1">7</definedName>
    <definedName name="NOME_BS_1">#REF!</definedName>
    <definedName name="NOME_BS_10">#REF!</definedName>
    <definedName name="NOME_BS_2">#REF!</definedName>
    <definedName name="NOME_BS_3">#REF!</definedName>
    <definedName name="NOME_BS_4">#REF!</definedName>
    <definedName name="NOME_BS_5">#REF!</definedName>
    <definedName name="NOME_BS_6">#REF!</definedName>
    <definedName name="NOME_BS_7">#REF!</definedName>
    <definedName name="NOME_BS_8">#REF!</definedName>
    <definedName name="NOME_BS_9">#REF!</definedName>
    <definedName name="Ordem">#REF!</definedName>
    <definedName name="OUTROS">#REF!</definedName>
    <definedName name="p.1">#REF!</definedName>
    <definedName name="p.2">#REF!</definedName>
    <definedName name="p.3">#REF!</definedName>
    <definedName name="p.4">#REF!</definedName>
    <definedName name="Paisagismo_Consulta">#REF!</definedName>
    <definedName name="PARK">#REF!</definedName>
    <definedName name="PAVIMENTAÇÃO">#REF!</definedName>
    <definedName name="PBR">#REF!</definedName>
    <definedName name="PED.1">#REF!</definedName>
    <definedName name="PED.2">#REF!</definedName>
    <definedName name="PED.3">#REF!</definedName>
    <definedName name="pedreira">#REF!</definedName>
    <definedName name="PESO1.">#REF!</definedName>
    <definedName name="PESO2.">#REF!</definedName>
    <definedName name="pesobrita">#REF!</definedName>
    <definedName name="pesoespecifico">#REF!</definedName>
    <definedName name="plani">#REF!</definedName>
    <definedName name="Poste">#REF!</definedName>
    <definedName name="Preco">#REF!</definedName>
    <definedName name="Predio_02_andares_Consulta">#REF!</definedName>
    <definedName name="Preparo_Terreno">#REF!</definedName>
    <definedName name="PROCURA_DESCRICAO_SERVICO">IFERROR( IF(AND(#REF!="",#REF!=""),0, IF(#REF!="SINAPI",VLOOKUP(#REF!,SINAPI_SERVICO,2,0), IF(#REF!="COMPOSIÇÃO",VLOOKUP(#REF!,COMPOSIÇÕES,2,0), IF(#REF!="IOPES",VLOOKUP(#REF!,IOPES_SERVICO,2,0), IF(#REF!="SETOP",VLOOKUP(#REF!,SETOP_SERVICO,2,0), IF(#REF!="SUDECAP",VLOOKUP(#REF!,SUDECAP_SERVICO,2,0), IF(#REF!="TCPO",VLOOKUP(#REF!,TCPO_SERVICO,2,0), IF(#REF!="COTAÇÃO",VLOOKUP(#REF!,COTACAO,2,0), IF(#REF!=NOME_BS_1,VLOOKUP(#REF!,BANCO_1_SERVICO,2,0), IF(#REF!=NOME_BS_2,VLOOKUP(#REF!,BANCO_2_SERVICO,2,0), IF(#REF!=NOME_BS_3,VLOOKUP(#REF!,BANCO_3_SERVICO,2,0), IF(#REF!=NOME_BS_4,VLOOKUP(#REF!,BANCO_4_SERVICO,2,0), IF(#REF!=NOME_BS_5,VLOOKUP(#REF!,BANCO_5_SERVICO,2,0), IF(#REF!=NOME_BS_6,VLOOKUP(#REF!,BANCO_6_SERVICO,2,0), IF(#REF!=NOME_BS_7,VLOOKUP(#REF!,BANCO_7_SERVICO,2,0), IF(#REF!=NOME_BS_8,VLOOKUP(#REF!,BANCO_8_SERVICO,2,0), IF(#REF!=NOME_BS_9,VLOOKUP(#REF!,BANCO_9_SERVICO,2,0), IF(#REF!=NOME_BS_10,VLOOKUP(#REF!,BANCO_10_SERVICO,2,0), 0) ))))))))))))))))), 0)</definedName>
    <definedName name="promo01">#REF!</definedName>
    <definedName name="promo02">#REF!</definedName>
    <definedName name="promo03">#REF!</definedName>
    <definedName name="promo04">#REF!</definedName>
    <definedName name="promo05">#REF!</definedName>
    <definedName name="promo06">#REF!</definedName>
    <definedName name="promo07">#REF!</definedName>
    <definedName name="promo08">#REF!</definedName>
    <definedName name="promo09">#REF!</definedName>
    <definedName name="PRT">#REF!</definedName>
    <definedName name="pv">#REF!</definedName>
    <definedName name="ralo">#REF!</definedName>
    <definedName name="RawData">#REF!</definedName>
    <definedName name="RawHeader">#REF!</definedName>
    <definedName name="red">#REF!</definedName>
    <definedName name="REDE_COLETORA">#REF!</definedName>
    <definedName name="REF_SERVICOS">#REF!</definedName>
    <definedName name="RTL">#REF!</definedName>
    <definedName name="SAN">#REF!</definedName>
    <definedName name="SANI">#REF!</definedName>
    <definedName name="Sede_Detran_Consulta">#REF!</definedName>
    <definedName name="SERVIÇOS_COMPLEMENTARES">#REF!</definedName>
    <definedName name="SERVIÇOS_PRELIMINARES">#REF!</definedName>
    <definedName name="Servicos_Tecnicos">#REF!</definedName>
    <definedName name="Servicos_Tecnicos_">#REF!</definedName>
    <definedName name="SETOP_SERVICO">#REF!</definedName>
    <definedName name="SINAPI_SERVICO">#REF!</definedName>
    <definedName name="SUDECAP_SERVICO">#REF!</definedName>
    <definedName name="TCPO_SERVICO">#REF!</definedName>
    <definedName name="TERRAPLENAGEM">#REF!</definedName>
    <definedName name="total">#REF!</definedName>
    <definedName name="um">#REF!</definedName>
    <definedName name="urb">#REF!</definedName>
    <definedName name="usina">#REF!</definedName>
    <definedName name="v.1">#REF!</definedName>
    <definedName name="volumedebrita">#REF!</definedName>
    <definedName name="volumedecorte">#REF!</definedName>
    <definedName name="volumedepv">#REF!</definedName>
    <definedName name="XXX010160100">#REF!</definedName>
    <definedName name="xxxxxx">#REF!</definedName>
    <definedName name="zero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0" i="1" l="1"/>
  <c r="B89" i="1"/>
  <c r="B88" i="1"/>
  <c r="F82" i="1"/>
  <c r="AA81" i="1"/>
  <c r="W81" i="1"/>
  <c r="S81" i="1"/>
  <c r="O81" i="1"/>
  <c r="K81" i="1"/>
  <c r="G81" i="1"/>
  <c r="D81" i="1"/>
  <c r="AB81" i="1" s="1"/>
  <c r="C81" i="1"/>
  <c r="B81" i="1"/>
  <c r="F80" i="1"/>
  <c r="AB79" i="1"/>
  <c r="X79" i="1"/>
  <c r="T79" i="1"/>
  <c r="P79" i="1"/>
  <c r="L79" i="1"/>
  <c r="H79" i="1"/>
  <c r="D79" i="1"/>
  <c r="AC79" i="1" s="1"/>
  <c r="C79" i="1"/>
  <c r="B79" i="1"/>
  <c r="F78" i="1"/>
  <c r="D77" i="1"/>
  <c r="AD77" i="1" s="1"/>
  <c r="C77" i="1"/>
  <c r="B77" i="1"/>
  <c r="F76" i="1"/>
  <c r="AD75" i="1"/>
  <c r="Z75" i="1"/>
  <c r="V75" i="1"/>
  <c r="R75" i="1"/>
  <c r="N75" i="1"/>
  <c r="J75" i="1"/>
  <c r="D75" i="1"/>
  <c r="AA75" i="1" s="1"/>
  <c r="C75" i="1"/>
  <c r="B75" i="1"/>
  <c r="F74" i="1"/>
  <c r="AA73" i="1"/>
  <c r="W73" i="1"/>
  <c r="S73" i="1"/>
  <c r="O73" i="1"/>
  <c r="K73" i="1"/>
  <c r="G73" i="1"/>
  <c r="D73" i="1"/>
  <c r="AB73" i="1" s="1"/>
  <c r="C73" i="1"/>
  <c r="B73" i="1"/>
  <c r="F72" i="1"/>
  <c r="AB71" i="1"/>
  <c r="X71" i="1"/>
  <c r="T71" i="1"/>
  <c r="P71" i="1"/>
  <c r="L71" i="1"/>
  <c r="H71" i="1"/>
  <c r="D71" i="1"/>
  <c r="AC71" i="1" s="1"/>
  <c r="C71" i="1"/>
  <c r="B71" i="1"/>
  <c r="F70" i="1"/>
  <c r="D69" i="1"/>
  <c r="AD69" i="1" s="1"/>
  <c r="C69" i="1"/>
  <c r="B69" i="1"/>
  <c r="F68" i="1"/>
  <c r="AD67" i="1"/>
  <c r="Z67" i="1"/>
  <c r="V67" i="1"/>
  <c r="R67" i="1"/>
  <c r="N67" i="1"/>
  <c r="J67" i="1"/>
  <c r="D67" i="1"/>
  <c r="AA67" i="1" s="1"/>
  <c r="C67" i="1"/>
  <c r="B67" i="1"/>
  <c r="F66" i="1"/>
  <c r="AA65" i="1"/>
  <c r="W65" i="1"/>
  <c r="S65" i="1"/>
  <c r="O65" i="1"/>
  <c r="K65" i="1"/>
  <c r="G65" i="1"/>
  <c r="D65" i="1"/>
  <c r="AB65" i="1" s="1"/>
  <c r="C65" i="1"/>
  <c r="B65" i="1"/>
  <c r="F64" i="1"/>
  <c r="D63" i="1"/>
  <c r="X63" i="1" s="1"/>
  <c r="C63" i="1"/>
  <c r="B63" i="1"/>
  <c r="F62" i="1"/>
  <c r="AD61" i="1"/>
  <c r="AB61" i="1"/>
  <c r="Z61" i="1"/>
  <c r="X61" i="1"/>
  <c r="V61" i="1"/>
  <c r="T61" i="1"/>
  <c r="R61" i="1"/>
  <c r="P61" i="1"/>
  <c r="N61" i="1"/>
  <c r="L61" i="1"/>
  <c r="J61" i="1"/>
  <c r="H61" i="1"/>
  <c r="D61" i="1"/>
  <c r="AA61" i="1" s="1"/>
  <c r="C61" i="1"/>
  <c r="B61" i="1"/>
  <c r="F60" i="1"/>
  <c r="D59" i="1"/>
  <c r="AC59" i="1" s="1"/>
  <c r="C59" i="1"/>
  <c r="B59" i="1"/>
  <c r="F58" i="1"/>
  <c r="AD57" i="1"/>
  <c r="AB57" i="1"/>
  <c r="Z57" i="1"/>
  <c r="X57" i="1"/>
  <c r="V57" i="1"/>
  <c r="T57" i="1"/>
  <c r="R57" i="1"/>
  <c r="P57" i="1"/>
  <c r="N57" i="1"/>
  <c r="L57" i="1"/>
  <c r="J57" i="1"/>
  <c r="H57" i="1"/>
  <c r="D57" i="1"/>
  <c r="AC57" i="1" s="1"/>
  <c r="C57" i="1"/>
  <c r="B57" i="1"/>
  <c r="F56" i="1"/>
  <c r="D55" i="1"/>
  <c r="AA55" i="1" s="1"/>
  <c r="C55" i="1"/>
  <c r="B55" i="1"/>
  <c r="F54" i="1"/>
  <c r="AD53" i="1"/>
  <c r="AB53" i="1"/>
  <c r="Z53" i="1"/>
  <c r="X53" i="1"/>
  <c r="V53" i="1"/>
  <c r="T53" i="1"/>
  <c r="R53" i="1"/>
  <c r="P53" i="1"/>
  <c r="N53" i="1"/>
  <c r="L53" i="1"/>
  <c r="J53" i="1"/>
  <c r="H53" i="1"/>
  <c r="D53" i="1"/>
  <c r="AA53" i="1" s="1"/>
  <c r="C53" i="1"/>
  <c r="B53" i="1"/>
  <c r="F52" i="1"/>
  <c r="K51" i="1"/>
  <c r="G51" i="1"/>
  <c r="D51" i="1"/>
  <c r="AC51" i="1" s="1"/>
  <c r="C51" i="1"/>
  <c r="B51" i="1"/>
  <c r="F50" i="1"/>
  <c r="AD49" i="1"/>
  <c r="AB49" i="1"/>
  <c r="Z49" i="1"/>
  <c r="X49" i="1"/>
  <c r="V49" i="1"/>
  <c r="T49" i="1"/>
  <c r="R49" i="1"/>
  <c r="P49" i="1"/>
  <c r="N49" i="1"/>
  <c r="L49" i="1"/>
  <c r="J49" i="1"/>
  <c r="H49" i="1"/>
  <c r="D49" i="1"/>
  <c r="AC49" i="1" s="1"/>
  <c r="C49" i="1"/>
  <c r="B49" i="1"/>
  <c r="F48" i="1"/>
  <c r="D47" i="1"/>
  <c r="AA47" i="1" s="1"/>
  <c r="C47" i="1"/>
  <c r="B47" i="1"/>
  <c r="F46" i="1"/>
  <c r="AD45" i="1"/>
  <c r="AB45" i="1"/>
  <c r="Z45" i="1"/>
  <c r="X45" i="1"/>
  <c r="V45" i="1"/>
  <c r="T45" i="1"/>
  <c r="R45" i="1"/>
  <c r="P45" i="1"/>
  <c r="N45" i="1"/>
  <c r="L45" i="1"/>
  <c r="K45" i="1"/>
  <c r="J45" i="1"/>
  <c r="H45" i="1"/>
  <c r="G45" i="1"/>
  <c r="D45" i="1"/>
  <c r="AA45" i="1" s="1"/>
  <c r="C45" i="1"/>
  <c r="B45" i="1"/>
  <c r="F44" i="1"/>
  <c r="AA43" i="1"/>
  <c r="W43" i="1"/>
  <c r="S43" i="1"/>
  <c r="O43" i="1"/>
  <c r="K43" i="1"/>
  <c r="G43" i="1"/>
  <c r="D43" i="1"/>
  <c r="C43" i="1"/>
  <c r="B43" i="1"/>
  <c r="F42" i="1"/>
  <c r="AD41" i="1"/>
  <c r="AB41" i="1"/>
  <c r="Z41" i="1"/>
  <c r="X41" i="1"/>
  <c r="V41" i="1"/>
  <c r="T41" i="1"/>
  <c r="R41" i="1"/>
  <c r="P41" i="1"/>
  <c r="N41" i="1"/>
  <c r="L41" i="1"/>
  <c r="J41" i="1"/>
  <c r="H41" i="1"/>
  <c r="D41" i="1"/>
  <c r="AC41" i="1" s="1"/>
  <c r="C41" i="1"/>
  <c r="B41" i="1"/>
  <c r="F40" i="1"/>
  <c r="Y39" i="1"/>
  <c r="Q39" i="1"/>
  <c r="I39" i="1"/>
  <c r="D39" i="1"/>
  <c r="AA39" i="1" s="1"/>
  <c r="C39" i="1"/>
  <c r="B39" i="1"/>
  <c r="F38" i="1"/>
  <c r="AD37" i="1"/>
  <c r="AB37" i="1"/>
  <c r="Z37" i="1"/>
  <c r="X37" i="1"/>
  <c r="V37" i="1"/>
  <c r="T37" i="1"/>
  <c r="R37" i="1"/>
  <c r="P37" i="1"/>
  <c r="N37" i="1"/>
  <c r="L37" i="1"/>
  <c r="J37" i="1"/>
  <c r="H37" i="1"/>
  <c r="G37" i="1"/>
  <c r="D37" i="1"/>
  <c r="AA37" i="1" s="1"/>
  <c r="C37" i="1"/>
  <c r="B37" i="1"/>
  <c r="F36" i="1"/>
  <c r="AC35" i="1"/>
  <c r="AA35" i="1"/>
  <c r="Y35" i="1"/>
  <c r="W35" i="1"/>
  <c r="U35" i="1"/>
  <c r="T35" i="1"/>
  <c r="Q35" i="1"/>
  <c r="P35" i="1"/>
  <c r="O35" i="1"/>
  <c r="L35" i="1"/>
  <c r="K35" i="1"/>
  <c r="J35" i="1"/>
  <c r="H35" i="1"/>
  <c r="G35" i="1"/>
  <c r="D35" i="1"/>
  <c r="C35" i="1"/>
  <c r="B35" i="1"/>
  <c r="F34" i="1"/>
  <c r="D33" i="1"/>
  <c r="AA33" i="1" s="1"/>
  <c r="C33" i="1"/>
  <c r="B33" i="1"/>
  <c r="F32" i="1"/>
  <c r="AD31" i="1"/>
  <c r="AB31" i="1"/>
  <c r="Z31" i="1"/>
  <c r="X31" i="1"/>
  <c r="V31" i="1"/>
  <c r="T31" i="1"/>
  <c r="R31" i="1"/>
  <c r="P31" i="1"/>
  <c r="N31" i="1"/>
  <c r="L31" i="1"/>
  <c r="J31" i="1"/>
  <c r="H31" i="1"/>
  <c r="D31" i="1"/>
  <c r="AA31" i="1" s="1"/>
  <c r="C31" i="1"/>
  <c r="B31" i="1"/>
  <c r="F30" i="1"/>
  <c r="AA29" i="1"/>
  <c r="W29" i="1"/>
  <c r="S29" i="1"/>
  <c r="O29" i="1"/>
  <c r="K29" i="1"/>
  <c r="G29" i="1"/>
  <c r="D29" i="1"/>
  <c r="AC29" i="1" s="1"/>
  <c r="C29" i="1"/>
  <c r="B29" i="1"/>
  <c r="F28" i="1"/>
  <c r="AD27" i="1"/>
  <c r="AB27" i="1"/>
  <c r="Z27" i="1"/>
  <c r="X27" i="1"/>
  <c r="V27" i="1"/>
  <c r="T27" i="1"/>
  <c r="R27" i="1"/>
  <c r="P27" i="1"/>
  <c r="O27" i="1"/>
  <c r="N27" i="1"/>
  <c r="L27" i="1"/>
  <c r="K27" i="1"/>
  <c r="J27" i="1"/>
  <c r="H27" i="1"/>
  <c r="G27" i="1"/>
  <c r="D27" i="1"/>
  <c r="AC27" i="1" s="1"/>
  <c r="C27" i="1"/>
  <c r="B27" i="1"/>
  <c r="F26" i="1"/>
  <c r="D25" i="1"/>
  <c r="AA25" i="1" s="1"/>
  <c r="C25" i="1"/>
  <c r="B25" i="1"/>
  <c r="F24" i="1"/>
  <c r="AD23" i="1"/>
  <c r="AB23" i="1"/>
  <c r="Z23" i="1"/>
  <c r="X23" i="1"/>
  <c r="V23" i="1"/>
  <c r="T23" i="1"/>
  <c r="R23" i="1"/>
  <c r="P23" i="1"/>
  <c r="N23" i="1"/>
  <c r="L23" i="1"/>
  <c r="J23" i="1"/>
  <c r="H23" i="1"/>
  <c r="D23" i="1"/>
  <c r="AA23" i="1" s="1"/>
  <c r="C23" i="1"/>
  <c r="B23" i="1"/>
  <c r="F22" i="1"/>
  <c r="AA21" i="1"/>
  <c r="W21" i="1"/>
  <c r="S21" i="1"/>
  <c r="O21" i="1"/>
  <c r="K21" i="1"/>
  <c r="G21" i="1"/>
  <c r="D21" i="1"/>
  <c r="AC21" i="1" s="1"/>
  <c r="C21" i="1"/>
  <c r="B21" i="1"/>
  <c r="F20" i="1"/>
  <c r="AD19" i="1"/>
  <c r="AB19" i="1"/>
  <c r="Z19" i="1"/>
  <c r="X19" i="1"/>
  <c r="V19" i="1"/>
  <c r="T19" i="1"/>
  <c r="R19" i="1"/>
  <c r="P19" i="1"/>
  <c r="N19" i="1"/>
  <c r="L19" i="1"/>
  <c r="J19" i="1"/>
  <c r="H19" i="1"/>
  <c r="G19" i="1"/>
  <c r="D19" i="1"/>
  <c r="AC19" i="1" s="1"/>
  <c r="C19" i="1"/>
  <c r="B19" i="1"/>
  <c r="F18" i="1"/>
  <c r="I17" i="1"/>
  <c r="D17" i="1"/>
  <c r="AA17" i="1" s="1"/>
  <c r="C17" i="1"/>
  <c r="B17" i="1"/>
  <c r="F16" i="1"/>
  <c r="AD15" i="1"/>
  <c r="AB15" i="1"/>
  <c r="Z15" i="1"/>
  <c r="X15" i="1"/>
  <c r="V15" i="1"/>
  <c r="T15" i="1"/>
  <c r="R15" i="1"/>
  <c r="P15" i="1"/>
  <c r="N15" i="1"/>
  <c r="L15" i="1"/>
  <c r="J15" i="1"/>
  <c r="H15" i="1"/>
  <c r="D15" i="1"/>
  <c r="AA15" i="1" s="1"/>
  <c r="C15" i="1"/>
  <c r="B15" i="1"/>
  <c r="F14" i="1"/>
  <c r="AA13" i="1"/>
  <c r="W13" i="1"/>
  <c r="S13" i="1"/>
  <c r="O13" i="1"/>
  <c r="K13" i="1"/>
  <c r="G13" i="1"/>
  <c r="D13" i="1"/>
  <c r="AC13" i="1" s="1"/>
  <c r="C13" i="1"/>
  <c r="B13" i="1"/>
  <c r="F12" i="1"/>
  <c r="AD11" i="1"/>
  <c r="AB11" i="1"/>
  <c r="Z11" i="1"/>
  <c r="X11" i="1"/>
  <c r="V11" i="1"/>
  <c r="T11" i="1"/>
  <c r="R11" i="1"/>
  <c r="P11" i="1"/>
  <c r="N11" i="1"/>
  <c r="L11" i="1"/>
  <c r="J11" i="1"/>
  <c r="H11" i="1"/>
  <c r="D11" i="1"/>
  <c r="AA11" i="1" s="1"/>
  <c r="C11" i="1"/>
  <c r="B11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C8" i="1"/>
  <c r="C4" i="1"/>
  <c r="B4" i="1"/>
  <c r="C3" i="1"/>
  <c r="I13" i="1" l="1"/>
  <c r="Q13" i="1"/>
  <c r="G11" i="1"/>
  <c r="K11" i="1"/>
  <c r="O11" i="1"/>
  <c r="S11" i="1"/>
  <c r="W11" i="1"/>
  <c r="J13" i="1"/>
  <c r="N13" i="1"/>
  <c r="R13" i="1"/>
  <c r="V13" i="1"/>
  <c r="V83" i="1" s="1"/>
  <c r="V84" i="1" s="1"/>
  <c r="Z13" i="1"/>
  <c r="AD13" i="1"/>
  <c r="I15" i="1"/>
  <c r="M15" i="1"/>
  <c r="Q15" i="1"/>
  <c r="U15" i="1"/>
  <c r="Y15" i="1"/>
  <c r="AC15" i="1"/>
  <c r="H17" i="1"/>
  <c r="L17" i="1"/>
  <c r="P17" i="1"/>
  <c r="T17" i="1"/>
  <c r="X17" i="1"/>
  <c r="AB17" i="1"/>
  <c r="K19" i="1"/>
  <c r="O19" i="1"/>
  <c r="S19" i="1"/>
  <c r="W19" i="1"/>
  <c r="AA19" i="1"/>
  <c r="AA83" i="1" s="1"/>
  <c r="AA84" i="1" s="1"/>
  <c r="J21" i="1"/>
  <c r="N21" i="1"/>
  <c r="R21" i="1"/>
  <c r="V21" i="1"/>
  <c r="Z21" i="1"/>
  <c r="AD21" i="1"/>
  <c r="I23" i="1"/>
  <c r="M23" i="1"/>
  <c r="Q23" i="1"/>
  <c r="U23" i="1"/>
  <c r="Y23" i="1"/>
  <c r="AC23" i="1"/>
  <c r="H25" i="1"/>
  <c r="L25" i="1"/>
  <c r="P25" i="1"/>
  <c r="T25" i="1"/>
  <c r="X25" i="1"/>
  <c r="AB25" i="1"/>
  <c r="S27" i="1"/>
  <c r="W27" i="1"/>
  <c r="AA27" i="1"/>
  <c r="J29" i="1"/>
  <c r="N29" i="1"/>
  <c r="R29" i="1"/>
  <c r="V29" i="1"/>
  <c r="Z29" i="1"/>
  <c r="AD29" i="1"/>
  <c r="I31" i="1"/>
  <c r="M31" i="1"/>
  <c r="Q31" i="1"/>
  <c r="U31" i="1"/>
  <c r="Y31" i="1"/>
  <c r="AC31" i="1"/>
  <c r="H33" i="1"/>
  <c r="L33" i="1"/>
  <c r="P33" i="1"/>
  <c r="T33" i="1"/>
  <c r="X33" i="1"/>
  <c r="AB33" i="1"/>
  <c r="G39" i="1"/>
  <c r="O39" i="1"/>
  <c r="W39" i="1"/>
  <c r="AB43" i="1"/>
  <c r="X43" i="1"/>
  <c r="T43" i="1"/>
  <c r="P43" i="1"/>
  <c r="L43" i="1"/>
  <c r="H43" i="1"/>
  <c r="F43" i="1" s="1"/>
  <c r="AD43" i="1"/>
  <c r="Z43" i="1"/>
  <c r="V43" i="1"/>
  <c r="R43" i="1"/>
  <c r="N43" i="1"/>
  <c r="J43" i="1"/>
  <c r="M43" i="1"/>
  <c r="U43" i="1"/>
  <c r="AC43" i="1"/>
  <c r="M17" i="1"/>
  <c r="Q17" i="1"/>
  <c r="U17" i="1"/>
  <c r="Y17" i="1"/>
  <c r="AC17" i="1"/>
  <c r="I25" i="1"/>
  <c r="M25" i="1"/>
  <c r="Q25" i="1"/>
  <c r="U25" i="1"/>
  <c r="Y25" i="1"/>
  <c r="AC25" i="1"/>
  <c r="I33" i="1"/>
  <c r="M33" i="1"/>
  <c r="Q33" i="1"/>
  <c r="U33" i="1"/>
  <c r="Y33" i="1"/>
  <c r="AC33" i="1"/>
  <c r="D83" i="1"/>
  <c r="D85" i="1" s="1"/>
  <c r="I11" i="1"/>
  <c r="M11" i="1"/>
  <c r="Q11" i="1"/>
  <c r="U11" i="1"/>
  <c r="Y11" i="1"/>
  <c r="AC11" i="1"/>
  <c r="H13" i="1"/>
  <c r="F13" i="1" s="1"/>
  <c r="L13" i="1"/>
  <c r="L83" i="1" s="1"/>
  <c r="L84" i="1" s="1"/>
  <c r="P13" i="1"/>
  <c r="P83" i="1" s="1"/>
  <c r="P84" i="1" s="1"/>
  <c r="T13" i="1"/>
  <c r="X13" i="1"/>
  <c r="X83" i="1" s="1"/>
  <c r="X84" i="1" s="1"/>
  <c r="AB13" i="1"/>
  <c r="AB83" i="1" s="1"/>
  <c r="AB84" i="1" s="1"/>
  <c r="G15" i="1"/>
  <c r="K15" i="1"/>
  <c r="O15" i="1"/>
  <c r="S15" i="1"/>
  <c r="W15" i="1"/>
  <c r="J17" i="1"/>
  <c r="N17" i="1"/>
  <c r="N83" i="1" s="1"/>
  <c r="N84" i="1" s="1"/>
  <c r="R17" i="1"/>
  <c r="V17" i="1"/>
  <c r="Z17" i="1"/>
  <c r="AD17" i="1"/>
  <c r="AD83" i="1" s="1"/>
  <c r="AD84" i="1" s="1"/>
  <c r="I19" i="1"/>
  <c r="F19" i="1" s="1"/>
  <c r="M19" i="1"/>
  <c r="Q19" i="1"/>
  <c r="U19" i="1"/>
  <c r="Y19" i="1"/>
  <c r="H21" i="1"/>
  <c r="F21" i="1" s="1"/>
  <c r="L21" i="1"/>
  <c r="P21" i="1"/>
  <c r="T21" i="1"/>
  <c r="T83" i="1" s="1"/>
  <c r="T84" i="1" s="1"/>
  <c r="X21" i="1"/>
  <c r="AB21" i="1"/>
  <c r="G23" i="1"/>
  <c r="K23" i="1"/>
  <c r="O23" i="1"/>
  <c r="S23" i="1"/>
  <c r="W23" i="1"/>
  <c r="J25" i="1"/>
  <c r="N25" i="1"/>
  <c r="R25" i="1"/>
  <c r="V25" i="1"/>
  <c r="Z25" i="1"/>
  <c r="AD25" i="1"/>
  <c r="I27" i="1"/>
  <c r="F27" i="1" s="1"/>
  <c r="M27" i="1"/>
  <c r="Q27" i="1"/>
  <c r="U27" i="1"/>
  <c r="Y27" i="1"/>
  <c r="H29" i="1"/>
  <c r="F29" i="1" s="1"/>
  <c r="L29" i="1"/>
  <c r="P29" i="1"/>
  <c r="T29" i="1"/>
  <c r="X29" i="1"/>
  <c r="AB29" i="1"/>
  <c r="G31" i="1"/>
  <c r="K31" i="1"/>
  <c r="O31" i="1"/>
  <c r="S31" i="1"/>
  <c r="W31" i="1"/>
  <c r="J33" i="1"/>
  <c r="N33" i="1"/>
  <c r="R33" i="1"/>
  <c r="V33" i="1"/>
  <c r="Z33" i="1"/>
  <c r="AD33" i="1"/>
  <c r="AB35" i="1"/>
  <c r="AD35" i="1"/>
  <c r="Z35" i="1"/>
  <c r="V35" i="1"/>
  <c r="R35" i="1"/>
  <c r="N35" i="1"/>
  <c r="I35" i="1"/>
  <c r="F35" i="1" s="1"/>
  <c r="M35" i="1"/>
  <c r="S35" i="1"/>
  <c r="X35" i="1"/>
  <c r="K39" i="1"/>
  <c r="S39" i="1"/>
  <c r="I43" i="1"/>
  <c r="Q43" i="1"/>
  <c r="Y43" i="1"/>
  <c r="M13" i="1"/>
  <c r="U13" i="1"/>
  <c r="Y13" i="1"/>
  <c r="G17" i="1"/>
  <c r="K17" i="1"/>
  <c r="O17" i="1"/>
  <c r="S17" i="1"/>
  <c r="W17" i="1"/>
  <c r="I21" i="1"/>
  <c r="M21" i="1"/>
  <c r="Q21" i="1"/>
  <c r="U21" i="1"/>
  <c r="Y21" i="1"/>
  <c r="G25" i="1"/>
  <c r="K25" i="1"/>
  <c r="O25" i="1"/>
  <c r="S25" i="1"/>
  <c r="W25" i="1"/>
  <c r="I29" i="1"/>
  <c r="M29" i="1"/>
  <c r="Q29" i="1"/>
  <c r="U29" i="1"/>
  <c r="Y29" i="1"/>
  <c r="G33" i="1"/>
  <c r="K33" i="1"/>
  <c r="O33" i="1"/>
  <c r="S33" i="1"/>
  <c r="W33" i="1"/>
  <c r="AD39" i="1"/>
  <c r="Z39" i="1"/>
  <c r="Z83" i="1" s="1"/>
  <c r="Z84" i="1" s="1"/>
  <c r="V39" i="1"/>
  <c r="R39" i="1"/>
  <c r="R83" i="1" s="1"/>
  <c r="R84" i="1" s="1"/>
  <c r="N39" i="1"/>
  <c r="J39" i="1"/>
  <c r="J83" i="1" s="1"/>
  <c r="J84" i="1" s="1"/>
  <c r="AB39" i="1"/>
  <c r="X39" i="1"/>
  <c r="T39" i="1"/>
  <c r="P39" i="1"/>
  <c r="L39" i="1"/>
  <c r="H39" i="1"/>
  <c r="M39" i="1"/>
  <c r="U39" i="1"/>
  <c r="AC39" i="1"/>
  <c r="I37" i="1"/>
  <c r="F37" i="1" s="1"/>
  <c r="M37" i="1"/>
  <c r="Q37" i="1"/>
  <c r="U37" i="1"/>
  <c r="Y37" i="1"/>
  <c r="AC37" i="1"/>
  <c r="G41" i="1"/>
  <c r="K41" i="1"/>
  <c r="O41" i="1"/>
  <c r="S41" i="1"/>
  <c r="W41" i="1"/>
  <c r="AA41" i="1"/>
  <c r="I45" i="1"/>
  <c r="M45" i="1"/>
  <c r="Q45" i="1"/>
  <c r="U45" i="1"/>
  <c r="Y45" i="1"/>
  <c r="AC45" i="1"/>
  <c r="H47" i="1"/>
  <c r="L47" i="1"/>
  <c r="P47" i="1"/>
  <c r="T47" i="1"/>
  <c r="X47" i="1"/>
  <c r="AB47" i="1"/>
  <c r="G49" i="1"/>
  <c r="K49" i="1"/>
  <c r="O49" i="1"/>
  <c r="S49" i="1"/>
  <c r="W49" i="1"/>
  <c r="AA49" i="1"/>
  <c r="J51" i="1"/>
  <c r="N51" i="1"/>
  <c r="R51" i="1"/>
  <c r="V51" i="1"/>
  <c r="Z51" i="1"/>
  <c r="AD51" i="1"/>
  <c r="I53" i="1"/>
  <c r="M53" i="1"/>
  <c r="Q53" i="1"/>
  <c r="U53" i="1"/>
  <c r="Y53" i="1"/>
  <c r="AC53" i="1"/>
  <c r="H55" i="1"/>
  <c r="L55" i="1"/>
  <c r="P55" i="1"/>
  <c r="T55" i="1"/>
  <c r="X55" i="1"/>
  <c r="AB55" i="1"/>
  <c r="G57" i="1"/>
  <c r="K57" i="1"/>
  <c r="O57" i="1"/>
  <c r="S57" i="1"/>
  <c r="W57" i="1"/>
  <c r="AA57" i="1"/>
  <c r="J59" i="1"/>
  <c r="N59" i="1"/>
  <c r="R59" i="1"/>
  <c r="V59" i="1"/>
  <c r="Z59" i="1"/>
  <c r="AD59" i="1"/>
  <c r="I61" i="1"/>
  <c r="M61" i="1"/>
  <c r="Q61" i="1"/>
  <c r="U61" i="1"/>
  <c r="Y61" i="1"/>
  <c r="AC61" i="1"/>
  <c r="H63" i="1"/>
  <c r="L63" i="1"/>
  <c r="P63" i="1"/>
  <c r="I47" i="1"/>
  <c r="M47" i="1"/>
  <c r="Q47" i="1"/>
  <c r="U47" i="1"/>
  <c r="Y47" i="1"/>
  <c r="AC47" i="1"/>
  <c r="O51" i="1"/>
  <c r="S51" i="1"/>
  <c r="W51" i="1"/>
  <c r="AA51" i="1"/>
  <c r="I55" i="1"/>
  <c r="M55" i="1"/>
  <c r="Q55" i="1"/>
  <c r="U55" i="1"/>
  <c r="Y55" i="1"/>
  <c r="AC55" i="1"/>
  <c r="G59" i="1"/>
  <c r="K59" i="1"/>
  <c r="O59" i="1"/>
  <c r="S59" i="1"/>
  <c r="W59" i="1"/>
  <c r="AA59" i="1"/>
  <c r="AC63" i="1"/>
  <c r="Y63" i="1"/>
  <c r="U63" i="1"/>
  <c r="AA63" i="1"/>
  <c r="W63" i="1"/>
  <c r="S63" i="1"/>
  <c r="AD63" i="1"/>
  <c r="Z63" i="1"/>
  <c r="V63" i="1"/>
  <c r="I63" i="1"/>
  <c r="M63" i="1"/>
  <c r="Q63" i="1"/>
  <c r="AB63" i="1"/>
  <c r="K37" i="1"/>
  <c r="O37" i="1"/>
  <c r="S37" i="1"/>
  <c r="W37" i="1"/>
  <c r="I41" i="1"/>
  <c r="M41" i="1"/>
  <c r="Q41" i="1"/>
  <c r="U41" i="1"/>
  <c r="Y41" i="1"/>
  <c r="O45" i="1"/>
  <c r="S45" i="1"/>
  <c r="W45" i="1"/>
  <c r="J47" i="1"/>
  <c r="N47" i="1"/>
  <c r="R47" i="1"/>
  <c r="V47" i="1"/>
  <c r="Z47" i="1"/>
  <c r="AD47" i="1"/>
  <c r="I49" i="1"/>
  <c r="M49" i="1"/>
  <c r="Q49" i="1"/>
  <c r="U49" i="1"/>
  <c r="Y49" i="1"/>
  <c r="H51" i="1"/>
  <c r="F51" i="1" s="1"/>
  <c r="L51" i="1"/>
  <c r="P51" i="1"/>
  <c r="T51" i="1"/>
  <c r="X51" i="1"/>
  <c r="AB51" i="1"/>
  <c r="G53" i="1"/>
  <c r="K53" i="1"/>
  <c r="O53" i="1"/>
  <c r="S53" i="1"/>
  <c r="W53" i="1"/>
  <c r="J55" i="1"/>
  <c r="N55" i="1"/>
  <c r="R55" i="1"/>
  <c r="V55" i="1"/>
  <c r="Z55" i="1"/>
  <c r="AD55" i="1"/>
  <c r="I57" i="1"/>
  <c r="M57" i="1"/>
  <c r="Q57" i="1"/>
  <c r="U57" i="1"/>
  <c r="Y57" i="1"/>
  <c r="H59" i="1"/>
  <c r="L59" i="1"/>
  <c r="P59" i="1"/>
  <c r="T59" i="1"/>
  <c r="X59" i="1"/>
  <c r="AB59" i="1"/>
  <c r="G61" i="1"/>
  <c r="K61" i="1"/>
  <c r="O61" i="1"/>
  <c r="S61" i="1"/>
  <c r="W61" i="1"/>
  <c r="J63" i="1"/>
  <c r="N63" i="1"/>
  <c r="R63" i="1"/>
  <c r="G47" i="1"/>
  <c r="K47" i="1"/>
  <c r="O47" i="1"/>
  <c r="S47" i="1"/>
  <c r="W47" i="1"/>
  <c r="I51" i="1"/>
  <c r="M51" i="1"/>
  <c r="Q51" i="1"/>
  <c r="U51" i="1"/>
  <c r="Y51" i="1"/>
  <c r="G55" i="1"/>
  <c r="K55" i="1"/>
  <c r="O55" i="1"/>
  <c r="S55" i="1"/>
  <c r="W55" i="1"/>
  <c r="I59" i="1"/>
  <c r="M59" i="1"/>
  <c r="Q59" i="1"/>
  <c r="U59" i="1"/>
  <c r="Y59" i="1"/>
  <c r="G63" i="1"/>
  <c r="K63" i="1"/>
  <c r="O63" i="1"/>
  <c r="T63" i="1"/>
  <c r="I65" i="1"/>
  <c r="M65" i="1"/>
  <c r="Q65" i="1"/>
  <c r="U65" i="1"/>
  <c r="Y65" i="1"/>
  <c r="AC65" i="1"/>
  <c r="H67" i="1"/>
  <c r="L67" i="1"/>
  <c r="P67" i="1"/>
  <c r="T67" i="1"/>
  <c r="X67" i="1"/>
  <c r="AB67" i="1"/>
  <c r="G69" i="1"/>
  <c r="K69" i="1"/>
  <c r="O69" i="1"/>
  <c r="S69" i="1"/>
  <c r="W69" i="1"/>
  <c r="AA69" i="1"/>
  <c r="J71" i="1"/>
  <c r="N71" i="1"/>
  <c r="R71" i="1"/>
  <c r="V71" i="1"/>
  <c r="Z71" i="1"/>
  <c r="AD71" i="1"/>
  <c r="I73" i="1"/>
  <c r="M73" i="1"/>
  <c r="Q73" i="1"/>
  <c r="U73" i="1"/>
  <c r="Y73" i="1"/>
  <c r="AC73" i="1"/>
  <c r="H75" i="1"/>
  <c r="L75" i="1"/>
  <c r="P75" i="1"/>
  <c r="T75" i="1"/>
  <c r="X75" i="1"/>
  <c r="AB75" i="1"/>
  <c r="G77" i="1"/>
  <c r="K77" i="1"/>
  <c r="O77" i="1"/>
  <c r="S77" i="1"/>
  <c r="W77" i="1"/>
  <c r="AA77" i="1"/>
  <c r="J79" i="1"/>
  <c r="N79" i="1"/>
  <c r="R79" i="1"/>
  <c r="V79" i="1"/>
  <c r="Z79" i="1"/>
  <c r="AD79" i="1"/>
  <c r="I81" i="1"/>
  <c r="M81" i="1"/>
  <c r="Q81" i="1"/>
  <c r="U81" i="1"/>
  <c r="Y81" i="1"/>
  <c r="AC81" i="1"/>
  <c r="J65" i="1"/>
  <c r="N65" i="1"/>
  <c r="R65" i="1"/>
  <c r="V65" i="1"/>
  <c r="Z65" i="1"/>
  <c r="AD65" i="1"/>
  <c r="I67" i="1"/>
  <c r="M67" i="1"/>
  <c r="Q67" i="1"/>
  <c r="U67" i="1"/>
  <c r="Y67" i="1"/>
  <c r="AC67" i="1"/>
  <c r="H69" i="1"/>
  <c r="L69" i="1"/>
  <c r="P69" i="1"/>
  <c r="T69" i="1"/>
  <c r="X69" i="1"/>
  <c r="AB69" i="1"/>
  <c r="G71" i="1"/>
  <c r="K71" i="1"/>
  <c r="O71" i="1"/>
  <c r="S71" i="1"/>
  <c r="W71" i="1"/>
  <c r="AA71" i="1"/>
  <c r="J73" i="1"/>
  <c r="N73" i="1"/>
  <c r="R73" i="1"/>
  <c r="V73" i="1"/>
  <c r="Z73" i="1"/>
  <c r="AD73" i="1"/>
  <c r="I75" i="1"/>
  <c r="M75" i="1"/>
  <c r="Q75" i="1"/>
  <c r="U75" i="1"/>
  <c r="Y75" i="1"/>
  <c r="AC75" i="1"/>
  <c r="H77" i="1"/>
  <c r="L77" i="1"/>
  <c r="P77" i="1"/>
  <c r="T77" i="1"/>
  <c r="X77" i="1"/>
  <c r="AB77" i="1"/>
  <c r="G79" i="1"/>
  <c r="K79" i="1"/>
  <c r="O79" i="1"/>
  <c r="S79" i="1"/>
  <c r="W79" i="1"/>
  <c r="AA79" i="1"/>
  <c r="J81" i="1"/>
  <c r="N81" i="1"/>
  <c r="R81" i="1"/>
  <c r="V81" i="1"/>
  <c r="Z81" i="1"/>
  <c r="AD81" i="1"/>
  <c r="I69" i="1"/>
  <c r="M69" i="1"/>
  <c r="Q69" i="1"/>
  <c r="U69" i="1"/>
  <c r="Y69" i="1"/>
  <c r="AC69" i="1"/>
  <c r="I77" i="1"/>
  <c r="M77" i="1"/>
  <c r="Q77" i="1"/>
  <c r="U77" i="1"/>
  <c r="Y77" i="1"/>
  <c r="AC77" i="1"/>
  <c r="H65" i="1"/>
  <c r="F65" i="1" s="1"/>
  <c r="L65" i="1"/>
  <c r="P65" i="1"/>
  <c r="T65" i="1"/>
  <c r="X65" i="1"/>
  <c r="G67" i="1"/>
  <c r="K67" i="1"/>
  <c r="O67" i="1"/>
  <c r="S67" i="1"/>
  <c r="W67" i="1"/>
  <c r="J69" i="1"/>
  <c r="N69" i="1"/>
  <c r="R69" i="1"/>
  <c r="V69" i="1"/>
  <c r="Z69" i="1"/>
  <c r="I71" i="1"/>
  <c r="M71" i="1"/>
  <c r="Q71" i="1"/>
  <c r="U71" i="1"/>
  <c r="Y71" i="1"/>
  <c r="H73" i="1"/>
  <c r="F73" i="1" s="1"/>
  <c r="L73" i="1"/>
  <c r="P73" i="1"/>
  <c r="T73" i="1"/>
  <c r="X73" i="1"/>
  <c r="G75" i="1"/>
  <c r="K75" i="1"/>
  <c r="O75" i="1"/>
  <c r="S75" i="1"/>
  <c r="W75" i="1"/>
  <c r="J77" i="1"/>
  <c r="N77" i="1"/>
  <c r="R77" i="1"/>
  <c r="V77" i="1"/>
  <c r="Z77" i="1"/>
  <c r="I79" i="1"/>
  <c r="M79" i="1"/>
  <c r="Q79" i="1"/>
  <c r="U79" i="1"/>
  <c r="Y79" i="1"/>
  <c r="H81" i="1"/>
  <c r="F81" i="1" s="1"/>
  <c r="L81" i="1"/>
  <c r="P81" i="1"/>
  <c r="T81" i="1"/>
  <c r="X81" i="1"/>
  <c r="F75" i="1" l="1"/>
  <c r="F67" i="1"/>
  <c r="U83" i="1"/>
  <c r="U84" i="1" s="1"/>
  <c r="O83" i="1"/>
  <c r="O84" i="1" s="1"/>
  <c r="F79" i="1"/>
  <c r="F71" i="1"/>
  <c r="F77" i="1"/>
  <c r="F69" i="1"/>
  <c r="F63" i="1"/>
  <c r="F47" i="1"/>
  <c r="F53" i="1"/>
  <c r="F59" i="1"/>
  <c r="F41" i="1"/>
  <c r="F25" i="1"/>
  <c r="F23" i="1"/>
  <c r="Q83" i="1"/>
  <c r="Q84" i="1" s="1"/>
  <c r="K83" i="1"/>
  <c r="K84" i="1" s="1"/>
  <c r="AC83" i="1"/>
  <c r="AC84" i="1" s="1"/>
  <c r="M83" i="1"/>
  <c r="M84" i="1" s="1"/>
  <c r="W83" i="1"/>
  <c r="W84" i="1" s="1"/>
  <c r="G83" i="1"/>
  <c r="F11" i="1"/>
  <c r="F55" i="1"/>
  <c r="F61" i="1"/>
  <c r="F57" i="1"/>
  <c r="F49" i="1"/>
  <c r="F45" i="1"/>
  <c r="F33" i="1"/>
  <c r="F17" i="1"/>
  <c r="F31" i="1"/>
  <c r="F15" i="1"/>
  <c r="Y83" i="1"/>
  <c r="Y84" i="1" s="1"/>
  <c r="I83" i="1"/>
  <c r="I84" i="1" s="1"/>
  <c r="H83" i="1"/>
  <c r="H84" i="1" s="1"/>
  <c r="F39" i="1"/>
  <c r="S83" i="1"/>
  <c r="S84" i="1" s="1"/>
  <c r="F83" i="1" l="1"/>
  <c r="G84" i="1"/>
  <c r="G86" i="1" s="1"/>
  <c r="H86" i="1" s="1"/>
  <c r="I86" i="1" s="1"/>
  <c r="J86" i="1" s="1"/>
  <c r="K86" i="1" s="1"/>
  <c r="L86" i="1" s="1"/>
  <c r="M86" i="1" s="1"/>
  <c r="N86" i="1" s="1"/>
  <c r="O86" i="1" s="1"/>
  <c r="P86" i="1" s="1"/>
  <c r="Q86" i="1" s="1"/>
  <c r="R86" i="1" s="1"/>
  <c r="S86" i="1" s="1"/>
  <c r="T86" i="1" s="1"/>
  <c r="U86" i="1" s="1"/>
  <c r="V86" i="1" s="1"/>
  <c r="W86" i="1" s="1"/>
  <c r="X86" i="1" s="1"/>
  <c r="Y86" i="1" s="1"/>
  <c r="Z86" i="1" s="1"/>
  <c r="AA86" i="1" s="1"/>
  <c r="AB86" i="1" s="1"/>
  <c r="AC86" i="1" s="1"/>
  <c r="AD86" i="1" s="1"/>
  <c r="G85" i="1"/>
  <c r="H85" i="1" s="1"/>
  <c r="I85" i="1" s="1"/>
  <c r="J85" i="1" s="1"/>
  <c r="K85" i="1" s="1"/>
  <c r="L85" i="1" s="1"/>
  <c r="M85" i="1" s="1"/>
  <c r="N85" i="1" s="1"/>
  <c r="O85" i="1" s="1"/>
  <c r="P85" i="1" s="1"/>
  <c r="Q85" i="1" s="1"/>
  <c r="R85" i="1" s="1"/>
  <c r="S85" i="1" s="1"/>
  <c r="T85" i="1" s="1"/>
  <c r="U85" i="1" s="1"/>
  <c r="V85" i="1" s="1"/>
  <c r="W85" i="1" s="1"/>
  <c r="X85" i="1" s="1"/>
  <c r="Y85" i="1" s="1"/>
  <c r="Z85" i="1" s="1"/>
  <c r="AA85" i="1" s="1"/>
  <c r="AB85" i="1" s="1"/>
  <c r="AC85" i="1" s="1"/>
  <c r="AD85" i="1" s="1"/>
  <c r="F85" i="1" l="1"/>
  <c r="F84" i="1"/>
  <c r="F86" i="1" s="1"/>
</calcChain>
</file>

<file path=xl/sharedStrings.xml><?xml version="1.0" encoding="utf-8"?>
<sst xmlns="http://schemas.openxmlformats.org/spreadsheetml/2006/main" count="86" uniqueCount="16">
  <si>
    <t xml:space="preserve">   CRONOGRAMA FÍSICO/ FINANCEIRO</t>
  </si>
  <si>
    <t>OBRA:</t>
  </si>
  <si>
    <t>PRAZO (EM MESES):</t>
  </si>
  <si>
    <t>ITEM</t>
  </si>
  <si>
    <t>DESCRIÇÃO</t>
  </si>
  <si>
    <t>TOTAL ORÇADO</t>
  </si>
  <si>
    <t>TIPO</t>
  </si>
  <si>
    <t>TOTAL ETAPA</t>
  </si>
  <si>
    <t>Financeiro</t>
  </si>
  <si>
    <t>Físico (%)</t>
  </si>
  <si>
    <t>TOTAL</t>
  </si>
  <si>
    <t>% TOTAL</t>
  </si>
  <si>
    <t>TOTAL ACUMULADO</t>
  </si>
  <si>
    <t>% ACUMULADO</t>
  </si>
  <si>
    <t>SECRETARIA MUNICIPAL DE OBRAS E URBANISMO</t>
  </si>
  <si>
    <t>PREFEITURA MUNICIPAL DE IBIRITÉ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</si>
</sst>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43" fontId="2" fillId="0" borderId="0" xfId="1" applyFont="1" applyProtection="1"/>
    <xf numFmtId="43" fontId="2" fillId="0" borderId="0" xfId="1" applyFont="1" applyAlignment="1" applyProtection="1">
      <alignment horizontal="right"/>
    </xf>
    <xf numFmtId="1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43" fontId="2" fillId="0" borderId="1" xfId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43" fontId="2" fillId="0" borderId="2" xfId="1" applyFont="1" applyBorder="1" applyProtection="1"/>
    <xf numFmtId="43" fontId="2" fillId="0" borderId="3" xfId="1" applyFont="1" applyBorder="1" applyProtection="1"/>
    <xf numFmtId="43" fontId="2" fillId="0" borderId="3" xfId="1" applyFont="1" applyBorder="1" applyAlignment="1" applyProtection="1">
      <alignment horizontal="right"/>
    </xf>
    <xf numFmtId="43" fontId="0" fillId="0" borderId="3" xfId="0" applyNumberForma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43" fontId="2" fillId="0" borderId="4" xfId="1" applyFont="1" applyBorder="1" applyProtection="1"/>
    <xf numFmtId="43" fontId="2" fillId="2" borderId="5" xfId="1" applyFont="1" applyFill="1" applyBorder="1" applyProtection="1"/>
    <xf numFmtId="10" fontId="2" fillId="2" borderId="5" xfId="2" applyNumberFormat="1" applyFont="1" applyFill="1" applyBorder="1" applyAlignment="1" applyProtection="1">
      <alignment horizontal="right"/>
    </xf>
    <xf numFmtId="10" fontId="0" fillId="2" borderId="5" xfId="2" applyNumberFormat="1" applyFont="1" applyFill="1" applyBorder="1" applyProtection="1">
      <protection locked="0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/>
    <xf numFmtId="43" fontId="2" fillId="3" borderId="3" xfId="2" applyNumberFormat="1" applyFont="1" applyFill="1" applyBorder="1" applyProtection="1"/>
    <xf numFmtId="43" fontId="2" fillId="3" borderId="3" xfId="1" applyFont="1" applyFill="1" applyBorder="1" applyProtection="1"/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/>
    <xf numFmtId="43" fontId="2" fillId="3" borderId="4" xfId="1" applyFont="1" applyFill="1" applyBorder="1" applyProtection="1"/>
    <xf numFmtId="10" fontId="2" fillId="3" borderId="5" xfId="2" applyNumberFormat="1" applyFont="1" applyFill="1" applyBorder="1" applyProtection="1"/>
    <xf numFmtId="0" fontId="2" fillId="0" borderId="0" xfId="0" applyFont="1" applyAlignment="1">
      <alignment horizontal="center"/>
    </xf>
    <xf numFmtId="10" fontId="0" fillId="0" borderId="0" xfId="2" applyNumberFormat="1" applyFont="1" applyProtection="1"/>
    <xf numFmtId="0" fontId="2" fillId="0" borderId="0" xfId="0" applyFont="1" applyAlignment="1">
      <alignment horizontal="left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210874</xdr:colOff>
      <xdr:row>0</xdr:row>
      <xdr:rowOff>33619</xdr:rowOff>
    </xdr:from>
    <xdr:to>
      <xdr:col>1</xdr:col>
      <xdr:colOff>767826</xdr:colOff>
      <xdr:row>1</xdr:row>
      <xdr:rowOff>448237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8BD2F00-FC18-482C-96E3-AF691BFE1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474" y="33619"/>
          <a:ext cx="556952" cy="60511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72.20.0.31\dados_pmi\admin\PROCESSO%20GERAL%202026\CONCORR&#202;NCIA%20PUBLICA\PL%20103%20-%20CE%20005%20-%20CHECHE%20NOSSA%20SENHORA%20DE%20F&#193;TIMA%20-%20Rosalia\ORCAMENTO%20ATUALIZADO-NSRAFATIMA.xlsx" TargetMode="External"/><Relationship Id="rId1" Type="http://schemas.openxmlformats.org/officeDocument/2006/relationships/externalLinkPath" Target="ORCAMENTO%20ATUALIZADO-NSRAFATIM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ÇÕES"/>
      <sheetName val="RESUMO (AUTO)"/>
      <sheetName val="BDI "/>
      <sheetName val="ORÇAMENTO"/>
      <sheetName val="COMPOSIÇÕES"/>
      <sheetName val="CRONOGRAMA"/>
      <sheetName val="COTAÇÃO"/>
      <sheetName val="ITENS SICOM NÃO MEXER "/>
    </sheetNames>
    <sheetDataSet>
      <sheetData sheetId="0">
        <row r="4">
          <cell r="C4" t="str">
            <v>CONSTRUÇÃO DE CRECHE PRÉ-ESCOLA TIPO 1</v>
          </cell>
        </row>
        <row r="5">
          <cell r="A5" t="str">
            <v>ENDEREÇO:</v>
          </cell>
          <cell r="C5" t="str">
            <v>RUA FRANCISCO MARTO, NOSSA SENHORA DE FÁTIMA IBIRITÉ MG</v>
          </cell>
        </row>
        <row r="6">
          <cell r="C6">
            <v>10</v>
          </cell>
        </row>
        <row r="10">
          <cell r="C10" t="str">
            <v>PABLO HENRY FERNANDES AGUILAR</v>
          </cell>
        </row>
        <row r="11">
          <cell r="C11" t="str">
            <v>ENGENHEIRO CIVIL</v>
          </cell>
        </row>
        <row r="12">
          <cell r="C12" t="str">
            <v>256880/D MG</v>
          </cell>
        </row>
      </sheetData>
      <sheetData sheetId="1">
        <row r="11">
          <cell r="C11">
            <v>1</v>
          </cell>
          <cell r="D11" t="str">
            <v>SERVIÇOS PRELIMINARES</v>
          </cell>
          <cell r="F11">
            <v>741253.44000000006</v>
          </cell>
        </row>
        <row r="12">
          <cell r="C12">
            <v>2</v>
          </cell>
          <cell r="D12" t="str">
            <v>MOVIMENTO DE TERRA PARA FUNDAÇÕES</v>
          </cell>
          <cell r="F12">
            <v>84409.64</v>
          </cell>
        </row>
        <row r="13">
          <cell r="C13">
            <v>3</v>
          </cell>
          <cell r="D13" t="str">
            <v>FUNDAÇÕES</v>
          </cell>
          <cell r="F13">
            <v>355493.35</v>
          </cell>
        </row>
        <row r="14">
          <cell r="C14">
            <v>4</v>
          </cell>
          <cell r="D14" t="str">
            <v>SUPERESTRUTURA</v>
          </cell>
          <cell r="F14">
            <v>636137.87</v>
          </cell>
        </row>
        <row r="15">
          <cell r="C15">
            <v>5</v>
          </cell>
          <cell r="D15" t="str">
            <v>SISTEMA DE VEDAÇÃO VERTICAL</v>
          </cell>
          <cell r="F15">
            <v>212393.72999999998</v>
          </cell>
        </row>
        <row r="16">
          <cell r="C16">
            <v>6</v>
          </cell>
          <cell r="D16" t="str">
            <v>ESQUADRIAS</v>
          </cell>
          <cell r="F16">
            <v>547259.68999999994</v>
          </cell>
        </row>
        <row r="17">
          <cell r="C17">
            <v>7</v>
          </cell>
          <cell r="D17" t="str">
            <v>SISTEMAS DE COBERTURA</v>
          </cell>
          <cell r="F17">
            <v>397791.89999999997</v>
          </cell>
        </row>
        <row r="18">
          <cell r="C18">
            <v>8</v>
          </cell>
          <cell r="D18" t="str">
            <v>IMPERMEABILIZAÇÃO</v>
          </cell>
          <cell r="F18">
            <v>52961.52</v>
          </cell>
        </row>
        <row r="19">
          <cell r="C19">
            <v>9</v>
          </cell>
          <cell r="D19" t="str">
            <v>REVESTIMENTOS INTERNO E EXTERNO</v>
          </cell>
          <cell r="F19">
            <v>527175.01</v>
          </cell>
        </row>
        <row r="20">
          <cell r="C20">
            <v>10</v>
          </cell>
          <cell r="D20" t="str">
            <v>SISTEMAS DE PISOS</v>
          </cell>
          <cell r="F20">
            <v>305272.77999999997</v>
          </cell>
        </row>
        <row r="21">
          <cell r="C21">
            <v>11</v>
          </cell>
          <cell r="D21" t="str">
            <v>PINTURAS E ACABAMENTOS</v>
          </cell>
          <cell r="F21">
            <v>241253.36000000004</v>
          </cell>
        </row>
        <row r="22">
          <cell r="C22">
            <v>12</v>
          </cell>
          <cell r="D22" t="str">
            <v>INSTALAÇÃO HIDRÁULICA</v>
          </cell>
          <cell r="F22">
            <v>127780.39000000001</v>
          </cell>
        </row>
        <row r="23">
          <cell r="C23">
            <v>13</v>
          </cell>
          <cell r="D23" t="str">
            <v>DRENAGEM DE ÁGUAS PLUVIAIS</v>
          </cell>
          <cell r="F23">
            <v>42430.259999999995</v>
          </cell>
        </row>
        <row r="24">
          <cell r="C24">
            <v>14</v>
          </cell>
          <cell r="D24" t="str">
            <v>INSTALAÇÃO SANITÁRIA</v>
          </cell>
          <cell r="F24">
            <v>111117.04000000001</v>
          </cell>
        </row>
        <row r="25">
          <cell r="C25">
            <v>15</v>
          </cell>
          <cell r="D25" t="str">
            <v>LOUÇAS, ACESSÓRIOS E METAIS</v>
          </cell>
          <cell r="F25">
            <v>120141.59999999998</v>
          </cell>
        </row>
        <row r="26">
          <cell r="C26">
            <v>16</v>
          </cell>
          <cell r="D26" t="str">
            <v>INSTALAÇÃO DE GÁS COMBUSTÍVEL</v>
          </cell>
          <cell r="F26">
            <v>5648.6399999999994</v>
          </cell>
        </row>
        <row r="27">
          <cell r="C27">
            <v>17</v>
          </cell>
          <cell r="D27" t="str">
            <v>SISTEMA DE PROTEÇÃO CONTRA INCÊNDIO</v>
          </cell>
          <cell r="F27">
            <v>50466.590000000011</v>
          </cell>
        </row>
        <row r="28">
          <cell r="C28">
            <v>18</v>
          </cell>
          <cell r="D28" t="str">
            <v>INSTALAÇÃO ELÉTRICA - 110V</v>
          </cell>
          <cell r="F28">
            <v>437667.35000000003</v>
          </cell>
        </row>
        <row r="29">
          <cell r="C29">
            <v>19</v>
          </cell>
          <cell r="D29" t="str">
            <v>INSTALAÇÕES DE CLIMATIZAÇÃO</v>
          </cell>
          <cell r="F29">
            <v>28934.890000000003</v>
          </cell>
        </row>
        <row r="30">
          <cell r="C30">
            <v>20</v>
          </cell>
          <cell r="D30" t="str">
            <v>INSTALAÇÕES DE CABEAMENTO ESTRUTURADO</v>
          </cell>
          <cell r="F30">
            <v>53391.35</v>
          </cell>
        </row>
        <row r="31">
          <cell r="C31">
            <v>21</v>
          </cell>
          <cell r="D31" t="str">
            <v>SISTEMA DE EXAUSTÃO MECÂNICA</v>
          </cell>
          <cell r="F31">
            <v>14093.349999999999</v>
          </cell>
        </row>
        <row r="32">
          <cell r="C32">
            <v>22</v>
          </cell>
          <cell r="D32" t="str">
            <v>SISTEMA DE PROTEÇÃO CONTRA DESCARGAS ATMOSFÉRICAS (SPDA)</v>
          </cell>
          <cell r="F32">
            <v>93828.559999999983</v>
          </cell>
        </row>
        <row r="33">
          <cell r="C33">
            <v>23</v>
          </cell>
          <cell r="D33" t="str">
            <v>SERVIÇOS COMPLEMENTARES</v>
          </cell>
          <cell r="F33">
            <v>140757.60999999999</v>
          </cell>
        </row>
        <row r="34">
          <cell r="C34">
            <v>24</v>
          </cell>
          <cell r="D34" t="str">
            <v>SERVIÇOS FINAIS</v>
          </cell>
          <cell r="F34">
            <v>9464.2799999999988</v>
          </cell>
        </row>
        <row r="35">
          <cell r="C35" t="str">
            <v/>
          </cell>
          <cell r="D35" t="str">
            <v/>
          </cell>
          <cell r="F35">
            <v>0</v>
          </cell>
        </row>
        <row r="36">
          <cell r="C36" t="str">
            <v/>
          </cell>
          <cell r="D36" t="str">
            <v/>
          </cell>
          <cell r="F36">
            <v>0</v>
          </cell>
        </row>
        <row r="37">
          <cell r="C37" t="str">
            <v/>
          </cell>
          <cell r="D37" t="str">
            <v/>
          </cell>
          <cell r="F37">
            <v>0</v>
          </cell>
        </row>
        <row r="38">
          <cell r="C38" t="str">
            <v/>
          </cell>
          <cell r="D38" t="str">
            <v/>
          </cell>
          <cell r="F38">
            <v>0</v>
          </cell>
        </row>
        <row r="39">
          <cell r="C39" t="str">
            <v/>
          </cell>
          <cell r="D39" t="str">
            <v/>
          </cell>
          <cell r="F39">
            <v>0</v>
          </cell>
        </row>
        <row r="40">
          <cell r="C40" t="str">
            <v/>
          </cell>
          <cell r="D40" t="str">
            <v/>
          </cell>
          <cell r="F40">
            <v>0</v>
          </cell>
        </row>
        <row r="41">
          <cell r="C41" t="str">
            <v/>
          </cell>
          <cell r="D41" t="str">
            <v/>
          </cell>
          <cell r="F41">
            <v>0</v>
          </cell>
        </row>
        <row r="42">
          <cell r="C42" t="str">
            <v/>
          </cell>
          <cell r="D42" t="str">
            <v/>
          </cell>
          <cell r="F42">
            <v>0</v>
          </cell>
        </row>
        <row r="43">
          <cell r="C43" t="str">
            <v/>
          </cell>
          <cell r="D43" t="str">
            <v/>
          </cell>
          <cell r="F43">
            <v>0</v>
          </cell>
        </row>
        <row r="44">
          <cell r="C44" t="str">
            <v/>
          </cell>
          <cell r="D44" t="str">
            <v/>
          </cell>
          <cell r="F44">
            <v>0</v>
          </cell>
        </row>
        <row r="45">
          <cell r="C45" t="str">
            <v/>
          </cell>
          <cell r="D45" t="str">
            <v/>
          </cell>
          <cell r="F45">
            <v>0</v>
          </cell>
        </row>
        <row r="46">
          <cell r="C46" t="str">
            <v/>
          </cell>
          <cell r="D46" t="str">
            <v/>
          </cell>
          <cell r="F46">
            <v>0</v>
          </cell>
        </row>
      </sheetData>
      <sheetData sheetId="2"/>
      <sheetData sheetId="3">
        <row r="4">
          <cell r="H4">
            <v>10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F7CDA-51F2-496E-A6C7-01386C65A1AB}">
  <sheetPr>
    <pageSetUpPr fitToPage="1"/>
  </sheetPr>
  <dimension ref="B2:AD92"/>
  <sheetViews>
    <sheetView tabSelected="1" zoomScale="85" zoomScaleNormal="85" workbookViewId="0">
      <pane xSplit="4" ySplit="10" topLeftCell="E38" activePane="bottomRight" state="frozen"/>
      <selection pane="topRight" activeCell="E1" sqref="E1"/>
      <selection pane="bottomLeft" activeCell="A9" sqref="A9"/>
      <selection pane="bottomRight" activeCell="B1" sqref="B1:P92"/>
    </sheetView>
  </sheetViews>
  <sheetFormatPr defaultRowHeight="15" x14ac:dyDescent="0.25"/>
  <cols>
    <col min="2" max="2" width="17.85546875" style="29" customWidth="1"/>
    <col min="3" max="3" width="53.42578125" style="2" customWidth="1"/>
    <col min="4" max="4" width="18.5703125" style="3" customWidth="1"/>
    <col min="5" max="5" width="12.7109375" style="3" customWidth="1"/>
    <col min="6" max="6" width="16.140625" style="4" customWidth="1"/>
    <col min="7" max="16" width="15.28515625" customWidth="1"/>
    <col min="17" max="30" width="15.28515625" hidden="1" customWidth="1"/>
  </cols>
  <sheetData>
    <row r="2" spans="2:30" ht="36.75" customHeight="1" x14ac:dyDescent="0.25">
      <c r="B2" s="1" t="s">
        <v>0</v>
      </c>
      <c r="C2" s="1"/>
      <c r="D2" s="1"/>
      <c r="E2" s="1"/>
      <c r="F2" s="1"/>
    </row>
    <row r="3" spans="2:30" x14ac:dyDescent="0.25">
      <c r="B3" s="2" t="s">
        <v>1</v>
      </c>
      <c r="C3" s="2" t="str">
        <f>[1]INFORMAÇÕES!C4</f>
        <v>CONSTRUÇÃO DE CRECHE PRÉ-ESCOLA TIPO 1</v>
      </c>
    </row>
    <row r="4" spans="2:30" x14ac:dyDescent="0.25">
      <c r="B4" s="2" t="str">
        <f>[1]INFORMAÇÕES!A5</f>
        <v>ENDEREÇO:</v>
      </c>
      <c r="C4" s="2" t="str">
        <f>[1]INFORMAÇÕES!C5</f>
        <v>RUA FRANCISCO MARTO, NOSSA SENHORA DE FÁTIMA IBIRITÉ MG</v>
      </c>
    </row>
    <row r="5" spans="2:30" hidden="1" x14ac:dyDescent="0.25">
      <c r="B5" s="2"/>
    </row>
    <row r="6" spans="2:30" hidden="1" x14ac:dyDescent="0.25">
      <c r="B6" s="2"/>
    </row>
    <row r="7" spans="2:30" hidden="1" x14ac:dyDescent="0.25">
      <c r="B7" s="2"/>
      <c r="G7">
        <v>1</v>
      </c>
      <c r="H7">
        <v>2</v>
      </c>
      <c r="I7">
        <v>3</v>
      </c>
      <c r="J7">
        <v>4</v>
      </c>
      <c r="K7">
        <v>5</v>
      </c>
      <c r="L7">
        <v>6</v>
      </c>
      <c r="M7">
        <v>7</v>
      </c>
      <c r="N7">
        <v>8</v>
      </c>
      <c r="O7">
        <v>9</v>
      </c>
      <c r="P7">
        <v>10</v>
      </c>
      <c r="Q7">
        <v>11</v>
      </c>
      <c r="R7">
        <v>12</v>
      </c>
      <c r="S7">
        <v>13</v>
      </c>
      <c r="T7">
        <v>14</v>
      </c>
      <c r="U7">
        <v>15</v>
      </c>
      <c r="V7">
        <v>16</v>
      </c>
      <c r="W7">
        <v>17</v>
      </c>
      <c r="X7">
        <v>18</v>
      </c>
      <c r="Y7">
        <v>19</v>
      </c>
      <c r="Z7">
        <v>20</v>
      </c>
      <c r="AA7">
        <v>21</v>
      </c>
      <c r="AB7">
        <v>22</v>
      </c>
      <c r="AC7">
        <v>23</v>
      </c>
      <c r="AD7">
        <v>24</v>
      </c>
    </row>
    <row r="8" spans="2:30" x14ac:dyDescent="0.25">
      <c r="B8" s="2" t="s">
        <v>2</v>
      </c>
      <c r="C8" s="5">
        <f>[1]ORÇAMENTO!H4</f>
        <v>10</v>
      </c>
    </row>
    <row r="10" spans="2:30" s="8" customFormat="1" ht="31.5" customHeight="1" x14ac:dyDescent="0.25">
      <c r="B10" s="6" t="s">
        <v>3</v>
      </c>
      <c r="C10" s="6" t="s">
        <v>4</v>
      </c>
      <c r="D10" s="7" t="s">
        <v>5</v>
      </c>
      <c r="E10" s="7" t="s">
        <v>6</v>
      </c>
      <c r="F10" s="7" t="s">
        <v>7</v>
      </c>
      <c r="G10" s="6">
        <f>IF([1]INFORMAÇÕES!$C$6&gt;=CRONOGRAMA!G7,CRONOGRAMA!G7,"")</f>
        <v>1</v>
      </c>
      <c r="H10" s="6">
        <f>IF([1]INFORMAÇÕES!$C$6&gt;=CRONOGRAMA!H7,CRONOGRAMA!H7,"")</f>
        <v>2</v>
      </c>
      <c r="I10" s="6">
        <f>IF([1]INFORMAÇÕES!$C$6&gt;=CRONOGRAMA!I7,CRONOGRAMA!I7,"")</f>
        <v>3</v>
      </c>
      <c r="J10" s="6">
        <f>IF([1]INFORMAÇÕES!$C$6&gt;=CRONOGRAMA!J7,CRONOGRAMA!J7,"")</f>
        <v>4</v>
      </c>
      <c r="K10" s="6">
        <f>IF([1]INFORMAÇÕES!$C$6&gt;=CRONOGRAMA!K7,CRONOGRAMA!K7,"")</f>
        <v>5</v>
      </c>
      <c r="L10" s="6">
        <f>IF([1]INFORMAÇÕES!$C$6&gt;=CRONOGRAMA!L7,CRONOGRAMA!L7,"")</f>
        <v>6</v>
      </c>
      <c r="M10" s="6">
        <f>IF([1]INFORMAÇÕES!$C$6&gt;=CRONOGRAMA!M7,CRONOGRAMA!M7,"")</f>
        <v>7</v>
      </c>
      <c r="N10" s="6">
        <f>IF([1]INFORMAÇÕES!$C$6&gt;=CRONOGRAMA!N7,CRONOGRAMA!N7,"")</f>
        <v>8</v>
      </c>
      <c r="O10" s="6">
        <f>IF([1]INFORMAÇÕES!$C$6&gt;=CRONOGRAMA!O7,CRONOGRAMA!O7,"")</f>
        <v>9</v>
      </c>
      <c r="P10" s="6">
        <f>IF([1]INFORMAÇÕES!$C$6&gt;=CRONOGRAMA!P7,CRONOGRAMA!P7,"")</f>
        <v>10</v>
      </c>
      <c r="Q10" s="6" t="str">
        <f>IF([1]INFORMAÇÕES!$C$6&gt;=CRONOGRAMA!Q7,CRONOGRAMA!Q7,"")</f>
        <v/>
      </c>
      <c r="R10" s="6" t="str">
        <f>IF([1]INFORMAÇÕES!$C$6&gt;=CRONOGRAMA!R7,CRONOGRAMA!R7,"")</f>
        <v/>
      </c>
      <c r="S10" s="6" t="str">
        <f>IF([1]INFORMAÇÕES!$C$6&gt;=CRONOGRAMA!S7,CRONOGRAMA!S7,"")</f>
        <v/>
      </c>
      <c r="T10" s="6" t="str">
        <f>IF([1]INFORMAÇÕES!$C$6&gt;=CRONOGRAMA!T7,CRONOGRAMA!T7,"")</f>
        <v/>
      </c>
      <c r="U10" s="6" t="str">
        <f>IF([1]INFORMAÇÕES!$C$6&gt;=CRONOGRAMA!U7,CRONOGRAMA!U7,"")</f>
        <v/>
      </c>
      <c r="V10" s="6" t="str">
        <f>IF([1]INFORMAÇÕES!$C$6&gt;=CRONOGRAMA!V7,CRONOGRAMA!V7,"")</f>
        <v/>
      </c>
      <c r="W10" s="6" t="str">
        <f>IF([1]INFORMAÇÕES!$C$6&gt;=CRONOGRAMA!W7,CRONOGRAMA!W7,"")</f>
        <v/>
      </c>
      <c r="X10" s="6" t="str">
        <f>IF([1]INFORMAÇÕES!$C$6&gt;=CRONOGRAMA!X7,CRONOGRAMA!X7,"")</f>
        <v/>
      </c>
      <c r="Y10" s="6" t="str">
        <f>IF([1]INFORMAÇÕES!$C$6&gt;=CRONOGRAMA!Y7,CRONOGRAMA!Y7,"")</f>
        <v/>
      </c>
      <c r="Z10" s="6" t="str">
        <f>IF([1]INFORMAÇÕES!$C$6&gt;=CRONOGRAMA!Z7,CRONOGRAMA!Z7,"")</f>
        <v/>
      </c>
      <c r="AA10" s="6" t="str">
        <f>IF([1]INFORMAÇÕES!$C$6&gt;=CRONOGRAMA!AA7,CRONOGRAMA!AA7,"")</f>
        <v/>
      </c>
      <c r="AB10" s="6" t="str">
        <f>IF([1]INFORMAÇÕES!$C$6&gt;=CRONOGRAMA!AB7,CRONOGRAMA!AB7,"")</f>
        <v/>
      </c>
      <c r="AC10" s="6" t="str">
        <f>IF([1]INFORMAÇÕES!$C$6&gt;=CRONOGRAMA!AC7,CRONOGRAMA!AC7,"")</f>
        <v/>
      </c>
      <c r="AD10" s="6" t="str">
        <f>IF([1]INFORMAÇÕES!$C$6&gt;=CRONOGRAMA!AD7,CRONOGRAMA!AD7,"")</f>
        <v/>
      </c>
    </row>
    <row r="11" spans="2:30" x14ac:dyDescent="0.25">
      <c r="B11" s="9">
        <f>'[1]RESUMO (AUTO)'!C11</f>
        <v>1</v>
      </c>
      <c r="C11" s="10" t="str">
        <f>'[1]RESUMO (AUTO)'!D11</f>
        <v>SERVIÇOS PRELIMINARES</v>
      </c>
      <c r="D11" s="11">
        <f>'[1]RESUMO (AUTO)'!F11</f>
        <v>741253.44000000006</v>
      </c>
      <c r="E11" s="12" t="s">
        <v>8</v>
      </c>
      <c r="F11" s="13">
        <f t="shared" ref="F11:F24" si="0">SUM(G11:AD11)</f>
        <v>741253.40999999992</v>
      </c>
      <c r="G11" s="14">
        <f>ROUND(G12*$D11,2)</f>
        <v>104146.11</v>
      </c>
      <c r="H11" s="14">
        <f t="shared" ref="H11:AD11" si="1">ROUND(H12*$D11,2)</f>
        <v>70789.7</v>
      </c>
      <c r="I11" s="14">
        <f t="shared" si="1"/>
        <v>70789.7</v>
      </c>
      <c r="J11" s="14">
        <f t="shared" si="1"/>
        <v>70789.7</v>
      </c>
      <c r="K11" s="14">
        <f t="shared" si="1"/>
        <v>70789.7</v>
      </c>
      <c r="L11" s="14">
        <f t="shared" si="1"/>
        <v>70789.7</v>
      </c>
      <c r="M11" s="14">
        <f t="shared" si="1"/>
        <v>70789.7</v>
      </c>
      <c r="N11" s="14">
        <f t="shared" si="1"/>
        <v>70789.7</v>
      </c>
      <c r="O11" s="14">
        <f t="shared" si="1"/>
        <v>70789.7</v>
      </c>
      <c r="P11" s="14">
        <f t="shared" si="1"/>
        <v>70789.7</v>
      </c>
      <c r="Q11" s="14">
        <f t="shared" si="1"/>
        <v>0</v>
      </c>
      <c r="R11" s="14">
        <f t="shared" si="1"/>
        <v>0</v>
      </c>
      <c r="S11" s="14">
        <f t="shared" si="1"/>
        <v>0</v>
      </c>
      <c r="T11" s="14">
        <f t="shared" si="1"/>
        <v>0</v>
      </c>
      <c r="U11" s="14">
        <f t="shared" si="1"/>
        <v>0</v>
      </c>
      <c r="V11" s="14">
        <f t="shared" si="1"/>
        <v>0</v>
      </c>
      <c r="W11" s="14">
        <f t="shared" si="1"/>
        <v>0</v>
      </c>
      <c r="X11" s="14">
        <f t="shared" si="1"/>
        <v>0</v>
      </c>
      <c r="Y11" s="14">
        <f t="shared" si="1"/>
        <v>0</v>
      </c>
      <c r="Z11" s="14">
        <f t="shared" si="1"/>
        <v>0</v>
      </c>
      <c r="AA11" s="14">
        <f t="shared" si="1"/>
        <v>0</v>
      </c>
      <c r="AB11" s="14">
        <f t="shared" si="1"/>
        <v>0</v>
      </c>
      <c r="AC11" s="14">
        <f t="shared" si="1"/>
        <v>0</v>
      </c>
      <c r="AD11" s="14">
        <f t="shared" si="1"/>
        <v>0</v>
      </c>
    </row>
    <row r="12" spans="2:30" x14ac:dyDescent="0.25">
      <c r="B12" s="15"/>
      <c r="C12" s="16"/>
      <c r="D12" s="17"/>
      <c r="E12" s="18" t="s">
        <v>9</v>
      </c>
      <c r="F12" s="19">
        <f t="shared" si="0"/>
        <v>1.0000000000000002</v>
      </c>
      <c r="G12" s="20">
        <v>0.14050000000000001</v>
      </c>
      <c r="H12" s="20">
        <v>9.5500000000000002E-2</v>
      </c>
      <c r="I12" s="20">
        <v>9.5500000000000002E-2</v>
      </c>
      <c r="J12" s="20">
        <v>9.5500000000000002E-2</v>
      </c>
      <c r="K12" s="20">
        <v>9.5500000000000002E-2</v>
      </c>
      <c r="L12" s="20">
        <v>9.5500000000000002E-2</v>
      </c>
      <c r="M12" s="20">
        <v>9.5500000000000002E-2</v>
      </c>
      <c r="N12" s="20">
        <v>9.5500000000000002E-2</v>
      </c>
      <c r="O12" s="20">
        <v>9.5500000000000002E-2</v>
      </c>
      <c r="P12" s="20">
        <v>9.5500000000000002E-2</v>
      </c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</row>
    <row r="13" spans="2:30" x14ac:dyDescent="0.25">
      <c r="B13" s="9">
        <f>'[1]RESUMO (AUTO)'!C12</f>
        <v>2</v>
      </c>
      <c r="C13" s="10" t="str">
        <f>'[1]RESUMO (AUTO)'!D12</f>
        <v>MOVIMENTO DE TERRA PARA FUNDAÇÕES</v>
      </c>
      <c r="D13" s="11">
        <f>'[1]RESUMO (AUTO)'!F12</f>
        <v>84409.64</v>
      </c>
      <c r="E13" s="12" t="s">
        <v>8</v>
      </c>
      <c r="F13" s="13">
        <f t="shared" si="0"/>
        <v>84409.64</v>
      </c>
      <c r="G13" s="14">
        <f t="shared" ref="G13:AD13" si="2">ROUND(G14*$D13,2)</f>
        <v>84409.64</v>
      </c>
      <c r="H13" s="14">
        <f t="shared" si="2"/>
        <v>0</v>
      </c>
      <c r="I13" s="14">
        <f t="shared" si="2"/>
        <v>0</v>
      </c>
      <c r="J13" s="14">
        <f t="shared" si="2"/>
        <v>0</v>
      </c>
      <c r="K13" s="14">
        <f t="shared" si="2"/>
        <v>0</v>
      </c>
      <c r="L13" s="14">
        <f t="shared" si="2"/>
        <v>0</v>
      </c>
      <c r="M13" s="14">
        <f t="shared" si="2"/>
        <v>0</v>
      </c>
      <c r="N13" s="14">
        <f t="shared" si="2"/>
        <v>0</v>
      </c>
      <c r="O13" s="14">
        <f t="shared" si="2"/>
        <v>0</v>
      </c>
      <c r="P13" s="14">
        <f t="shared" si="2"/>
        <v>0</v>
      </c>
      <c r="Q13" s="14">
        <f t="shared" si="2"/>
        <v>0</v>
      </c>
      <c r="R13" s="14">
        <f t="shared" si="2"/>
        <v>0</v>
      </c>
      <c r="S13" s="14">
        <f t="shared" si="2"/>
        <v>0</v>
      </c>
      <c r="T13" s="14">
        <f t="shared" si="2"/>
        <v>0</v>
      </c>
      <c r="U13" s="14">
        <f t="shared" si="2"/>
        <v>0</v>
      </c>
      <c r="V13" s="14">
        <f t="shared" si="2"/>
        <v>0</v>
      </c>
      <c r="W13" s="14">
        <f t="shared" si="2"/>
        <v>0</v>
      </c>
      <c r="X13" s="14">
        <f t="shared" si="2"/>
        <v>0</v>
      </c>
      <c r="Y13" s="14">
        <f t="shared" si="2"/>
        <v>0</v>
      </c>
      <c r="Z13" s="14">
        <f t="shared" si="2"/>
        <v>0</v>
      </c>
      <c r="AA13" s="14">
        <f t="shared" si="2"/>
        <v>0</v>
      </c>
      <c r="AB13" s="14">
        <f t="shared" si="2"/>
        <v>0</v>
      </c>
      <c r="AC13" s="14">
        <f t="shared" si="2"/>
        <v>0</v>
      </c>
      <c r="AD13" s="14">
        <f t="shared" si="2"/>
        <v>0</v>
      </c>
    </row>
    <row r="14" spans="2:30" x14ac:dyDescent="0.25">
      <c r="B14" s="15"/>
      <c r="C14" s="16"/>
      <c r="D14" s="17"/>
      <c r="E14" s="18" t="s">
        <v>9</v>
      </c>
      <c r="F14" s="19">
        <f t="shared" si="0"/>
        <v>1</v>
      </c>
      <c r="G14" s="20">
        <v>1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</row>
    <row r="15" spans="2:30" x14ac:dyDescent="0.25">
      <c r="B15" s="9">
        <f>'[1]RESUMO (AUTO)'!C13</f>
        <v>3</v>
      </c>
      <c r="C15" s="10" t="str">
        <f>'[1]RESUMO (AUTO)'!D13</f>
        <v>FUNDAÇÕES</v>
      </c>
      <c r="D15" s="11">
        <f>'[1]RESUMO (AUTO)'!F13</f>
        <v>355493.35</v>
      </c>
      <c r="E15" s="12" t="s">
        <v>8</v>
      </c>
      <c r="F15" s="13">
        <f t="shared" si="0"/>
        <v>355493.35</v>
      </c>
      <c r="G15" s="14">
        <f t="shared" ref="G15:AD15" si="3">ROUND(G16*$D15,2)</f>
        <v>71098.67</v>
      </c>
      <c r="H15" s="14">
        <f t="shared" si="3"/>
        <v>142197.34</v>
      </c>
      <c r="I15" s="14">
        <f t="shared" si="3"/>
        <v>142197.34</v>
      </c>
      <c r="J15" s="14">
        <f t="shared" si="3"/>
        <v>0</v>
      </c>
      <c r="K15" s="14">
        <f t="shared" si="3"/>
        <v>0</v>
      </c>
      <c r="L15" s="14">
        <f t="shared" si="3"/>
        <v>0</v>
      </c>
      <c r="M15" s="14">
        <f t="shared" si="3"/>
        <v>0</v>
      </c>
      <c r="N15" s="14">
        <f t="shared" si="3"/>
        <v>0</v>
      </c>
      <c r="O15" s="14">
        <f t="shared" si="3"/>
        <v>0</v>
      </c>
      <c r="P15" s="14">
        <f t="shared" si="3"/>
        <v>0</v>
      </c>
      <c r="Q15" s="14">
        <f t="shared" si="3"/>
        <v>0</v>
      </c>
      <c r="R15" s="14">
        <f t="shared" si="3"/>
        <v>0</v>
      </c>
      <c r="S15" s="14">
        <f t="shared" si="3"/>
        <v>0</v>
      </c>
      <c r="T15" s="14">
        <f t="shared" si="3"/>
        <v>0</v>
      </c>
      <c r="U15" s="14">
        <f t="shared" si="3"/>
        <v>0</v>
      </c>
      <c r="V15" s="14">
        <f t="shared" si="3"/>
        <v>0</v>
      </c>
      <c r="W15" s="14">
        <f t="shared" si="3"/>
        <v>0</v>
      </c>
      <c r="X15" s="14">
        <f t="shared" si="3"/>
        <v>0</v>
      </c>
      <c r="Y15" s="14">
        <f t="shared" si="3"/>
        <v>0</v>
      </c>
      <c r="Z15" s="14">
        <f t="shared" si="3"/>
        <v>0</v>
      </c>
      <c r="AA15" s="14">
        <f t="shared" si="3"/>
        <v>0</v>
      </c>
      <c r="AB15" s="14">
        <f t="shared" si="3"/>
        <v>0</v>
      </c>
      <c r="AC15" s="14">
        <f t="shared" si="3"/>
        <v>0</v>
      </c>
      <c r="AD15" s="14">
        <f t="shared" si="3"/>
        <v>0</v>
      </c>
    </row>
    <row r="16" spans="2:30" x14ac:dyDescent="0.25">
      <c r="B16" s="15"/>
      <c r="C16" s="16"/>
      <c r="D16" s="17"/>
      <c r="E16" s="18" t="s">
        <v>9</v>
      </c>
      <c r="F16" s="19">
        <f t="shared" si="0"/>
        <v>1</v>
      </c>
      <c r="G16" s="20">
        <v>0.2</v>
      </c>
      <c r="H16" s="20">
        <v>0.4</v>
      </c>
      <c r="I16" s="20">
        <v>0.4</v>
      </c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</row>
    <row r="17" spans="2:30" x14ac:dyDescent="0.25">
      <c r="B17" s="9">
        <f>'[1]RESUMO (AUTO)'!C14</f>
        <v>4</v>
      </c>
      <c r="C17" s="10" t="str">
        <f>'[1]RESUMO (AUTO)'!D14</f>
        <v>SUPERESTRUTURA</v>
      </c>
      <c r="D17" s="11">
        <f>'[1]RESUMO (AUTO)'!F14</f>
        <v>636137.87</v>
      </c>
      <c r="E17" s="12" t="s">
        <v>8</v>
      </c>
      <c r="F17" s="13">
        <f t="shared" si="0"/>
        <v>636137.87</v>
      </c>
      <c r="G17" s="14">
        <f t="shared" ref="G17:AD17" si="4">ROUND(G18*$D17,2)</f>
        <v>0</v>
      </c>
      <c r="H17" s="14">
        <f t="shared" si="4"/>
        <v>63613.79</v>
      </c>
      <c r="I17" s="14">
        <f t="shared" si="4"/>
        <v>190841.36</v>
      </c>
      <c r="J17" s="14">
        <f t="shared" si="4"/>
        <v>190841.36</v>
      </c>
      <c r="K17" s="14">
        <f t="shared" si="4"/>
        <v>190841.36</v>
      </c>
      <c r="L17" s="14">
        <f t="shared" si="4"/>
        <v>0</v>
      </c>
      <c r="M17" s="14">
        <f t="shared" si="4"/>
        <v>0</v>
      </c>
      <c r="N17" s="14">
        <f t="shared" si="4"/>
        <v>0</v>
      </c>
      <c r="O17" s="14">
        <f t="shared" si="4"/>
        <v>0</v>
      </c>
      <c r="P17" s="14">
        <f t="shared" si="4"/>
        <v>0</v>
      </c>
      <c r="Q17" s="14">
        <f t="shared" si="4"/>
        <v>0</v>
      </c>
      <c r="R17" s="14">
        <f t="shared" si="4"/>
        <v>0</v>
      </c>
      <c r="S17" s="14">
        <f t="shared" si="4"/>
        <v>0</v>
      </c>
      <c r="T17" s="14">
        <f t="shared" si="4"/>
        <v>0</v>
      </c>
      <c r="U17" s="14">
        <f t="shared" si="4"/>
        <v>0</v>
      </c>
      <c r="V17" s="14">
        <f t="shared" si="4"/>
        <v>0</v>
      </c>
      <c r="W17" s="14">
        <f t="shared" si="4"/>
        <v>0</v>
      </c>
      <c r="X17" s="14">
        <f t="shared" si="4"/>
        <v>0</v>
      </c>
      <c r="Y17" s="14">
        <f t="shared" si="4"/>
        <v>0</v>
      </c>
      <c r="Z17" s="14">
        <f t="shared" si="4"/>
        <v>0</v>
      </c>
      <c r="AA17" s="14">
        <f t="shared" si="4"/>
        <v>0</v>
      </c>
      <c r="AB17" s="14">
        <f t="shared" si="4"/>
        <v>0</v>
      </c>
      <c r="AC17" s="14">
        <f t="shared" si="4"/>
        <v>0</v>
      </c>
      <c r="AD17" s="14">
        <f t="shared" si="4"/>
        <v>0</v>
      </c>
    </row>
    <row r="18" spans="2:30" x14ac:dyDescent="0.25">
      <c r="B18" s="15"/>
      <c r="C18" s="16"/>
      <c r="D18" s="17"/>
      <c r="E18" s="18" t="s">
        <v>9</v>
      </c>
      <c r="F18" s="19">
        <f t="shared" si="0"/>
        <v>1</v>
      </c>
      <c r="G18" s="20"/>
      <c r="H18" s="20">
        <v>0.1</v>
      </c>
      <c r="I18" s="20">
        <v>0.3</v>
      </c>
      <c r="J18" s="20">
        <v>0.3</v>
      </c>
      <c r="K18" s="20">
        <v>0.3</v>
      </c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</row>
    <row r="19" spans="2:30" x14ac:dyDescent="0.25">
      <c r="B19" s="9">
        <f>'[1]RESUMO (AUTO)'!C15</f>
        <v>5</v>
      </c>
      <c r="C19" s="10" t="str">
        <f>'[1]RESUMO (AUTO)'!D15</f>
        <v>SISTEMA DE VEDAÇÃO VERTICAL</v>
      </c>
      <c r="D19" s="11">
        <f>'[1]RESUMO (AUTO)'!F15</f>
        <v>212393.72999999998</v>
      </c>
      <c r="E19" s="12" t="s">
        <v>8</v>
      </c>
      <c r="F19" s="13">
        <f t="shared" si="0"/>
        <v>212393.74</v>
      </c>
      <c r="G19" s="14">
        <f t="shared" ref="G19:AD19" si="5">ROUND(G20*$D19,2)</f>
        <v>0</v>
      </c>
      <c r="H19" s="14">
        <f t="shared" si="5"/>
        <v>0</v>
      </c>
      <c r="I19" s="14">
        <f t="shared" si="5"/>
        <v>0</v>
      </c>
      <c r="J19" s="14">
        <f t="shared" si="5"/>
        <v>0</v>
      </c>
      <c r="K19" s="14">
        <f t="shared" si="5"/>
        <v>84957.49</v>
      </c>
      <c r="L19" s="14">
        <f t="shared" si="5"/>
        <v>42478.75</v>
      </c>
      <c r="M19" s="14">
        <f t="shared" si="5"/>
        <v>42478.75</v>
      </c>
      <c r="N19" s="14">
        <f t="shared" si="5"/>
        <v>42478.75</v>
      </c>
      <c r="O19" s="14">
        <f t="shared" si="5"/>
        <v>0</v>
      </c>
      <c r="P19" s="14">
        <f t="shared" si="5"/>
        <v>0</v>
      </c>
      <c r="Q19" s="14">
        <f t="shared" si="5"/>
        <v>0</v>
      </c>
      <c r="R19" s="14">
        <f t="shared" si="5"/>
        <v>0</v>
      </c>
      <c r="S19" s="14">
        <f t="shared" si="5"/>
        <v>0</v>
      </c>
      <c r="T19" s="14">
        <f t="shared" si="5"/>
        <v>0</v>
      </c>
      <c r="U19" s="14">
        <f t="shared" si="5"/>
        <v>0</v>
      </c>
      <c r="V19" s="14">
        <f t="shared" si="5"/>
        <v>0</v>
      </c>
      <c r="W19" s="14">
        <f t="shared" si="5"/>
        <v>0</v>
      </c>
      <c r="X19" s="14">
        <f t="shared" si="5"/>
        <v>0</v>
      </c>
      <c r="Y19" s="14">
        <f t="shared" si="5"/>
        <v>0</v>
      </c>
      <c r="Z19" s="14">
        <f t="shared" si="5"/>
        <v>0</v>
      </c>
      <c r="AA19" s="14">
        <f t="shared" si="5"/>
        <v>0</v>
      </c>
      <c r="AB19" s="14">
        <f t="shared" si="5"/>
        <v>0</v>
      </c>
      <c r="AC19" s="14">
        <f t="shared" si="5"/>
        <v>0</v>
      </c>
      <c r="AD19" s="14">
        <f t="shared" si="5"/>
        <v>0</v>
      </c>
    </row>
    <row r="20" spans="2:30" x14ac:dyDescent="0.25">
      <c r="B20" s="15"/>
      <c r="C20" s="16"/>
      <c r="D20" s="17"/>
      <c r="E20" s="18" t="s">
        <v>9</v>
      </c>
      <c r="F20" s="19">
        <f t="shared" si="0"/>
        <v>1</v>
      </c>
      <c r="G20" s="20"/>
      <c r="H20" s="20"/>
      <c r="I20" s="20"/>
      <c r="J20" s="20"/>
      <c r="K20" s="20">
        <v>0.4</v>
      </c>
      <c r="L20" s="20">
        <v>0.2</v>
      </c>
      <c r="M20" s="20">
        <v>0.2</v>
      </c>
      <c r="N20" s="20">
        <v>0.2</v>
      </c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</row>
    <row r="21" spans="2:30" x14ac:dyDescent="0.25">
      <c r="B21" s="9">
        <f>'[1]RESUMO (AUTO)'!C16</f>
        <v>6</v>
      </c>
      <c r="C21" s="10" t="str">
        <f>'[1]RESUMO (AUTO)'!D16</f>
        <v>ESQUADRIAS</v>
      </c>
      <c r="D21" s="11">
        <f>'[1]RESUMO (AUTO)'!F16</f>
        <v>547259.68999999994</v>
      </c>
      <c r="E21" s="12" t="s">
        <v>8</v>
      </c>
      <c r="F21" s="13">
        <f t="shared" si="0"/>
        <v>547259.69999999995</v>
      </c>
      <c r="G21" s="14">
        <f t="shared" ref="G21:AD21" si="6">ROUND(G22*$D21,2)</f>
        <v>0</v>
      </c>
      <c r="H21" s="14">
        <f t="shared" si="6"/>
        <v>0</v>
      </c>
      <c r="I21" s="14">
        <f t="shared" si="6"/>
        <v>0</v>
      </c>
      <c r="J21" s="14">
        <f t="shared" si="6"/>
        <v>0</v>
      </c>
      <c r="K21" s="14">
        <f t="shared" si="6"/>
        <v>0</v>
      </c>
      <c r="L21" s="14">
        <f t="shared" si="6"/>
        <v>0</v>
      </c>
      <c r="M21" s="14">
        <f t="shared" si="6"/>
        <v>218903.88</v>
      </c>
      <c r="N21" s="14">
        <f t="shared" si="6"/>
        <v>218903.88</v>
      </c>
      <c r="O21" s="14">
        <f t="shared" si="6"/>
        <v>109451.94</v>
      </c>
      <c r="P21" s="14">
        <f t="shared" si="6"/>
        <v>0</v>
      </c>
      <c r="Q21" s="14">
        <f t="shared" si="6"/>
        <v>0</v>
      </c>
      <c r="R21" s="14">
        <f t="shared" si="6"/>
        <v>0</v>
      </c>
      <c r="S21" s="14">
        <f t="shared" si="6"/>
        <v>0</v>
      </c>
      <c r="T21" s="14">
        <f t="shared" si="6"/>
        <v>0</v>
      </c>
      <c r="U21" s="14">
        <f t="shared" si="6"/>
        <v>0</v>
      </c>
      <c r="V21" s="14">
        <f t="shared" si="6"/>
        <v>0</v>
      </c>
      <c r="W21" s="14">
        <f t="shared" si="6"/>
        <v>0</v>
      </c>
      <c r="X21" s="14">
        <f t="shared" si="6"/>
        <v>0</v>
      </c>
      <c r="Y21" s="14">
        <f t="shared" si="6"/>
        <v>0</v>
      </c>
      <c r="Z21" s="14">
        <f t="shared" si="6"/>
        <v>0</v>
      </c>
      <c r="AA21" s="14">
        <f t="shared" si="6"/>
        <v>0</v>
      </c>
      <c r="AB21" s="14">
        <f t="shared" si="6"/>
        <v>0</v>
      </c>
      <c r="AC21" s="14">
        <f t="shared" si="6"/>
        <v>0</v>
      </c>
      <c r="AD21" s="14">
        <f t="shared" si="6"/>
        <v>0</v>
      </c>
    </row>
    <row r="22" spans="2:30" x14ac:dyDescent="0.25">
      <c r="B22" s="15"/>
      <c r="C22" s="16"/>
      <c r="D22" s="17"/>
      <c r="E22" s="18" t="s">
        <v>9</v>
      </c>
      <c r="F22" s="19">
        <f t="shared" si="0"/>
        <v>1</v>
      </c>
      <c r="G22" s="20"/>
      <c r="H22" s="20"/>
      <c r="I22" s="20"/>
      <c r="J22" s="20"/>
      <c r="K22" s="20"/>
      <c r="L22" s="20"/>
      <c r="M22" s="20">
        <v>0.4</v>
      </c>
      <c r="N22" s="20">
        <v>0.4</v>
      </c>
      <c r="O22" s="20">
        <v>0.2</v>
      </c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</row>
    <row r="23" spans="2:30" x14ac:dyDescent="0.25">
      <c r="B23" s="9">
        <f>'[1]RESUMO (AUTO)'!C17</f>
        <v>7</v>
      </c>
      <c r="C23" s="10" t="str">
        <f>'[1]RESUMO (AUTO)'!D17</f>
        <v>SISTEMAS DE COBERTURA</v>
      </c>
      <c r="D23" s="11">
        <f>'[1]RESUMO (AUTO)'!F17</f>
        <v>397791.89999999997</v>
      </c>
      <c r="E23" s="12" t="s">
        <v>8</v>
      </c>
      <c r="F23" s="13">
        <f t="shared" si="0"/>
        <v>397791.9</v>
      </c>
      <c r="G23" s="14">
        <f t="shared" ref="G23:AD23" si="7">ROUND(G24*$D23,2)</f>
        <v>0</v>
      </c>
      <c r="H23" s="14">
        <f t="shared" si="7"/>
        <v>0</v>
      </c>
      <c r="I23" s="14">
        <f t="shared" si="7"/>
        <v>0</v>
      </c>
      <c r="J23" s="14">
        <f t="shared" si="7"/>
        <v>0</v>
      </c>
      <c r="K23" s="14">
        <f t="shared" si="7"/>
        <v>79558.38</v>
      </c>
      <c r="L23" s="14">
        <f t="shared" si="7"/>
        <v>119337.57</v>
      </c>
      <c r="M23" s="14">
        <f t="shared" si="7"/>
        <v>119337.57</v>
      </c>
      <c r="N23" s="14">
        <f t="shared" si="7"/>
        <v>79558.38</v>
      </c>
      <c r="O23" s="14">
        <f t="shared" si="7"/>
        <v>0</v>
      </c>
      <c r="P23" s="14">
        <f t="shared" si="7"/>
        <v>0</v>
      </c>
      <c r="Q23" s="14">
        <f t="shared" si="7"/>
        <v>0</v>
      </c>
      <c r="R23" s="14">
        <f t="shared" si="7"/>
        <v>0</v>
      </c>
      <c r="S23" s="14">
        <f t="shared" si="7"/>
        <v>0</v>
      </c>
      <c r="T23" s="14">
        <f t="shared" si="7"/>
        <v>0</v>
      </c>
      <c r="U23" s="14">
        <f t="shared" si="7"/>
        <v>0</v>
      </c>
      <c r="V23" s="14">
        <f t="shared" si="7"/>
        <v>0</v>
      </c>
      <c r="W23" s="14">
        <f t="shared" si="7"/>
        <v>0</v>
      </c>
      <c r="X23" s="14">
        <f t="shared" si="7"/>
        <v>0</v>
      </c>
      <c r="Y23" s="14">
        <f t="shared" si="7"/>
        <v>0</v>
      </c>
      <c r="Z23" s="14">
        <f t="shared" si="7"/>
        <v>0</v>
      </c>
      <c r="AA23" s="14">
        <f t="shared" si="7"/>
        <v>0</v>
      </c>
      <c r="AB23" s="14">
        <f t="shared" si="7"/>
        <v>0</v>
      </c>
      <c r="AC23" s="14">
        <f t="shared" si="7"/>
        <v>0</v>
      </c>
      <c r="AD23" s="14">
        <f t="shared" si="7"/>
        <v>0</v>
      </c>
    </row>
    <row r="24" spans="2:30" x14ac:dyDescent="0.25">
      <c r="B24" s="15"/>
      <c r="C24" s="16"/>
      <c r="D24" s="17"/>
      <c r="E24" s="18" t="s">
        <v>9</v>
      </c>
      <c r="F24" s="19">
        <f t="shared" si="0"/>
        <v>1</v>
      </c>
      <c r="G24" s="20"/>
      <c r="H24" s="20"/>
      <c r="I24" s="20"/>
      <c r="J24" s="20"/>
      <c r="K24" s="20">
        <v>0.2</v>
      </c>
      <c r="L24" s="20">
        <v>0.3</v>
      </c>
      <c r="M24" s="20">
        <v>0.3</v>
      </c>
      <c r="N24" s="20">
        <v>0.2</v>
      </c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</row>
    <row r="25" spans="2:30" x14ac:dyDescent="0.25">
      <c r="B25" s="9">
        <f>'[1]RESUMO (AUTO)'!C18</f>
        <v>8</v>
      </c>
      <c r="C25" s="10" t="str">
        <f>'[1]RESUMO (AUTO)'!D18</f>
        <v>IMPERMEABILIZAÇÃO</v>
      </c>
      <c r="D25" s="11">
        <f>'[1]RESUMO (AUTO)'!F18</f>
        <v>52961.52</v>
      </c>
      <c r="E25" s="12" t="s">
        <v>8</v>
      </c>
      <c r="F25" s="13">
        <f t="shared" ref="F25:F82" si="8">SUM(G25:AD25)</f>
        <v>52961.509999999995</v>
      </c>
      <c r="G25" s="14">
        <f t="shared" ref="G25:AD25" si="9">ROUND(G26*$D25,2)</f>
        <v>0</v>
      </c>
      <c r="H25" s="14">
        <f t="shared" si="9"/>
        <v>0</v>
      </c>
      <c r="I25" s="14">
        <f t="shared" si="9"/>
        <v>0</v>
      </c>
      <c r="J25" s="14">
        <f t="shared" si="9"/>
        <v>0</v>
      </c>
      <c r="K25" s="14">
        <f t="shared" si="9"/>
        <v>10592.3</v>
      </c>
      <c r="L25" s="14">
        <f t="shared" si="9"/>
        <v>10592.3</v>
      </c>
      <c r="M25" s="14">
        <f t="shared" si="9"/>
        <v>10592.3</v>
      </c>
      <c r="N25" s="14">
        <f t="shared" si="9"/>
        <v>21184.61</v>
      </c>
      <c r="O25" s="14">
        <f t="shared" si="9"/>
        <v>0</v>
      </c>
      <c r="P25" s="14">
        <f t="shared" si="9"/>
        <v>0</v>
      </c>
      <c r="Q25" s="14">
        <f t="shared" si="9"/>
        <v>0</v>
      </c>
      <c r="R25" s="14">
        <f t="shared" si="9"/>
        <v>0</v>
      </c>
      <c r="S25" s="14">
        <f t="shared" si="9"/>
        <v>0</v>
      </c>
      <c r="T25" s="14">
        <f t="shared" si="9"/>
        <v>0</v>
      </c>
      <c r="U25" s="14">
        <f t="shared" si="9"/>
        <v>0</v>
      </c>
      <c r="V25" s="14">
        <f t="shared" si="9"/>
        <v>0</v>
      </c>
      <c r="W25" s="14">
        <f t="shared" si="9"/>
        <v>0</v>
      </c>
      <c r="X25" s="14">
        <f t="shared" si="9"/>
        <v>0</v>
      </c>
      <c r="Y25" s="14">
        <f t="shared" si="9"/>
        <v>0</v>
      </c>
      <c r="Z25" s="14">
        <f t="shared" si="9"/>
        <v>0</v>
      </c>
      <c r="AA25" s="14">
        <f t="shared" si="9"/>
        <v>0</v>
      </c>
      <c r="AB25" s="14">
        <f t="shared" si="9"/>
        <v>0</v>
      </c>
      <c r="AC25" s="14">
        <f t="shared" si="9"/>
        <v>0</v>
      </c>
      <c r="AD25" s="14">
        <f t="shared" si="9"/>
        <v>0</v>
      </c>
    </row>
    <row r="26" spans="2:30" x14ac:dyDescent="0.25">
      <c r="B26" s="15"/>
      <c r="C26" s="16"/>
      <c r="D26" s="17"/>
      <c r="E26" s="18" t="s">
        <v>9</v>
      </c>
      <c r="F26" s="19">
        <f t="shared" si="8"/>
        <v>1</v>
      </c>
      <c r="G26" s="20"/>
      <c r="H26" s="20"/>
      <c r="I26" s="20"/>
      <c r="J26" s="20"/>
      <c r="K26" s="20">
        <v>0.2</v>
      </c>
      <c r="L26" s="20">
        <v>0.2</v>
      </c>
      <c r="M26" s="20">
        <v>0.2</v>
      </c>
      <c r="N26" s="20">
        <v>0.4</v>
      </c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</row>
    <row r="27" spans="2:30" x14ac:dyDescent="0.25">
      <c r="B27" s="9">
        <f>'[1]RESUMO (AUTO)'!C19</f>
        <v>9</v>
      </c>
      <c r="C27" s="10" t="str">
        <f>'[1]RESUMO (AUTO)'!D19</f>
        <v>REVESTIMENTOS INTERNO E EXTERNO</v>
      </c>
      <c r="D27" s="11">
        <f>'[1]RESUMO (AUTO)'!F19</f>
        <v>527175.01</v>
      </c>
      <c r="E27" s="12" t="s">
        <v>8</v>
      </c>
      <c r="F27" s="13">
        <f t="shared" si="8"/>
        <v>527175</v>
      </c>
      <c r="G27" s="14">
        <f t="shared" ref="G27:AD27" si="10">ROUND(G28*$D27,2)</f>
        <v>0</v>
      </c>
      <c r="H27" s="14">
        <f t="shared" si="10"/>
        <v>0</v>
      </c>
      <c r="I27" s="14">
        <f t="shared" si="10"/>
        <v>0</v>
      </c>
      <c r="J27" s="14">
        <f t="shared" si="10"/>
        <v>0</v>
      </c>
      <c r="K27" s="14">
        <f t="shared" si="10"/>
        <v>158152.5</v>
      </c>
      <c r="L27" s="14">
        <f t="shared" si="10"/>
        <v>131793.75</v>
      </c>
      <c r="M27" s="14">
        <f t="shared" si="10"/>
        <v>105435</v>
      </c>
      <c r="N27" s="14">
        <f t="shared" si="10"/>
        <v>131793.75</v>
      </c>
      <c r="O27" s="14">
        <f t="shared" si="10"/>
        <v>0</v>
      </c>
      <c r="P27" s="14">
        <f t="shared" si="10"/>
        <v>0</v>
      </c>
      <c r="Q27" s="14">
        <f t="shared" si="10"/>
        <v>0</v>
      </c>
      <c r="R27" s="14">
        <f t="shared" si="10"/>
        <v>0</v>
      </c>
      <c r="S27" s="14">
        <f t="shared" si="10"/>
        <v>0</v>
      </c>
      <c r="T27" s="14">
        <f t="shared" si="10"/>
        <v>0</v>
      </c>
      <c r="U27" s="14">
        <f t="shared" si="10"/>
        <v>0</v>
      </c>
      <c r="V27" s="14">
        <f t="shared" si="10"/>
        <v>0</v>
      </c>
      <c r="W27" s="14">
        <f t="shared" si="10"/>
        <v>0</v>
      </c>
      <c r="X27" s="14">
        <f t="shared" si="10"/>
        <v>0</v>
      </c>
      <c r="Y27" s="14">
        <f t="shared" si="10"/>
        <v>0</v>
      </c>
      <c r="Z27" s="14">
        <f t="shared" si="10"/>
        <v>0</v>
      </c>
      <c r="AA27" s="14">
        <f t="shared" si="10"/>
        <v>0</v>
      </c>
      <c r="AB27" s="14">
        <f t="shared" si="10"/>
        <v>0</v>
      </c>
      <c r="AC27" s="14">
        <f t="shared" si="10"/>
        <v>0</v>
      </c>
      <c r="AD27" s="14">
        <f t="shared" si="10"/>
        <v>0</v>
      </c>
    </row>
    <row r="28" spans="2:30" x14ac:dyDescent="0.25">
      <c r="B28" s="15"/>
      <c r="C28" s="16"/>
      <c r="D28" s="17"/>
      <c r="E28" s="18" t="s">
        <v>9</v>
      </c>
      <c r="F28" s="19">
        <f t="shared" si="8"/>
        <v>1</v>
      </c>
      <c r="G28" s="20"/>
      <c r="H28" s="20"/>
      <c r="I28" s="20"/>
      <c r="J28" s="20"/>
      <c r="K28" s="20">
        <v>0.3</v>
      </c>
      <c r="L28" s="20">
        <v>0.25</v>
      </c>
      <c r="M28" s="20">
        <v>0.2</v>
      </c>
      <c r="N28" s="20">
        <v>0.25</v>
      </c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</row>
    <row r="29" spans="2:30" x14ac:dyDescent="0.25">
      <c r="B29" s="9">
        <f>'[1]RESUMO (AUTO)'!C20</f>
        <v>10</v>
      </c>
      <c r="C29" s="10" t="str">
        <f>'[1]RESUMO (AUTO)'!D20</f>
        <v>SISTEMAS DE PISOS</v>
      </c>
      <c r="D29" s="11">
        <f>'[1]RESUMO (AUTO)'!F20</f>
        <v>305272.77999999997</v>
      </c>
      <c r="E29" s="12" t="s">
        <v>8</v>
      </c>
      <c r="F29" s="13">
        <f t="shared" si="8"/>
        <v>305272.77</v>
      </c>
      <c r="G29" s="14">
        <f t="shared" ref="G29:AD29" si="11">ROUND(G30*$D29,2)</f>
        <v>0</v>
      </c>
      <c r="H29" s="14">
        <f t="shared" si="11"/>
        <v>0</v>
      </c>
      <c r="I29" s="14">
        <f t="shared" si="11"/>
        <v>0</v>
      </c>
      <c r="J29" s="14">
        <f t="shared" si="11"/>
        <v>91581.83</v>
      </c>
      <c r="K29" s="14">
        <f t="shared" si="11"/>
        <v>122109.11</v>
      </c>
      <c r="L29" s="14">
        <f t="shared" si="11"/>
        <v>91581.83</v>
      </c>
      <c r="M29" s="14">
        <f t="shared" si="11"/>
        <v>0</v>
      </c>
      <c r="N29" s="14">
        <f t="shared" si="11"/>
        <v>0</v>
      </c>
      <c r="O29" s="14">
        <f t="shared" si="11"/>
        <v>0</v>
      </c>
      <c r="P29" s="14">
        <f t="shared" si="11"/>
        <v>0</v>
      </c>
      <c r="Q29" s="14">
        <f t="shared" si="11"/>
        <v>0</v>
      </c>
      <c r="R29" s="14">
        <f t="shared" si="11"/>
        <v>0</v>
      </c>
      <c r="S29" s="14">
        <f t="shared" si="11"/>
        <v>0</v>
      </c>
      <c r="T29" s="14">
        <f t="shared" si="11"/>
        <v>0</v>
      </c>
      <c r="U29" s="14">
        <f t="shared" si="11"/>
        <v>0</v>
      </c>
      <c r="V29" s="14">
        <f t="shared" si="11"/>
        <v>0</v>
      </c>
      <c r="W29" s="14">
        <f t="shared" si="11"/>
        <v>0</v>
      </c>
      <c r="X29" s="14">
        <f t="shared" si="11"/>
        <v>0</v>
      </c>
      <c r="Y29" s="14">
        <f t="shared" si="11"/>
        <v>0</v>
      </c>
      <c r="Z29" s="14">
        <f t="shared" si="11"/>
        <v>0</v>
      </c>
      <c r="AA29" s="14">
        <f t="shared" si="11"/>
        <v>0</v>
      </c>
      <c r="AB29" s="14">
        <f t="shared" si="11"/>
        <v>0</v>
      </c>
      <c r="AC29" s="14">
        <f t="shared" si="11"/>
        <v>0</v>
      </c>
      <c r="AD29" s="14">
        <f t="shared" si="11"/>
        <v>0</v>
      </c>
    </row>
    <row r="30" spans="2:30" x14ac:dyDescent="0.25">
      <c r="B30" s="15"/>
      <c r="C30" s="16"/>
      <c r="D30" s="17"/>
      <c r="E30" s="18" t="s">
        <v>9</v>
      </c>
      <c r="F30" s="19">
        <f t="shared" si="8"/>
        <v>1</v>
      </c>
      <c r="G30" s="20"/>
      <c r="H30" s="20"/>
      <c r="I30" s="20"/>
      <c r="J30" s="20">
        <v>0.3</v>
      </c>
      <c r="K30" s="20">
        <v>0.4</v>
      </c>
      <c r="L30" s="20">
        <v>0.3</v>
      </c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</row>
    <row r="31" spans="2:30" x14ac:dyDescent="0.25">
      <c r="B31" s="9">
        <f>'[1]RESUMO (AUTO)'!C21</f>
        <v>11</v>
      </c>
      <c r="C31" s="10" t="str">
        <f>'[1]RESUMO (AUTO)'!D21</f>
        <v>PINTURAS E ACABAMENTOS</v>
      </c>
      <c r="D31" s="11">
        <f>'[1]RESUMO (AUTO)'!F21</f>
        <v>241253.36000000004</v>
      </c>
      <c r="E31" s="12" t="s">
        <v>8</v>
      </c>
      <c r="F31" s="13">
        <f t="shared" si="8"/>
        <v>241253.36</v>
      </c>
      <c r="G31" s="14">
        <f t="shared" ref="G31:AD31" si="12">ROUND(G32*$D31,2)</f>
        <v>0</v>
      </c>
      <c r="H31" s="14">
        <f t="shared" si="12"/>
        <v>0</v>
      </c>
      <c r="I31" s="14">
        <f t="shared" si="12"/>
        <v>0</v>
      </c>
      <c r="J31" s="14">
        <f t="shared" si="12"/>
        <v>0</v>
      </c>
      <c r="K31" s="14">
        <f t="shared" si="12"/>
        <v>0</v>
      </c>
      <c r="L31" s="14">
        <f t="shared" si="12"/>
        <v>0</v>
      </c>
      <c r="M31" s="14">
        <f t="shared" si="12"/>
        <v>48250.67</v>
      </c>
      <c r="N31" s="14">
        <f t="shared" si="12"/>
        <v>72376.009999999995</v>
      </c>
      <c r="O31" s="14">
        <f t="shared" si="12"/>
        <v>96501.34</v>
      </c>
      <c r="P31" s="14">
        <f t="shared" si="12"/>
        <v>24125.34</v>
      </c>
      <c r="Q31" s="14">
        <f t="shared" si="12"/>
        <v>0</v>
      </c>
      <c r="R31" s="14">
        <f t="shared" si="12"/>
        <v>0</v>
      </c>
      <c r="S31" s="14">
        <f t="shared" si="12"/>
        <v>0</v>
      </c>
      <c r="T31" s="14">
        <f t="shared" si="12"/>
        <v>0</v>
      </c>
      <c r="U31" s="14">
        <f t="shared" si="12"/>
        <v>0</v>
      </c>
      <c r="V31" s="14">
        <f t="shared" si="12"/>
        <v>0</v>
      </c>
      <c r="W31" s="14">
        <f t="shared" si="12"/>
        <v>0</v>
      </c>
      <c r="X31" s="14">
        <f t="shared" si="12"/>
        <v>0</v>
      </c>
      <c r="Y31" s="14">
        <f t="shared" si="12"/>
        <v>0</v>
      </c>
      <c r="Z31" s="14">
        <f t="shared" si="12"/>
        <v>0</v>
      </c>
      <c r="AA31" s="14">
        <f t="shared" si="12"/>
        <v>0</v>
      </c>
      <c r="AB31" s="14">
        <f t="shared" si="12"/>
        <v>0</v>
      </c>
      <c r="AC31" s="14">
        <f t="shared" si="12"/>
        <v>0</v>
      </c>
      <c r="AD31" s="14">
        <f t="shared" si="12"/>
        <v>0</v>
      </c>
    </row>
    <row r="32" spans="2:30" x14ac:dyDescent="0.25">
      <c r="B32" s="15"/>
      <c r="C32" s="16"/>
      <c r="D32" s="17"/>
      <c r="E32" s="18" t="s">
        <v>9</v>
      </c>
      <c r="F32" s="19">
        <f t="shared" si="8"/>
        <v>1</v>
      </c>
      <c r="G32" s="20"/>
      <c r="H32" s="20"/>
      <c r="I32" s="20"/>
      <c r="J32" s="20"/>
      <c r="K32" s="20"/>
      <c r="L32" s="20"/>
      <c r="M32" s="20">
        <v>0.2</v>
      </c>
      <c r="N32" s="20">
        <v>0.3</v>
      </c>
      <c r="O32" s="20">
        <v>0.4</v>
      </c>
      <c r="P32" s="20">
        <v>0.1</v>
      </c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</row>
    <row r="33" spans="2:30" x14ac:dyDescent="0.25">
      <c r="B33" s="9">
        <f>'[1]RESUMO (AUTO)'!C22</f>
        <v>12</v>
      </c>
      <c r="C33" s="10" t="str">
        <f>'[1]RESUMO (AUTO)'!D22</f>
        <v>INSTALAÇÃO HIDRÁULICA</v>
      </c>
      <c r="D33" s="11">
        <f>'[1]RESUMO (AUTO)'!F22</f>
        <v>127780.39000000001</v>
      </c>
      <c r="E33" s="12" t="s">
        <v>8</v>
      </c>
      <c r="F33" s="13">
        <f t="shared" si="8"/>
        <v>127780.4</v>
      </c>
      <c r="G33" s="14">
        <f t="shared" ref="G33:AD33" si="13">ROUND(G34*$D33,2)</f>
        <v>0</v>
      </c>
      <c r="H33" s="14">
        <f t="shared" si="13"/>
        <v>0</v>
      </c>
      <c r="I33" s="14">
        <f t="shared" si="13"/>
        <v>0</v>
      </c>
      <c r="J33" s="14">
        <f t="shared" si="13"/>
        <v>38334.120000000003</v>
      </c>
      <c r="K33" s="14">
        <f t="shared" si="13"/>
        <v>51112.160000000003</v>
      </c>
      <c r="L33" s="14">
        <f t="shared" si="13"/>
        <v>25556.080000000002</v>
      </c>
      <c r="M33" s="14">
        <f t="shared" si="13"/>
        <v>12778.04</v>
      </c>
      <c r="N33" s="14">
        <f t="shared" si="13"/>
        <v>0</v>
      </c>
      <c r="O33" s="14">
        <f t="shared" si="13"/>
        <v>0</v>
      </c>
      <c r="P33" s="14">
        <f t="shared" si="13"/>
        <v>0</v>
      </c>
      <c r="Q33" s="14">
        <f t="shared" si="13"/>
        <v>0</v>
      </c>
      <c r="R33" s="14">
        <f t="shared" si="13"/>
        <v>0</v>
      </c>
      <c r="S33" s="14">
        <f t="shared" si="13"/>
        <v>0</v>
      </c>
      <c r="T33" s="14">
        <f t="shared" si="13"/>
        <v>0</v>
      </c>
      <c r="U33" s="14">
        <f t="shared" si="13"/>
        <v>0</v>
      </c>
      <c r="V33" s="14">
        <f t="shared" si="13"/>
        <v>0</v>
      </c>
      <c r="W33" s="14">
        <f t="shared" si="13"/>
        <v>0</v>
      </c>
      <c r="X33" s="14">
        <f t="shared" si="13"/>
        <v>0</v>
      </c>
      <c r="Y33" s="14">
        <f t="shared" si="13"/>
        <v>0</v>
      </c>
      <c r="Z33" s="14">
        <f t="shared" si="13"/>
        <v>0</v>
      </c>
      <c r="AA33" s="14">
        <f t="shared" si="13"/>
        <v>0</v>
      </c>
      <c r="AB33" s="14">
        <f t="shared" si="13"/>
        <v>0</v>
      </c>
      <c r="AC33" s="14">
        <f t="shared" si="13"/>
        <v>0</v>
      </c>
      <c r="AD33" s="14">
        <f t="shared" si="13"/>
        <v>0</v>
      </c>
    </row>
    <row r="34" spans="2:30" x14ac:dyDescent="0.25">
      <c r="B34" s="15"/>
      <c r="C34" s="16"/>
      <c r="D34" s="17"/>
      <c r="E34" s="18" t="s">
        <v>9</v>
      </c>
      <c r="F34" s="19">
        <f t="shared" si="8"/>
        <v>0.99999999999999989</v>
      </c>
      <c r="G34" s="20"/>
      <c r="H34" s="20"/>
      <c r="I34" s="20"/>
      <c r="J34" s="20">
        <v>0.3</v>
      </c>
      <c r="K34" s="20">
        <v>0.4</v>
      </c>
      <c r="L34" s="20">
        <v>0.2</v>
      </c>
      <c r="M34" s="20">
        <v>0.1</v>
      </c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</row>
    <row r="35" spans="2:30" x14ac:dyDescent="0.25">
      <c r="B35" s="9">
        <f>'[1]RESUMO (AUTO)'!C23</f>
        <v>13</v>
      </c>
      <c r="C35" s="10" t="str">
        <f>'[1]RESUMO (AUTO)'!D23</f>
        <v>DRENAGEM DE ÁGUAS PLUVIAIS</v>
      </c>
      <c r="D35" s="11">
        <f>'[1]RESUMO (AUTO)'!F23</f>
        <v>42430.259999999995</v>
      </c>
      <c r="E35" s="12" t="s">
        <v>8</v>
      </c>
      <c r="F35" s="13">
        <f t="shared" si="8"/>
        <v>42430.26</v>
      </c>
      <c r="G35" s="14">
        <f t="shared" ref="G35:AD35" si="14">ROUND(G36*$D35,2)</f>
        <v>0</v>
      </c>
      <c r="H35" s="14">
        <f t="shared" si="14"/>
        <v>0</v>
      </c>
      <c r="I35" s="14">
        <f t="shared" si="14"/>
        <v>0</v>
      </c>
      <c r="J35" s="14">
        <f t="shared" si="14"/>
        <v>0</v>
      </c>
      <c r="K35" s="14">
        <f t="shared" si="14"/>
        <v>21215.13</v>
      </c>
      <c r="L35" s="14">
        <f t="shared" si="14"/>
        <v>21215.13</v>
      </c>
      <c r="M35" s="14">
        <f t="shared" si="14"/>
        <v>0</v>
      </c>
      <c r="N35" s="14">
        <f t="shared" si="14"/>
        <v>0</v>
      </c>
      <c r="O35" s="14">
        <f t="shared" si="14"/>
        <v>0</v>
      </c>
      <c r="P35" s="14">
        <f t="shared" si="14"/>
        <v>0</v>
      </c>
      <c r="Q35" s="14">
        <f t="shared" si="14"/>
        <v>0</v>
      </c>
      <c r="R35" s="14">
        <f t="shared" si="14"/>
        <v>0</v>
      </c>
      <c r="S35" s="14">
        <f t="shared" si="14"/>
        <v>0</v>
      </c>
      <c r="T35" s="14">
        <f t="shared" si="14"/>
        <v>0</v>
      </c>
      <c r="U35" s="14">
        <f t="shared" si="14"/>
        <v>0</v>
      </c>
      <c r="V35" s="14">
        <f t="shared" si="14"/>
        <v>0</v>
      </c>
      <c r="W35" s="14">
        <f t="shared" si="14"/>
        <v>0</v>
      </c>
      <c r="X35" s="14">
        <f t="shared" si="14"/>
        <v>0</v>
      </c>
      <c r="Y35" s="14">
        <f t="shared" si="14"/>
        <v>0</v>
      </c>
      <c r="Z35" s="14">
        <f t="shared" si="14"/>
        <v>0</v>
      </c>
      <c r="AA35" s="14">
        <f t="shared" si="14"/>
        <v>0</v>
      </c>
      <c r="AB35" s="14">
        <f t="shared" si="14"/>
        <v>0</v>
      </c>
      <c r="AC35" s="14">
        <f t="shared" si="14"/>
        <v>0</v>
      </c>
      <c r="AD35" s="14">
        <f t="shared" si="14"/>
        <v>0</v>
      </c>
    </row>
    <row r="36" spans="2:30" x14ac:dyDescent="0.25">
      <c r="B36" s="15"/>
      <c r="C36" s="16"/>
      <c r="D36" s="17"/>
      <c r="E36" s="18" t="s">
        <v>9</v>
      </c>
      <c r="F36" s="19">
        <f t="shared" si="8"/>
        <v>1</v>
      </c>
      <c r="G36" s="20"/>
      <c r="H36" s="20"/>
      <c r="I36" s="20"/>
      <c r="J36" s="20"/>
      <c r="K36" s="20">
        <v>0.5</v>
      </c>
      <c r="L36" s="20">
        <v>0.5</v>
      </c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</row>
    <row r="37" spans="2:30" x14ac:dyDescent="0.25">
      <c r="B37" s="9">
        <f>'[1]RESUMO (AUTO)'!C24</f>
        <v>14</v>
      </c>
      <c r="C37" s="10" t="str">
        <f>'[1]RESUMO (AUTO)'!D24</f>
        <v>INSTALAÇÃO SANITÁRIA</v>
      </c>
      <c r="D37" s="11">
        <f>'[1]RESUMO (AUTO)'!F24</f>
        <v>111117.04000000001</v>
      </c>
      <c r="E37" s="12" t="s">
        <v>8</v>
      </c>
      <c r="F37" s="13">
        <f t="shared" si="8"/>
        <v>111117.04</v>
      </c>
      <c r="G37" s="14">
        <f t="shared" ref="G37:AD37" si="15">ROUND(G38*$D37,2)</f>
        <v>0</v>
      </c>
      <c r="H37" s="14">
        <f t="shared" si="15"/>
        <v>0</v>
      </c>
      <c r="I37" s="14">
        <f t="shared" si="15"/>
        <v>22223.41</v>
      </c>
      <c r="J37" s="14">
        <f t="shared" si="15"/>
        <v>22223.41</v>
      </c>
      <c r="K37" s="14">
        <f t="shared" si="15"/>
        <v>33335.11</v>
      </c>
      <c r="L37" s="14">
        <f t="shared" si="15"/>
        <v>33335.11</v>
      </c>
      <c r="M37" s="14">
        <f t="shared" si="15"/>
        <v>0</v>
      </c>
      <c r="N37" s="14">
        <f t="shared" si="15"/>
        <v>0</v>
      </c>
      <c r="O37" s="14">
        <f t="shared" si="15"/>
        <v>0</v>
      </c>
      <c r="P37" s="14">
        <f t="shared" si="15"/>
        <v>0</v>
      </c>
      <c r="Q37" s="14">
        <f t="shared" si="15"/>
        <v>0</v>
      </c>
      <c r="R37" s="14">
        <f t="shared" si="15"/>
        <v>0</v>
      </c>
      <c r="S37" s="14">
        <f t="shared" si="15"/>
        <v>0</v>
      </c>
      <c r="T37" s="14">
        <f t="shared" si="15"/>
        <v>0</v>
      </c>
      <c r="U37" s="14">
        <f t="shared" si="15"/>
        <v>0</v>
      </c>
      <c r="V37" s="14">
        <f t="shared" si="15"/>
        <v>0</v>
      </c>
      <c r="W37" s="14">
        <f t="shared" si="15"/>
        <v>0</v>
      </c>
      <c r="X37" s="14">
        <f t="shared" si="15"/>
        <v>0</v>
      </c>
      <c r="Y37" s="14">
        <f t="shared" si="15"/>
        <v>0</v>
      </c>
      <c r="Z37" s="14">
        <f t="shared" si="15"/>
        <v>0</v>
      </c>
      <c r="AA37" s="14">
        <f t="shared" si="15"/>
        <v>0</v>
      </c>
      <c r="AB37" s="14">
        <f t="shared" si="15"/>
        <v>0</v>
      </c>
      <c r="AC37" s="14">
        <f t="shared" si="15"/>
        <v>0</v>
      </c>
      <c r="AD37" s="14">
        <f t="shared" si="15"/>
        <v>0</v>
      </c>
    </row>
    <row r="38" spans="2:30" x14ac:dyDescent="0.25">
      <c r="B38" s="15"/>
      <c r="C38" s="16"/>
      <c r="D38" s="17"/>
      <c r="E38" s="18" t="s">
        <v>9</v>
      </c>
      <c r="F38" s="19">
        <f t="shared" si="8"/>
        <v>1</v>
      </c>
      <c r="G38" s="20"/>
      <c r="H38" s="20"/>
      <c r="I38" s="20">
        <v>0.2</v>
      </c>
      <c r="J38" s="20">
        <v>0.2</v>
      </c>
      <c r="K38" s="20">
        <v>0.3</v>
      </c>
      <c r="L38" s="20">
        <v>0.3</v>
      </c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</row>
    <row r="39" spans="2:30" x14ac:dyDescent="0.25">
      <c r="B39" s="9">
        <f>'[1]RESUMO (AUTO)'!C25</f>
        <v>15</v>
      </c>
      <c r="C39" s="10" t="str">
        <f>'[1]RESUMO (AUTO)'!D25</f>
        <v>LOUÇAS, ACESSÓRIOS E METAIS</v>
      </c>
      <c r="D39" s="11">
        <f>'[1]RESUMO (AUTO)'!F25</f>
        <v>120141.59999999998</v>
      </c>
      <c r="E39" s="12" t="s">
        <v>8</v>
      </c>
      <c r="F39" s="13">
        <f t="shared" si="8"/>
        <v>120141.6</v>
      </c>
      <c r="G39" s="14">
        <f t="shared" ref="G39:AD39" si="16">ROUND(G40*$D39,2)</f>
        <v>0</v>
      </c>
      <c r="H39" s="14">
        <f t="shared" si="16"/>
        <v>0</v>
      </c>
      <c r="I39" s="14">
        <f t="shared" si="16"/>
        <v>0</v>
      </c>
      <c r="J39" s="14">
        <f t="shared" si="16"/>
        <v>0</v>
      </c>
      <c r="K39" s="14">
        <f t="shared" si="16"/>
        <v>0</v>
      </c>
      <c r="L39" s="14">
        <f t="shared" si="16"/>
        <v>0</v>
      </c>
      <c r="M39" s="14">
        <f t="shared" si="16"/>
        <v>0</v>
      </c>
      <c r="N39" s="14">
        <f t="shared" si="16"/>
        <v>36042.480000000003</v>
      </c>
      <c r="O39" s="14">
        <f t="shared" si="16"/>
        <v>48056.639999999999</v>
      </c>
      <c r="P39" s="14">
        <f t="shared" si="16"/>
        <v>36042.480000000003</v>
      </c>
      <c r="Q39" s="14">
        <f t="shared" si="16"/>
        <v>0</v>
      </c>
      <c r="R39" s="14">
        <f t="shared" si="16"/>
        <v>0</v>
      </c>
      <c r="S39" s="14">
        <f t="shared" si="16"/>
        <v>0</v>
      </c>
      <c r="T39" s="14">
        <f t="shared" si="16"/>
        <v>0</v>
      </c>
      <c r="U39" s="14">
        <f t="shared" si="16"/>
        <v>0</v>
      </c>
      <c r="V39" s="14">
        <f t="shared" si="16"/>
        <v>0</v>
      </c>
      <c r="W39" s="14">
        <f t="shared" si="16"/>
        <v>0</v>
      </c>
      <c r="X39" s="14">
        <f t="shared" si="16"/>
        <v>0</v>
      </c>
      <c r="Y39" s="14">
        <f t="shared" si="16"/>
        <v>0</v>
      </c>
      <c r="Z39" s="14">
        <f t="shared" si="16"/>
        <v>0</v>
      </c>
      <c r="AA39" s="14">
        <f t="shared" si="16"/>
        <v>0</v>
      </c>
      <c r="AB39" s="14">
        <f t="shared" si="16"/>
        <v>0</v>
      </c>
      <c r="AC39" s="14">
        <f t="shared" si="16"/>
        <v>0</v>
      </c>
      <c r="AD39" s="14">
        <f t="shared" si="16"/>
        <v>0</v>
      </c>
    </row>
    <row r="40" spans="2:30" x14ac:dyDescent="0.25">
      <c r="B40" s="15"/>
      <c r="C40" s="16"/>
      <c r="D40" s="17"/>
      <c r="E40" s="18" t="s">
        <v>9</v>
      </c>
      <c r="F40" s="19">
        <f t="shared" si="8"/>
        <v>1</v>
      </c>
      <c r="G40" s="20"/>
      <c r="H40" s="20"/>
      <c r="I40" s="20"/>
      <c r="J40" s="20"/>
      <c r="K40" s="20"/>
      <c r="L40" s="20"/>
      <c r="M40" s="20"/>
      <c r="N40" s="20">
        <v>0.3</v>
      </c>
      <c r="O40" s="20">
        <v>0.4</v>
      </c>
      <c r="P40" s="20">
        <v>0.3</v>
      </c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</row>
    <row r="41" spans="2:30" x14ac:dyDescent="0.25">
      <c r="B41" s="9">
        <f>'[1]RESUMO (AUTO)'!C26</f>
        <v>16</v>
      </c>
      <c r="C41" s="10" t="str">
        <f>'[1]RESUMO (AUTO)'!D26</f>
        <v>INSTALAÇÃO DE GÁS COMBUSTÍVEL</v>
      </c>
      <c r="D41" s="11">
        <f>'[1]RESUMO (AUTO)'!F26</f>
        <v>5648.6399999999994</v>
      </c>
      <c r="E41" s="12" t="s">
        <v>8</v>
      </c>
      <c r="F41" s="13">
        <f t="shared" si="8"/>
        <v>5648.64</v>
      </c>
      <c r="G41" s="14">
        <f t="shared" ref="G41:AD41" si="17">ROUND(G42*$D41,2)</f>
        <v>0</v>
      </c>
      <c r="H41" s="14">
        <f t="shared" si="17"/>
        <v>0</v>
      </c>
      <c r="I41" s="14">
        <f t="shared" si="17"/>
        <v>0</v>
      </c>
      <c r="J41" s="14">
        <f t="shared" si="17"/>
        <v>0</v>
      </c>
      <c r="K41" s="14">
        <f t="shared" si="17"/>
        <v>0</v>
      </c>
      <c r="L41" s="14">
        <f t="shared" si="17"/>
        <v>0</v>
      </c>
      <c r="M41" s="14">
        <f t="shared" si="17"/>
        <v>0</v>
      </c>
      <c r="N41" s="14">
        <f t="shared" si="17"/>
        <v>0</v>
      </c>
      <c r="O41" s="14">
        <f t="shared" si="17"/>
        <v>5648.64</v>
      </c>
      <c r="P41" s="14">
        <f t="shared" si="17"/>
        <v>0</v>
      </c>
      <c r="Q41" s="14">
        <f t="shared" si="17"/>
        <v>0</v>
      </c>
      <c r="R41" s="14">
        <f t="shared" si="17"/>
        <v>0</v>
      </c>
      <c r="S41" s="14">
        <f t="shared" si="17"/>
        <v>0</v>
      </c>
      <c r="T41" s="14">
        <f t="shared" si="17"/>
        <v>0</v>
      </c>
      <c r="U41" s="14">
        <f t="shared" si="17"/>
        <v>0</v>
      </c>
      <c r="V41" s="14">
        <f t="shared" si="17"/>
        <v>0</v>
      </c>
      <c r="W41" s="14">
        <f t="shared" si="17"/>
        <v>0</v>
      </c>
      <c r="X41" s="14">
        <f t="shared" si="17"/>
        <v>0</v>
      </c>
      <c r="Y41" s="14">
        <f t="shared" si="17"/>
        <v>0</v>
      </c>
      <c r="Z41" s="14">
        <f t="shared" si="17"/>
        <v>0</v>
      </c>
      <c r="AA41" s="14">
        <f t="shared" si="17"/>
        <v>0</v>
      </c>
      <c r="AB41" s="14">
        <f t="shared" si="17"/>
        <v>0</v>
      </c>
      <c r="AC41" s="14">
        <f t="shared" si="17"/>
        <v>0</v>
      </c>
      <c r="AD41" s="14">
        <f t="shared" si="17"/>
        <v>0</v>
      </c>
    </row>
    <row r="42" spans="2:30" x14ac:dyDescent="0.25">
      <c r="B42" s="15"/>
      <c r="C42" s="16"/>
      <c r="D42" s="17"/>
      <c r="E42" s="18" t="s">
        <v>9</v>
      </c>
      <c r="F42" s="19">
        <f t="shared" si="8"/>
        <v>1</v>
      </c>
      <c r="G42" s="20"/>
      <c r="H42" s="20"/>
      <c r="I42" s="20"/>
      <c r="J42" s="20"/>
      <c r="K42" s="20"/>
      <c r="L42" s="20"/>
      <c r="M42" s="20"/>
      <c r="N42" s="20"/>
      <c r="O42" s="20">
        <v>1</v>
      </c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</row>
    <row r="43" spans="2:30" x14ac:dyDescent="0.25">
      <c r="B43" s="9">
        <f>'[1]RESUMO (AUTO)'!C27</f>
        <v>17</v>
      </c>
      <c r="C43" s="10" t="str">
        <f>'[1]RESUMO (AUTO)'!D27</f>
        <v>SISTEMA DE PROTEÇÃO CONTRA INCÊNDIO</v>
      </c>
      <c r="D43" s="11">
        <f>'[1]RESUMO (AUTO)'!F27</f>
        <v>50466.590000000011</v>
      </c>
      <c r="E43" s="12" t="s">
        <v>8</v>
      </c>
      <c r="F43" s="13">
        <f t="shared" si="8"/>
        <v>50466.59</v>
      </c>
      <c r="G43" s="14">
        <f t="shared" ref="G43:AD43" si="18">ROUND(G44*$D43,2)</f>
        <v>0</v>
      </c>
      <c r="H43" s="14">
        <f t="shared" si="18"/>
        <v>0</v>
      </c>
      <c r="I43" s="14">
        <f t="shared" si="18"/>
        <v>0</v>
      </c>
      <c r="J43" s="14">
        <f t="shared" si="18"/>
        <v>0</v>
      </c>
      <c r="K43" s="14">
        <f t="shared" si="18"/>
        <v>0</v>
      </c>
      <c r="L43" s="14">
        <f t="shared" si="18"/>
        <v>0</v>
      </c>
      <c r="M43" s="14">
        <f t="shared" si="18"/>
        <v>0</v>
      </c>
      <c r="N43" s="14">
        <f t="shared" si="18"/>
        <v>0</v>
      </c>
      <c r="O43" s="14">
        <f t="shared" si="18"/>
        <v>50466.59</v>
      </c>
      <c r="P43" s="14">
        <f t="shared" si="18"/>
        <v>0</v>
      </c>
      <c r="Q43" s="14">
        <f t="shared" si="18"/>
        <v>0</v>
      </c>
      <c r="R43" s="14">
        <f t="shared" si="18"/>
        <v>0</v>
      </c>
      <c r="S43" s="14">
        <f t="shared" si="18"/>
        <v>0</v>
      </c>
      <c r="T43" s="14">
        <f t="shared" si="18"/>
        <v>0</v>
      </c>
      <c r="U43" s="14">
        <f t="shared" si="18"/>
        <v>0</v>
      </c>
      <c r="V43" s="14">
        <f t="shared" si="18"/>
        <v>0</v>
      </c>
      <c r="W43" s="14">
        <f t="shared" si="18"/>
        <v>0</v>
      </c>
      <c r="X43" s="14">
        <f t="shared" si="18"/>
        <v>0</v>
      </c>
      <c r="Y43" s="14">
        <f t="shared" si="18"/>
        <v>0</v>
      </c>
      <c r="Z43" s="14">
        <f t="shared" si="18"/>
        <v>0</v>
      </c>
      <c r="AA43" s="14">
        <f t="shared" si="18"/>
        <v>0</v>
      </c>
      <c r="AB43" s="14">
        <f t="shared" si="18"/>
        <v>0</v>
      </c>
      <c r="AC43" s="14">
        <f t="shared" si="18"/>
        <v>0</v>
      </c>
      <c r="AD43" s="14">
        <f t="shared" si="18"/>
        <v>0</v>
      </c>
    </row>
    <row r="44" spans="2:30" x14ac:dyDescent="0.25">
      <c r="B44" s="15"/>
      <c r="C44" s="16"/>
      <c r="D44" s="17"/>
      <c r="E44" s="18" t="s">
        <v>9</v>
      </c>
      <c r="F44" s="19">
        <f t="shared" si="8"/>
        <v>1</v>
      </c>
      <c r="G44" s="20"/>
      <c r="H44" s="20"/>
      <c r="I44" s="20"/>
      <c r="J44" s="20"/>
      <c r="K44" s="20"/>
      <c r="L44" s="20"/>
      <c r="M44" s="20"/>
      <c r="N44" s="20"/>
      <c r="O44" s="20">
        <v>1</v>
      </c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</row>
    <row r="45" spans="2:30" x14ac:dyDescent="0.25">
      <c r="B45" s="9">
        <f>'[1]RESUMO (AUTO)'!C28</f>
        <v>18</v>
      </c>
      <c r="C45" s="10" t="str">
        <f>'[1]RESUMO (AUTO)'!D28</f>
        <v>INSTALAÇÃO ELÉTRICA - 110V</v>
      </c>
      <c r="D45" s="11">
        <f>'[1]RESUMO (AUTO)'!F28</f>
        <v>437667.35000000003</v>
      </c>
      <c r="E45" s="12" t="s">
        <v>8</v>
      </c>
      <c r="F45" s="13">
        <f t="shared" si="8"/>
        <v>437667.37</v>
      </c>
      <c r="G45" s="14">
        <f t="shared" ref="G45:AD45" si="19">ROUND(G46*$D45,2)</f>
        <v>0</v>
      </c>
      <c r="H45" s="14">
        <f t="shared" si="19"/>
        <v>0</v>
      </c>
      <c r="I45" s="14">
        <f t="shared" si="19"/>
        <v>43766.74</v>
      </c>
      <c r="J45" s="14">
        <f t="shared" si="19"/>
        <v>109416.84</v>
      </c>
      <c r="K45" s="14">
        <f t="shared" si="19"/>
        <v>109416.84</v>
      </c>
      <c r="L45" s="14">
        <f t="shared" si="19"/>
        <v>131300.21</v>
      </c>
      <c r="M45" s="14">
        <f t="shared" si="19"/>
        <v>43766.74</v>
      </c>
      <c r="N45" s="14">
        <f t="shared" si="19"/>
        <v>0</v>
      </c>
      <c r="O45" s="14">
        <f t="shared" si="19"/>
        <v>0</v>
      </c>
      <c r="P45" s="14">
        <f t="shared" si="19"/>
        <v>0</v>
      </c>
      <c r="Q45" s="14">
        <f t="shared" si="19"/>
        <v>0</v>
      </c>
      <c r="R45" s="14">
        <f t="shared" si="19"/>
        <v>0</v>
      </c>
      <c r="S45" s="14">
        <f t="shared" si="19"/>
        <v>0</v>
      </c>
      <c r="T45" s="14">
        <f t="shared" si="19"/>
        <v>0</v>
      </c>
      <c r="U45" s="14">
        <f t="shared" si="19"/>
        <v>0</v>
      </c>
      <c r="V45" s="14">
        <f t="shared" si="19"/>
        <v>0</v>
      </c>
      <c r="W45" s="14">
        <f t="shared" si="19"/>
        <v>0</v>
      </c>
      <c r="X45" s="14">
        <f t="shared" si="19"/>
        <v>0</v>
      </c>
      <c r="Y45" s="14">
        <f t="shared" si="19"/>
        <v>0</v>
      </c>
      <c r="Z45" s="14">
        <f t="shared" si="19"/>
        <v>0</v>
      </c>
      <c r="AA45" s="14">
        <f t="shared" si="19"/>
        <v>0</v>
      </c>
      <c r="AB45" s="14">
        <f t="shared" si="19"/>
        <v>0</v>
      </c>
      <c r="AC45" s="14">
        <f t="shared" si="19"/>
        <v>0</v>
      </c>
      <c r="AD45" s="14">
        <f t="shared" si="19"/>
        <v>0</v>
      </c>
    </row>
    <row r="46" spans="2:30" x14ac:dyDescent="0.25">
      <c r="B46" s="15"/>
      <c r="C46" s="16"/>
      <c r="D46" s="17"/>
      <c r="E46" s="18" t="s">
        <v>9</v>
      </c>
      <c r="F46" s="19">
        <f t="shared" si="8"/>
        <v>0.99999999999999989</v>
      </c>
      <c r="G46" s="20"/>
      <c r="H46" s="20"/>
      <c r="I46" s="20">
        <v>0.1</v>
      </c>
      <c r="J46" s="20">
        <v>0.25</v>
      </c>
      <c r="K46" s="20">
        <v>0.25</v>
      </c>
      <c r="L46" s="20">
        <v>0.3</v>
      </c>
      <c r="M46" s="20">
        <v>0.1</v>
      </c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</row>
    <row r="47" spans="2:30" x14ac:dyDescent="0.25">
      <c r="B47" s="9">
        <f>'[1]RESUMO (AUTO)'!C29</f>
        <v>19</v>
      </c>
      <c r="C47" s="10" t="str">
        <f>'[1]RESUMO (AUTO)'!D29</f>
        <v>INSTALAÇÕES DE CLIMATIZAÇÃO</v>
      </c>
      <c r="D47" s="11">
        <f>'[1]RESUMO (AUTO)'!F29</f>
        <v>28934.890000000003</v>
      </c>
      <c r="E47" s="12" t="s">
        <v>8</v>
      </c>
      <c r="F47" s="13">
        <f t="shared" si="8"/>
        <v>28934.899999999998</v>
      </c>
      <c r="G47" s="14">
        <f t="shared" ref="G47:AD47" si="20">ROUND(G48*$D47,2)</f>
        <v>0</v>
      </c>
      <c r="H47" s="14">
        <f t="shared" si="20"/>
        <v>0</v>
      </c>
      <c r="I47" s="14">
        <f t="shared" si="20"/>
        <v>0</v>
      </c>
      <c r="J47" s="14">
        <f t="shared" si="20"/>
        <v>0</v>
      </c>
      <c r="K47" s="14">
        <f t="shared" si="20"/>
        <v>0</v>
      </c>
      <c r="L47" s="14">
        <f t="shared" si="20"/>
        <v>0</v>
      </c>
      <c r="M47" s="14">
        <f t="shared" si="20"/>
        <v>0</v>
      </c>
      <c r="N47" s="14">
        <f t="shared" si="20"/>
        <v>11573.96</v>
      </c>
      <c r="O47" s="14">
        <f t="shared" si="20"/>
        <v>11573.96</v>
      </c>
      <c r="P47" s="14">
        <f t="shared" si="20"/>
        <v>5786.98</v>
      </c>
      <c r="Q47" s="14">
        <f t="shared" si="20"/>
        <v>0</v>
      </c>
      <c r="R47" s="14">
        <f t="shared" si="20"/>
        <v>0</v>
      </c>
      <c r="S47" s="14">
        <f t="shared" si="20"/>
        <v>0</v>
      </c>
      <c r="T47" s="14">
        <f t="shared" si="20"/>
        <v>0</v>
      </c>
      <c r="U47" s="14">
        <f t="shared" si="20"/>
        <v>0</v>
      </c>
      <c r="V47" s="14">
        <f t="shared" si="20"/>
        <v>0</v>
      </c>
      <c r="W47" s="14">
        <f t="shared" si="20"/>
        <v>0</v>
      </c>
      <c r="X47" s="14">
        <f t="shared" si="20"/>
        <v>0</v>
      </c>
      <c r="Y47" s="14">
        <f t="shared" si="20"/>
        <v>0</v>
      </c>
      <c r="Z47" s="14">
        <f t="shared" si="20"/>
        <v>0</v>
      </c>
      <c r="AA47" s="14">
        <f t="shared" si="20"/>
        <v>0</v>
      </c>
      <c r="AB47" s="14">
        <f t="shared" si="20"/>
        <v>0</v>
      </c>
      <c r="AC47" s="14">
        <f t="shared" si="20"/>
        <v>0</v>
      </c>
      <c r="AD47" s="14">
        <f t="shared" si="20"/>
        <v>0</v>
      </c>
    </row>
    <row r="48" spans="2:30" x14ac:dyDescent="0.25">
      <c r="B48" s="15"/>
      <c r="C48" s="16"/>
      <c r="D48" s="17"/>
      <c r="E48" s="18" t="s">
        <v>9</v>
      </c>
      <c r="F48" s="19">
        <f t="shared" si="8"/>
        <v>1</v>
      </c>
      <c r="G48" s="20"/>
      <c r="H48" s="20"/>
      <c r="I48" s="20"/>
      <c r="J48" s="20"/>
      <c r="K48" s="20"/>
      <c r="L48" s="20"/>
      <c r="M48" s="20"/>
      <c r="N48" s="20">
        <v>0.4</v>
      </c>
      <c r="O48" s="20">
        <v>0.4</v>
      </c>
      <c r="P48" s="20">
        <v>0.2</v>
      </c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</row>
    <row r="49" spans="2:30" x14ac:dyDescent="0.25">
      <c r="B49" s="9">
        <f>'[1]RESUMO (AUTO)'!C30</f>
        <v>20</v>
      </c>
      <c r="C49" s="10" t="str">
        <f>'[1]RESUMO (AUTO)'!D30</f>
        <v>INSTALAÇÕES DE CABEAMENTO ESTRUTURADO</v>
      </c>
      <c r="D49" s="11">
        <f>'[1]RESUMO (AUTO)'!F30</f>
        <v>53391.35</v>
      </c>
      <c r="E49" s="12" t="s">
        <v>8</v>
      </c>
      <c r="F49" s="13">
        <f t="shared" si="8"/>
        <v>53391.350000000006</v>
      </c>
      <c r="G49" s="14">
        <f t="shared" ref="G49:AD49" si="21">ROUND(G50*$D49,2)</f>
        <v>0</v>
      </c>
      <c r="H49" s="14">
        <f t="shared" si="21"/>
        <v>0</v>
      </c>
      <c r="I49" s="14">
        <f t="shared" si="21"/>
        <v>0</v>
      </c>
      <c r="J49" s="14">
        <f t="shared" si="21"/>
        <v>0</v>
      </c>
      <c r="K49" s="14">
        <f t="shared" si="21"/>
        <v>10678.27</v>
      </c>
      <c r="L49" s="14">
        <f t="shared" si="21"/>
        <v>21356.54</v>
      </c>
      <c r="M49" s="14">
        <f t="shared" si="21"/>
        <v>21356.54</v>
      </c>
      <c r="N49" s="14">
        <f t="shared" si="21"/>
        <v>0</v>
      </c>
      <c r="O49" s="14">
        <f t="shared" si="21"/>
        <v>0</v>
      </c>
      <c r="P49" s="14">
        <f t="shared" si="21"/>
        <v>0</v>
      </c>
      <c r="Q49" s="14">
        <f t="shared" si="21"/>
        <v>0</v>
      </c>
      <c r="R49" s="14">
        <f t="shared" si="21"/>
        <v>0</v>
      </c>
      <c r="S49" s="14">
        <f t="shared" si="21"/>
        <v>0</v>
      </c>
      <c r="T49" s="14">
        <f t="shared" si="21"/>
        <v>0</v>
      </c>
      <c r="U49" s="14">
        <f t="shared" si="21"/>
        <v>0</v>
      </c>
      <c r="V49" s="14">
        <f t="shared" si="21"/>
        <v>0</v>
      </c>
      <c r="W49" s="14">
        <f t="shared" si="21"/>
        <v>0</v>
      </c>
      <c r="X49" s="14">
        <f t="shared" si="21"/>
        <v>0</v>
      </c>
      <c r="Y49" s="14">
        <f t="shared" si="21"/>
        <v>0</v>
      </c>
      <c r="Z49" s="14">
        <f t="shared" si="21"/>
        <v>0</v>
      </c>
      <c r="AA49" s="14">
        <f t="shared" si="21"/>
        <v>0</v>
      </c>
      <c r="AB49" s="14">
        <f t="shared" si="21"/>
        <v>0</v>
      </c>
      <c r="AC49" s="14">
        <f t="shared" si="21"/>
        <v>0</v>
      </c>
      <c r="AD49" s="14">
        <f t="shared" si="21"/>
        <v>0</v>
      </c>
    </row>
    <row r="50" spans="2:30" x14ac:dyDescent="0.25">
      <c r="B50" s="15"/>
      <c r="C50" s="16"/>
      <c r="D50" s="17"/>
      <c r="E50" s="18" t="s">
        <v>9</v>
      </c>
      <c r="F50" s="19">
        <f t="shared" si="8"/>
        <v>1</v>
      </c>
      <c r="G50" s="20"/>
      <c r="H50" s="20"/>
      <c r="I50" s="20"/>
      <c r="J50" s="20"/>
      <c r="K50" s="20">
        <v>0.2</v>
      </c>
      <c r="L50" s="20">
        <v>0.4</v>
      </c>
      <c r="M50" s="20">
        <v>0.4</v>
      </c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</row>
    <row r="51" spans="2:30" x14ac:dyDescent="0.25">
      <c r="B51" s="9">
        <f>'[1]RESUMO (AUTO)'!C31</f>
        <v>21</v>
      </c>
      <c r="C51" s="10" t="str">
        <f>'[1]RESUMO (AUTO)'!D31</f>
        <v>SISTEMA DE EXAUSTÃO MECÂNICA</v>
      </c>
      <c r="D51" s="11">
        <f>'[1]RESUMO (AUTO)'!F31</f>
        <v>14093.349999999999</v>
      </c>
      <c r="E51" s="12" t="s">
        <v>8</v>
      </c>
      <c r="F51" s="13">
        <f t="shared" si="8"/>
        <v>14093.36</v>
      </c>
      <c r="G51" s="14">
        <f t="shared" ref="G51:AD51" si="22">ROUND(G52*$D51,2)</f>
        <v>0</v>
      </c>
      <c r="H51" s="14">
        <f t="shared" si="22"/>
        <v>0</v>
      </c>
      <c r="I51" s="14">
        <f t="shared" si="22"/>
        <v>0</v>
      </c>
      <c r="J51" s="14">
        <f t="shared" si="22"/>
        <v>0</v>
      </c>
      <c r="K51" s="14">
        <f t="shared" si="22"/>
        <v>7046.68</v>
      </c>
      <c r="L51" s="14">
        <f t="shared" si="22"/>
        <v>5637.34</v>
      </c>
      <c r="M51" s="14">
        <f t="shared" si="22"/>
        <v>1409.34</v>
      </c>
      <c r="N51" s="14">
        <f t="shared" si="22"/>
        <v>0</v>
      </c>
      <c r="O51" s="14">
        <f t="shared" si="22"/>
        <v>0</v>
      </c>
      <c r="P51" s="14">
        <f t="shared" si="22"/>
        <v>0</v>
      </c>
      <c r="Q51" s="14">
        <f t="shared" si="22"/>
        <v>0</v>
      </c>
      <c r="R51" s="14">
        <f t="shared" si="22"/>
        <v>0</v>
      </c>
      <c r="S51" s="14">
        <f t="shared" si="22"/>
        <v>0</v>
      </c>
      <c r="T51" s="14">
        <f t="shared" si="22"/>
        <v>0</v>
      </c>
      <c r="U51" s="14">
        <f t="shared" si="22"/>
        <v>0</v>
      </c>
      <c r="V51" s="14">
        <f t="shared" si="22"/>
        <v>0</v>
      </c>
      <c r="W51" s="14">
        <f t="shared" si="22"/>
        <v>0</v>
      </c>
      <c r="X51" s="14">
        <f t="shared" si="22"/>
        <v>0</v>
      </c>
      <c r="Y51" s="14">
        <f t="shared" si="22"/>
        <v>0</v>
      </c>
      <c r="Z51" s="14">
        <f t="shared" si="22"/>
        <v>0</v>
      </c>
      <c r="AA51" s="14">
        <f t="shared" si="22"/>
        <v>0</v>
      </c>
      <c r="AB51" s="14">
        <f t="shared" si="22"/>
        <v>0</v>
      </c>
      <c r="AC51" s="14">
        <f t="shared" si="22"/>
        <v>0</v>
      </c>
      <c r="AD51" s="14">
        <f t="shared" si="22"/>
        <v>0</v>
      </c>
    </row>
    <row r="52" spans="2:30" x14ac:dyDescent="0.25">
      <c r="B52" s="15"/>
      <c r="C52" s="16"/>
      <c r="D52" s="17"/>
      <c r="E52" s="18" t="s">
        <v>9</v>
      </c>
      <c r="F52" s="19">
        <f t="shared" si="8"/>
        <v>1</v>
      </c>
      <c r="G52" s="20"/>
      <c r="H52" s="20"/>
      <c r="I52" s="20"/>
      <c r="J52" s="20"/>
      <c r="K52" s="20">
        <v>0.5</v>
      </c>
      <c r="L52" s="20">
        <v>0.4</v>
      </c>
      <c r="M52" s="20">
        <v>0.1</v>
      </c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</row>
    <row r="53" spans="2:30" x14ac:dyDescent="0.25">
      <c r="B53" s="9">
        <f>'[1]RESUMO (AUTO)'!C32</f>
        <v>22</v>
      </c>
      <c r="C53" s="10" t="str">
        <f>'[1]RESUMO (AUTO)'!D32</f>
        <v>SISTEMA DE PROTEÇÃO CONTRA DESCARGAS ATMOSFÉRICAS (SPDA)</v>
      </c>
      <c r="D53" s="11">
        <f>'[1]RESUMO (AUTO)'!F32</f>
        <v>93828.559999999983</v>
      </c>
      <c r="E53" s="12" t="s">
        <v>8</v>
      </c>
      <c r="F53" s="13">
        <f t="shared" si="8"/>
        <v>93828.56</v>
      </c>
      <c r="G53" s="14">
        <f t="shared" ref="G53:AD53" si="23">ROUND(G54*$D53,2)</f>
        <v>0</v>
      </c>
      <c r="H53" s="14">
        <f t="shared" si="23"/>
        <v>0</v>
      </c>
      <c r="I53" s="14">
        <f t="shared" si="23"/>
        <v>0</v>
      </c>
      <c r="J53" s="14">
        <f t="shared" si="23"/>
        <v>0</v>
      </c>
      <c r="K53" s="14">
        <f t="shared" si="23"/>
        <v>0</v>
      </c>
      <c r="L53" s="14">
        <f t="shared" si="23"/>
        <v>9382.86</v>
      </c>
      <c r="M53" s="14">
        <f t="shared" si="23"/>
        <v>37531.42</v>
      </c>
      <c r="N53" s="14">
        <f t="shared" si="23"/>
        <v>37531.42</v>
      </c>
      <c r="O53" s="14">
        <f t="shared" si="23"/>
        <v>9382.86</v>
      </c>
      <c r="P53" s="14">
        <f t="shared" si="23"/>
        <v>0</v>
      </c>
      <c r="Q53" s="14">
        <f t="shared" si="23"/>
        <v>0</v>
      </c>
      <c r="R53" s="14">
        <f t="shared" si="23"/>
        <v>0</v>
      </c>
      <c r="S53" s="14">
        <f t="shared" si="23"/>
        <v>0</v>
      </c>
      <c r="T53" s="14">
        <f t="shared" si="23"/>
        <v>0</v>
      </c>
      <c r="U53" s="14">
        <f t="shared" si="23"/>
        <v>0</v>
      </c>
      <c r="V53" s="14">
        <f t="shared" si="23"/>
        <v>0</v>
      </c>
      <c r="W53" s="14">
        <f t="shared" si="23"/>
        <v>0</v>
      </c>
      <c r="X53" s="14">
        <f t="shared" si="23"/>
        <v>0</v>
      </c>
      <c r="Y53" s="14">
        <f t="shared" si="23"/>
        <v>0</v>
      </c>
      <c r="Z53" s="14">
        <f t="shared" si="23"/>
        <v>0</v>
      </c>
      <c r="AA53" s="14">
        <f t="shared" si="23"/>
        <v>0</v>
      </c>
      <c r="AB53" s="14">
        <f t="shared" si="23"/>
        <v>0</v>
      </c>
      <c r="AC53" s="14">
        <f t="shared" si="23"/>
        <v>0</v>
      </c>
      <c r="AD53" s="14">
        <f t="shared" si="23"/>
        <v>0</v>
      </c>
    </row>
    <row r="54" spans="2:30" x14ac:dyDescent="0.25">
      <c r="B54" s="15"/>
      <c r="C54" s="16"/>
      <c r="D54" s="17"/>
      <c r="E54" s="18" t="s">
        <v>9</v>
      </c>
      <c r="F54" s="19">
        <f t="shared" si="8"/>
        <v>1</v>
      </c>
      <c r="G54" s="20"/>
      <c r="H54" s="20"/>
      <c r="I54" s="20"/>
      <c r="J54" s="20"/>
      <c r="K54" s="20"/>
      <c r="L54" s="20">
        <v>0.1</v>
      </c>
      <c r="M54" s="20">
        <v>0.4</v>
      </c>
      <c r="N54" s="20">
        <v>0.4</v>
      </c>
      <c r="O54" s="20">
        <v>0.1</v>
      </c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</row>
    <row r="55" spans="2:30" x14ac:dyDescent="0.25">
      <c r="B55" s="9">
        <f>'[1]RESUMO (AUTO)'!C33</f>
        <v>23</v>
      </c>
      <c r="C55" s="10" t="str">
        <f>'[1]RESUMO (AUTO)'!D33</f>
        <v>SERVIÇOS COMPLEMENTARES</v>
      </c>
      <c r="D55" s="11">
        <f>'[1]RESUMO (AUTO)'!F33</f>
        <v>140757.60999999999</v>
      </c>
      <c r="E55" s="12" t="s">
        <v>8</v>
      </c>
      <c r="F55" s="13">
        <f t="shared" si="8"/>
        <v>140757.62</v>
      </c>
      <c r="G55" s="14">
        <f t="shared" ref="G55:AD55" si="24">ROUND(G56*$D55,2)</f>
        <v>0</v>
      </c>
      <c r="H55" s="14">
        <f t="shared" si="24"/>
        <v>0</v>
      </c>
      <c r="I55" s="14">
        <f t="shared" si="24"/>
        <v>0</v>
      </c>
      <c r="J55" s="14">
        <f t="shared" si="24"/>
        <v>0</v>
      </c>
      <c r="K55" s="14">
        <f t="shared" si="24"/>
        <v>0</v>
      </c>
      <c r="L55" s="14">
        <f t="shared" si="24"/>
        <v>0</v>
      </c>
      <c r="M55" s="14">
        <f t="shared" si="24"/>
        <v>0</v>
      </c>
      <c r="N55" s="14">
        <f t="shared" si="24"/>
        <v>0</v>
      </c>
      <c r="O55" s="14">
        <f t="shared" si="24"/>
        <v>70378.81</v>
      </c>
      <c r="P55" s="14">
        <f t="shared" si="24"/>
        <v>70378.81</v>
      </c>
      <c r="Q55" s="14">
        <f t="shared" si="24"/>
        <v>0</v>
      </c>
      <c r="R55" s="14">
        <f t="shared" si="24"/>
        <v>0</v>
      </c>
      <c r="S55" s="14">
        <f t="shared" si="24"/>
        <v>0</v>
      </c>
      <c r="T55" s="14">
        <f t="shared" si="24"/>
        <v>0</v>
      </c>
      <c r="U55" s="14">
        <f t="shared" si="24"/>
        <v>0</v>
      </c>
      <c r="V55" s="14">
        <f t="shared" si="24"/>
        <v>0</v>
      </c>
      <c r="W55" s="14">
        <f t="shared" si="24"/>
        <v>0</v>
      </c>
      <c r="X55" s="14">
        <f t="shared" si="24"/>
        <v>0</v>
      </c>
      <c r="Y55" s="14">
        <f t="shared" si="24"/>
        <v>0</v>
      </c>
      <c r="Z55" s="14">
        <f t="shared" si="24"/>
        <v>0</v>
      </c>
      <c r="AA55" s="14">
        <f t="shared" si="24"/>
        <v>0</v>
      </c>
      <c r="AB55" s="14">
        <f t="shared" si="24"/>
        <v>0</v>
      </c>
      <c r="AC55" s="14">
        <f t="shared" si="24"/>
        <v>0</v>
      </c>
      <c r="AD55" s="14">
        <f t="shared" si="24"/>
        <v>0</v>
      </c>
    </row>
    <row r="56" spans="2:30" x14ac:dyDescent="0.25">
      <c r="B56" s="15"/>
      <c r="C56" s="16"/>
      <c r="D56" s="17"/>
      <c r="E56" s="18" t="s">
        <v>9</v>
      </c>
      <c r="F56" s="19">
        <f t="shared" si="8"/>
        <v>1</v>
      </c>
      <c r="G56" s="20"/>
      <c r="H56" s="20"/>
      <c r="I56" s="20"/>
      <c r="J56" s="20"/>
      <c r="K56" s="20"/>
      <c r="L56" s="20"/>
      <c r="M56" s="20"/>
      <c r="N56" s="20"/>
      <c r="O56" s="20">
        <v>0.5</v>
      </c>
      <c r="P56" s="20">
        <v>0.5</v>
      </c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</row>
    <row r="57" spans="2:30" x14ac:dyDescent="0.25">
      <c r="B57" s="9">
        <f>'[1]RESUMO (AUTO)'!C34</f>
        <v>24</v>
      </c>
      <c r="C57" s="10" t="str">
        <f>'[1]RESUMO (AUTO)'!D34</f>
        <v>SERVIÇOS FINAIS</v>
      </c>
      <c r="D57" s="11">
        <f>'[1]RESUMO (AUTO)'!F34</f>
        <v>9464.2799999999988</v>
      </c>
      <c r="E57" s="12" t="s">
        <v>8</v>
      </c>
      <c r="F57" s="13">
        <f t="shared" si="8"/>
        <v>9464.2800000000007</v>
      </c>
      <c r="G57" s="14">
        <f t="shared" ref="G57:AD57" si="25">ROUND(G58*$D57,2)</f>
        <v>0</v>
      </c>
      <c r="H57" s="14">
        <f t="shared" si="25"/>
        <v>0</v>
      </c>
      <c r="I57" s="14">
        <f t="shared" si="25"/>
        <v>0</v>
      </c>
      <c r="J57" s="14">
        <f t="shared" si="25"/>
        <v>0</v>
      </c>
      <c r="K57" s="14">
        <f t="shared" si="25"/>
        <v>0</v>
      </c>
      <c r="L57" s="14">
        <f t="shared" si="25"/>
        <v>0</v>
      </c>
      <c r="M57" s="14">
        <f t="shared" si="25"/>
        <v>0</v>
      </c>
      <c r="N57" s="14">
        <f t="shared" si="25"/>
        <v>0</v>
      </c>
      <c r="O57" s="14">
        <f t="shared" si="25"/>
        <v>0</v>
      </c>
      <c r="P57" s="14">
        <f t="shared" si="25"/>
        <v>9464.2800000000007</v>
      </c>
      <c r="Q57" s="14">
        <f t="shared" si="25"/>
        <v>0</v>
      </c>
      <c r="R57" s="14">
        <f t="shared" si="25"/>
        <v>0</v>
      </c>
      <c r="S57" s="14">
        <f t="shared" si="25"/>
        <v>0</v>
      </c>
      <c r="T57" s="14">
        <f t="shared" si="25"/>
        <v>0</v>
      </c>
      <c r="U57" s="14">
        <f t="shared" si="25"/>
        <v>0</v>
      </c>
      <c r="V57" s="14">
        <f t="shared" si="25"/>
        <v>0</v>
      </c>
      <c r="W57" s="14">
        <f t="shared" si="25"/>
        <v>0</v>
      </c>
      <c r="X57" s="14">
        <f t="shared" si="25"/>
        <v>0</v>
      </c>
      <c r="Y57" s="14">
        <f t="shared" si="25"/>
        <v>0</v>
      </c>
      <c r="Z57" s="14">
        <f t="shared" si="25"/>
        <v>0</v>
      </c>
      <c r="AA57" s="14">
        <f t="shared" si="25"/>
        <v>0</v>
      </c>
      <c r="AB57" s="14">
        <f t="shared" si="25"/>
        <v>0</v>
      </c>
      <c r="AC57" s="14">
        <f t="shared" si="25"/>
        <v>0</v>
      </c>
      <c r="AD57" s="14">
        <f t="shared" si="25"/>
        <v>0</v>
      </c>
    </row>
    <row r="58" spans="2:30" x14ac:dyDescent="0.25">
      <c r="B58" s="15"/>
      <c r="C58" s="16"/>
      <c r="D58" s="17"/>
      <c r="E58" s="18" t="s">
        <v>9</v>
      </c>
      <c r="F58" s="19">
        <f t="shared" si="8"/>
        <v>1</v>
      </c>
      <c r="G58" s="20"/>
      <c r="H58" s="20"/>
      <c r="I58" s="20"/>
      <c r="J58" s="20"/>
      <c r="K58" s="20"/>
      <c r="L58" s="20"/>
      <c r="M58" s="20"/>
      <c r="N58" s="20"/>
      <c r="O58" s="20"/>
      <c r="P58" s="20">
        <v>1</v>
      </c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</row>
    <row r="59" spans="2:30" hidden="1" x14ac:dyDescent="0.25">
      <c r="B59" s="9" t="str">
        <f>'[1]RESUMO (AUTO)'!C35</f>
        <v/>
      </c>
      <c r="C59" s="10" t="str">
        <f>'[1]RESUMO (AUTO)'!D35</f>
        <v/>
      </c>
      <c r="D59" s="11">
        <f>'[1]RESUMO (AUTO)'!F35</f>
        <v>0</v>
      </c>
      <c r="E59" s="12" t="s">
        <v>8</v>
      </c>
      <c r="F59" s="13">
        <f t="shared" si="8"/>
        <v>0</v>
      </c>
      <c r="G59" s="14">
        <f t="shared" ref="G59:AD59" si="26">ROUND(G60*$D59,2)</f>
        <v>0</v>
      </c>
      <c r="H59" s="14">
        <f t="shared" si="26"/>
        <v>0</v>
      </c>
      <c r="I59" s="14">
        <f t="shared" si="26"/>
        <v>0</v>
      </c>
      <c r="J59" s="14">
        <f t="shared" si="26"/>
        <v>0</v>
      </c>
      <c r="K59" s="14">
        <f t="shared" si="26"/>
        <v>0</v>
      </c>
      <c r="L59" s="14">
        <f t="shared" si="26"/>
        <v>0</v>
      </c>
      <c r="M59" s="14">
        <f t="shared" si="26"/>
        <v>0</v>
      </c>
      <c r="N59" s="14">
        <f t="shared" si="26"/>
        <v>0</v>
      </c>
      <c r="O59" s="14">
        <f t="shared" si="26"/>
        <v>0</v>
      </c>
      <c r="P59" s="14">
        <f t="shared" si="26"/>
        <v>0</v>
      </c>
      <c r="Q59" s="14">
        <f t="shared" si="26"/>
        <v>0</v>
      </c>
      <c r="R59" s="14">
        <f t="shared" si="26"/>
        <v>0</v>
      </c>
      <c r="S59" s="14">
        <f t="shared" si="26"/>
        <v>0</v>
      </c>
      <c r="T59" s="14">
        <f t="shared" si="26"/>
        <v>0</v>
      </c>
      <c r="U59" s="14">
        <f t="shared" si="26"/>
        <v>0</v>
      </c>
      <c r="V59" s="14">
        <f t="shared" si="26"/>
        <v>0</v>
      </c>
      <c r="W59" s="14">
        <f t="shared" si="26"/>
        <v>0</v>
      </c>
      <c r="X59" s="14">
        <f t="shared" si="26"/>
        <v>0</v>
      </c>
      <c r="Y59" s="14">
        <f t="shared" si="26"/>
        <v>0</v>
      </c>
      <c r="Z59" s="14">
        <f t="shared" si="26"/>
        <v>0</v>
      </c>
      <c r="AA59" s="14">
        <f t="shared" si="26"/>
        <v>0</v>
      </c>
      <c r="AB59" s="14">
        <f t="shared" si="26"/>
        <v>0</v>
      </c>
      <c r="AC59" s="14">
        <f t="shared" si="26"/>
        <v>0</v>
      </c>
      <c r="AD59" s="14">
        <f t="shared" si="26"/>
        <v>0</v>
      </c>
    </row>
    <row r="60" spans="2:30" hidden="1" x14ac:dyDescent="0.25">
      <c r="B60" s="15"/>
      <c r="C60" s="16"/>
      <c r="D60" s="17"/>
      <c r="E60" s="18" t="s">
        <v>9</v>
      </c>
      <c r="F60" s="19">
        <f t="shared" si="8"/>
        <v>0</v>
      </c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</row>
    <row r="61" spans="2:30" hidden="1" x14ac:dyDescent="0.25">
      <c r="B61" s="9" t="str">
        <f>'[1]RESUMO (AUTO)'!C36</f>
        <v/>
      </c>
      <c r="C61" s="10" t="str">
        <f>'[1]RESUMO (AUTO)'!D36</f>
        <v/>
      </c>
      <c r="D61" s="11">
        <f>'[1]RESUMO (AUTO)'!F36</f>
        <v>0</v>
      </c>
      <c r="E61" s="12" t="s">
        <v>8</v>
      </c>
      <c r="F61" s="13">
        <f t="shared" si="8"/>
        <v>0</v>
      </c>
      <c r="G61" s="14">
        <f t="shared" ref="G61:AD61" si="27">ROUND(G62*$D61,2)</f>
        <v>0</v>
      </c>
      <c r="H61" s="14">
        <f t="shared" si="27"/>
        <v>0</v>
      </c>
      <c r="I61" s="14">
        <f t="shared" si="27"/>
        <v>0</v>
      </c>
      <c r="J61" s="14">
        <f t="shared" si="27"/>
        <v>0</v>
      </c>
      <c r="K61" s="14">
        <f t="shared" si="27"/>
        <v>0</v>
      </c>
      <c r="L61" s="14">
        <f t="shared" si="27"/>
        <v>0</v>
      </c>
      <c r="M61" s="14">
        <f t="shared" si="27"/>
        <v>0</v>
      </c>
      <c r="N61" s="14">
        <f t="shared" si="27"/>
        <v>0</v>
      </c>
      <c r="O61" s="14">
        <f t="shared" si="27"/>
        <v>0</v>
      </c>
      <c r="P61" s="14">
        <f t="shared" si="27"/>
        <v>0</v>
      </c>
      <c r="Q61" s="14">
        <f t="shared" si="27"/>
        <v>0</v>
      </c>
      <c r="R61" s="14">
        <f t="shared" si="27"/>
        <v>0</v>
      </c>
      <c r="S61" s="14">
        <f t="shared" si="27"/>
        <v>0</v>
      </c>
      <c r="T61" s="14">
        <f t="shared" si="27"/>
        <v>0</v>
      </c>
      <c r="U61" s="14">
        <f t="shared" si="27"/>
        <v>0</v>
      </c>
      <c r="V61" s="14">
        <f t="shared" si="27"/>
        <v>0</v>
      </c>
      <c r="W61" s="14">
        <f t="shared" si="27"/>
        <v>0</v>
      </c>
      <c r="X61" s="14">
        <f t="shared" si="27"/>
        <v>0</v>
      </c>
      <c r="Y61" s="14">
        <f t="shared" si="27"/>
        <v>0</v>
      </c>
      <c r="Z61" s="14">
        <f t="shared" si="27"/>
        <v>0</v>
      </c>
      <c r="AA61" s="14">
        <f t="shared" si="27"/>
        <v>0</v>
      </c>
      <c r="AB61" s="14">
        <f t="shared" si="27"/>
        <v>0</v>
      </c>
      <c r="AC61" s="14">
        <f t="shared" si="27"/>
        <v>0</v>
      </c>
      <c r="AD61" s="14">
        <f t="shared" si="27"/>
        <v>0</v>
      </c>
    </row>
    <row r="62" spans="2:30" hidden="1" x14ac:dyDescent="0.25">
      <c r="B62" s="15"/>
      <c r="C62" s="16"/>
      <c r="D62" s="17"/>
      <c r="E62" s="18" t="s">
        <v>9</v>
      </c>
      <c r="F62" s="19">
        <f t="shared" si="8"/>
        <v>0</v>
      </c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</row>
    <row r="63" spans="2:30" hidden="1" x14ac:dyDescent="0.25">
      <c r="B63" s="9" t="str">
        <f>'[1]RESUMO (AUTO)'!C37</f>
        <v/>
      </c>
      <c r="C63" s="10" t="str">
        <f>'[1]RESUMO (AUTO)'!D37</f>
        <v/>
      </c>
      <c r="D63" s="11">
        <f>'[1]RESUMO (AUTO)'!F37</f>
        <v>0</v>
      </c>
      <c r="E63" s="12" t="s">
        <v>8</v>
      </c>
      <c r="F63" s="13">
        <f t="shared" si="8"/>
        <v>0</v>
      </c>
      <c r="G63" s="14">
        <f t="shared" ref="G63:AD63" si="28">ROUND(G64*$D63,2)</f>
        <v>0</v>
      </c>
      <c r="H63" s="14">
        <f t="shared" si="28"/>
        <v>0</v>
      </c>
      <c r="I63" s="14">
        <f t="shared" si="28"/>
        <v>0</v>
      </c>
      <c r="J63" s="14">
        <f t="shared" si="28"/>
        <v>0</v>
      </c>
      <c r="K63" s="14">
        <f t="shared" si="28"/>
        <v>0</v>
      </c>
      <c r="L63" s="14">
        <f t="shared" si="28"/>
        <v>0</v>
      </c>
      <c r="M63" s="14">
        <f t="shared" si="28"/>
        <v>0</v>
      </c>
      <c r="N63" s="14">
        <f t="shared" si="28"/>
        <v>0</v>
      </c>
      <c r="O63" s="14">
        <f t="shared" si="28"/>
        <v>0</v>
      </c>
      <c r="P63" s="14">
        <f t="shared" si="28"/>
        <v>0</v>
      </c>
      <c r="Q63" s="14">
        <f t="shared" si="28"/>
        <v>0</v>
      </c>
      <c r="R63" s="14">
        <f t="shared" si="28"/>
        <v>0</v>
      </c>
      <c r="S63" s="14">
        <f t="shared" si="28"/>
        <v>0</v>
      </c>
      <c r="T63" s="14">
        <f t="shared" si="28"/>
        <v>0</v>
      </c>
      <c r="U63" s="14">
        <f t="shared" si="28"/>
        <v>0</v>
      </c>
      <c r="V63" s="14">
        <f t="shared" si="28"/>
        <v>0</v>
      </c>
      <c r="W63" s="14">
        <f t="shared" si="28"/>
        <v>0</v>
      </c>
      <c r="X63" s="14">
        <f t="shared" si="28"/>
        <v>0</v>
      </c>
      <c r="Y63" s="14">
        <f t="shared" si="28"/>
        <v>0</v>
      </c>
      <c r="Z63" s="14">
        <f t="shared" si="28"/>
        <v>0</v>
      </c>
      <c r="AA63" s="14">
        <f t="shared" si="28"/>
        <v>0</v>
      </c>
      <c r="AB63" s="14">
        <f t="shared" si="28"/>
        <v>0</v>
      </c>
      <c r="AC63" s="14">
        <f t="shared" si="28"/>
        <v>0</v>
      </c>
      <c r="AD63" s="14">
        <f t="shared" si="28"/>
        <v>0</v>
      </c>
    </row>
    <row r="64" spans="2:30" hidden="1" x14ac:dyDescent="0.25">
      <c r="B64" s="15"/>
      <c r="C64" s="16"/>
      <c r="D64" s="17"/>
      <c r="E64" s="18" t="s">
        <v>9</v>
      </c>
      <c r="F64" s="19">
        <f t="shared" si="8"/>
        <v>0</v>
      </c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</row>
    <row r="65" spans="2:30" hidden="1" x14ac:dyDescent="0.25">
      <c r="B65" s="9" t="str">
        <f>'[1]RESUMO (AUTO)'!C38</f>
        <v/>
      </c>
      <c r="C65" s="10" t="str">
        <f>'[1]RESUMO (AUTO)'!D38</f>
        <v/>
      </c>
      <c r="D65" s="11">
        <f>'[1]RESUMO (AUTO)'!F38</f>
        <v>0</v>
      </c>
      <c r="E65" s="12" t="s">
        <v>8</v>
      </c>
      <c r="F65" s="13">
        <f t="shared" si="8"/>
        <v>0</v>
      </c>
      <c r="G65" s="14">
        <f t="shared" ref="G65:AD65" si="29">ROUND(G66*$D65,2)</f>
        <v>0</v>
      </c>
      <c r="H65" s="14">
        <f t="shared" si="29"/>
        <v>0</v>
      </c>
      <c r="I65" s="14">
        <f t="shared" si="29"/>
        <v>0</v>
      </c>
      <c r="J65" s="14">
        <f t="shared" si="29"/>
        <v>0</v>
      </c>
      <c r="K65" s="14">
        <f t="shared" si="29"/>
        <v>0</v>
      </c>
      <c r="L65" s="14">
        <f t="shared" si="29"/>
        <v>0</v>
      </c>
      <c r="M65" s="14">
        <f t="shared" si="29"/>
        <v>0</v>
      </c>
      <c r="N65" s="14">
        <f t="shared" si="29"/>
        <v>0</v>
      </c>
      <c r="O65" s="14">
        <f t="shared" si="29"/>
        <v>0</v>
      </c>
      <c r="P65" s="14">
        <f t="shared" si="29"/>
        <v>0</v>
      </c>
      <c r="Q65" s="14">
        <f t="shared" si="29"/>
        <v>0</v>
      </c>
      <c r="R65" s="14">
        <f t="shared" si="29"/>
        <v>0</v>
      </c>
      <c r="S65" s="14">
        <f t="shared" si="29"/>
        <v>0</v>
      </c>
      <c r="T65" s="14">
        <f t="shared" si="29"/>
        <v>0</v>
      </c>
      <c r="U65" s="14">
        <f t="shared" si="29"/>
        <v>0</v>
      </c>
      <c r="V65" s="14">
        <f t="shared" si="29"/>
        <v>0</v>
      </c>
      <c r="W65" s="14">
        <f t="shared" si="29"/>
        <v>0</v>
      </c>
      <c r="X65" s="14">
        <f t="shared" si="29"/>
        <v>0</v>
      </c>
      <c r="Y65" s="14">
        <f t="shared" si="29"/>
        <v>0</v>
      </c>
      <c r="Z65" s="14">
        <f t="shared" si="29"/>
        <v>0</v>
      </c>
      <c r="AA65" s="14">
        <f t="shared" si="29"/>
        <v>0</v>
      </c>
      <c r="AB65" s="14">
        <f t="shared" si="29"/>
        <v>0</v>
      </c>
      <c r="AC65" s="14">
        <f t="shared" si="29"/>
        <v>0</v>
      </c>
      <c r="AD65" s="14">
        <f t="shared" si="29"/>
        <v>0</v>
      </c>
    </row>
    <row r="66" spans="2:30" hidden="1" x14ac:dyDescent="0.25">
      <c r="B66" s="15"/>
      <c r="C66" s="16"/>
      <c r="D66" s="17"/>
      <c r="E66" s="18" t="s">
        <v>9</v>
      </c>
      <c r="F66" s="19">
        <f t="shared" si="8"/>
        <v>0</v>
      </c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</row>
    <row r="67" spans="2:30" hidden="1" x14ac:dyDescent="0.25">
      <c r="B67" s="9" t="str">
        <f>'[1]RESUMO (AUTO)'!C39</f>
        <v/>
      </c>
      <c r="C67" s="10" t="str">
        <f>'[1]RESUMO (AUTO)'!D39</f>
        <v/>
      </c>
      <c r="D67" s="11">
        <f>'[1]RESUMO (AUTO)'!F39</f>
        <v>0</v>
      </c>
      <c r="E67" s="12" t="s">
        <v>8</v>
      </c>
      <c r="F67" s="13">
        <f t="shared" si="8"/>
        <v>0</v>
      </c>
      <c r="G67" s="14">
        <f t="shared" ref="G67:AD67" si="30">ROUND(G68*$D67,2)</f>
        <v>0</v>
      </c>
      <c r="H67" s="14">
        <f t="shared" si="30"/>
        <v>0</v>
      </c>
      <c r="I67" s="14">
        <f t="shared" si="30"/>
        <v>0</v>
      </c>
      <c r="J67" s="14">
        <f t="shared" si="30"/>
        <v>0</v>
      </c>
      <c r="K67" s="14">
        <f t="shared" si="30"/>
        <v>0</v>
      </c>
      <c r="L67" s="14">
        <f t="shared" si="30"/>
        <v>0</v>
      </c>
      <c r="M67" s="14">
        <f t="shared" si="30"/>
        <v>0</v>
      </c>
      <c r="N67" s="14">
        <f t="shared" si="30"/>
        <v>0</v>
      </c>
      <c r="O67" s="14">
        <f t="shared" si="30"/>
        <v>0</v>
      </c>
      <c r="P67" s="14">
        <f t="shared" si="30"/>
        <v>0</v>
      </c>
      <c r="Q67" s="14">
        <f t="shared" si="30"/>
        <v>0</v>
      </c>
      <c r="R67" s="14">
        <f t="shared" si="30"/>
        <v>0</v>
      </c>
      <c r="S67" s="14">
        <f t="shared" si="30"/>
        <v>0</v>
      </c>
      <c r="T67" s="14">
        <f t="shared" si="30"/>
        <v>0</v>
      </c>
      <c r="U67" s="14">
        <f t="shared" si="30"/>
        <v>0</v>
      </c>
      <c r="V67" s="14">
        <f t="shared" si="30"/>
        <v>0</v>
      </c>
      <c r="W67" s="14">
        <f t="shared" si="30"/>
        <v>0</v>
      </c>
      <c r="X67" s="14">
        <f t="shared" si="30"/>
        <v>0</v>
      </c>
      <c r="Y67" s="14">
        <f t="shared" si="30"/>
        <v>0</v>
      </c>
      <c r="Z67" s="14">
        <f t="shared" si="30"/>
        <v>0</v>
      </c>
      <c r="AA67" s="14">
        <f t="shared" si="30"/>
        <v>0</v>
      </c>
      <c r="AB67" s="14">
        <f t="shared" si="30"/>
        <v>0</v>
      </c>
      <c r="AC67" s="14">
        <f t="shared" si="30"/>
        <v>0</v>
      </c>
      <c r="AD67" s="14">
        <f t="shared" si="30"/>
        <v>0</v>
      </c>
    </row>
    <row r="68" spans="2:30" hidden="1" x14ac:dyDescent="0.25">
      <c r="B68" s="15"/>
      <c r="C68" s="16"/>
      <c r="D68" s="17"/>
      <c r="E68" s="18" t="s">
        <v>9</v>
      </c>
      <c r="F68" s="19">
        <f t="shared" si="8"/>
        <v>0</v>
      </c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</row>
    <row r="69" spans="2:30" hidden="1" x14ac:dyDescent="0.25">
      <c r="B69" s="9" t="str">
        <f>'[1]RESUMO (AUTO)'!C40</f>
        <v/>
      </c>
      <c r="C69" s="10" t="str">
        <f>'[1]RESUMO (AUTO)'!D40</f>
        <v/>
      </c>
      <c r="D69" s="11">
        <f>'[1]RESUMO (AUTO)'!F40</f>
        <v>0</v>
      </c>
      <c r="E69" s="12" t="s">
        <v>8</v>
      </c>
      <c r="F69" s="13">
        <f t="shared" si="8"/>
        <v>0</v>
      </c>
      <c r="G69" s="14">
        <f t="shared" ref="G69:AD69" si="31">ROUND(G70*$D69,2)</f>
        <v>0</v>
      </c>
      <c r="H69" s="14">
        <f t="shared" si="31"/>
        <v>0</v>
      </c>
      <c r="I69" s="14">
        <f t="shared" si="31"/>
        <v>0</v>
      </c>
      <c r="J69" s="14">
        <f t="shared" si="31"/>
        <v>0</v>
      </c>
      <c r="K69" s="14">
        <f t="shared" si="31"/>
        <v>0</v>
      </c>
      <c r="L69" s="14">
        <f t="shared" si="31"/>
        <v>0</v>
      </c>
      <c r="M69" s="14">
        <f t="shared" si="31"/>
        <v>0</v>
      </c>
      <c r="N69" s="14">
        <f t="shared" si="31"/>
        <v>0</v>
      </c>
      <c r="O69" s="14">
        <f t="shared" si="31"/>
        <v>0</v>
      </c>
      <c r="P69" s="14">
        <f t="shared" si="31"/>
        <v>0</v>
      </c>
      <c r="Q69" s="14">
        <f t="shared" si="31"/>
        <v>0</v>
      </c>
      <c r="R69" s="14">
        <f t="shared" si="31"/>
        <v>0</v>
      </c>
      <c r="S69" s="14">
        <f t="shared" si="31"/>
        <v>0</v>
      </c>
      <c r="T69" s="14">
        <f t="shared" si="31"/>
        <v>0</v>
      </c>
      <c r="U69" s="14">
        <f t="shared" si="31"/>
        <v>0</v>
      </c>
      <c r="V69" s="14">
        <f t="shared" si="31"/>
        <v>0</v>
      </c>
      <c r="W69" s="14">
        <f t="shared" si="31"/>
        <v>0</v>
      </c>
      <c r="X69" s="14">
        <f t="shared" si="31"/>
        <v>0</v>
      </c>
      <c r="Y69" s="14">
        <f t="shared" si="31"/>
        <v>0</v>
      </c>
      <c r="Z69" s="14">
        <f t="shared" si="31"/>
        <v>0</v>
      </c>
      <c r="AA69" s="14">
        <f t="shared" si="31"/>
        <v>0</v>
      </c>
      <c r="AB69" s="14">
        <f t="shared" si="31"/>
        <v>0</v>
      </c>
      <c r="AC69" s="14">
        <f t="shared" si="31"/>
        <v>0</v>
      </c>
      <c r="AD69" s="14">
        <f t="shared" si="31"/>
        <v>0</v>
      </c>
    </row>
    <row r="70" spans="2:30" hidden="1" x14ac:dyDescent="0.25">
      <c r="B70" s="15"/>
      <c r="C70" s="16"/>
      <c r="D70" s="17"/>
      <c r="E70" s="18" t="s">
        <v>9</v>
      </c>
      <c r="F70" s="19">
        <f t="shared" si="8"/>
        <v>0</v>
      </c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</row>
    <row r="71" spans="2:30" hidden="1" x14ac:dyDescent="0.25">
      <c r="B71" s="9" t="str">
        <f>'[1]RESUMO (AUTO)'!C41</f>
        <v/>
      </c>
      <c r="C71" s="10" t="str">
        <f>'[1]RESUMO (AUTO)'!D41</f>
        <v/>
      </c>
      <c r="D71" s="11">
        <f>'[1]RESUMO (AUTO)'!F41</f>
        <v>0</v>
      </c>
      <c r="E71" s="12" t="s">
        <v>8</v>
      </c>
      <c r="F71" s="13">
        <f t="shared" si="8"/>
        <v>0</v>
      </c>
      <c r="G71" s="14">
        <f t="shared" ref="G71:AD71" si="32">ROUND(G72*$D71,2)</f>
        <v>0</v>
      </c>
      <c r="H71" s="14">
        <f t="shared" si="32"/>
        <v>0</v>
      </c>
      <c r="I71" s="14">
        <f t="shared" si="32"/>
        <v>0</v>
      </c>
      <c r="J71" s="14">
        <f t="shared" si="32"/>
        <v>0</v>
      </c>
      <c r="K71" s="14">
        <f t="shared" si="32"/>
        <v>0</v>
      </c>
      <c r="L71" s="14">
        <f t="shared" si="32"/>
        <v>0</v>
      </c>
      <c r="M71" s="14">
        <f t="shared" si="32"/>
        <v>0</v>
      </c>
      <c r="N71" s="14">
        <f t="shared" si="32"/>
        <v>0</v>
      </c>
      <c r="O71" s="14">
        <f t="shared" si="32"/>
        <v>0</v>
      </c>
      <c r="P71" s="14">
        <f t="shared" si="32"/>
        <v>0</v>
      </c>
      <c r="Q71" s="14">
        <f t="shared" si="32"/>
        <v>0</v>
      </c>
      <c r="R71" s="14">
        <f t="shared" si="32"/>
        <v>0</v>
      </c>
      <c r="S71" s="14">
        <f t="shared" si="32"/>
        <v>0</v>
      </c>
      <c r="T71" s="14">
        <f t="shared" si="32"/>
        <v>0</v>
      </c>
      <c r="U71" s="14">
        <f t="shared" si="32"/>
        <v>0</v>
      </c>
      <c r="V71" s="14">
        <f t="shared" si="32"/>
        <v>0</v>
      </c>
      <c r="W71" s="14">
        <f t="shared" si="32"/>
        <v>0</v>
      </c>
      <c r="X71" s="14">
        <f t="shared" si="32"/>
        <v>0</v>
      </c>
      <c r="Y71" s="14">
        <f t="shared" si="32"/>
        <v>0</v>
      </c>
      <c r="Z71" s="14">
        <f t="shared" si="32"/>
        <v>0</v>
      </c>
      <c r="AA71" s="14">
        <f t="shared" si="32"/>
        <v>0</v>
      </c>
      <c r="AB71" s="14">
        <f t="shared" si="32"/>
        <v>0</v>
      </c>
      <c r="AC71" s="14">
        <f t="shared" si="32"/>
        <v>0</v>
      </c>
      <c r="AD71" s="14">
        <f t="shared" si="32"/>
        <v>0</v>
      </c>
    </row>
    <row r="72" spans="2:30" hidden="1" x14ac:dyDescent="0.25">
      <c r="B72" s="15"/>
      <c r="C72" s="16"/>
      <c r="D72" s="17"/>
      <c r="E72" s="18" t="s">
        <v>9</v>
      </c>
      <c r="F72" s="19">
        <f t="shared" si="8"/>
        <v>0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</row>
    <row r="73" spans="2:30" hidden="1" x14ac:dyDescent="0.25">
      <c r="B73" s="9" t="str">
        <f>'[1]RESUMO (AUTO)'!C42</f>
        <v/>
      </c>
      <c r="C73" s="10" t="str">
        <f>'[1]RESUMO (AUTO)'!D42</f>
        <v/>
      </c>
      <c r="D73" s="11">
        <f>'[1]RESUMO (AUTO)'!F42</f>
        <v>0</v>
      </c>
      <c r="E73" s="12" t="s">
        <v>8</v>
      </c>
      <c r="F73" s="13">
        <f t="shared" si="8"/>
        <v>0</v>
      </c>
      <c r="G73" s="14">
        <f t="shared" ref="G73:AD73" si="33">ROUND(G74*$D73,2)</f>
        <v>0</v>
      </c>
      <c r="H73" s="14">
        <f t="shared" si="33"/>
        <v>0</v>
      </c>
      <c r="I73" s="14">
        <f t="shared" si="33"/>
        <v>0</v>
      </c>
      <c r="J73" s="14">
        <f t="shared" si="33"/>
        <v>0</v>
      </c>
      <c r="K73" s="14">
        <f t="shared" si="33"/>
        <v>0</v>
      </c>
      <c r="L73" s="14">
        <f t="shared" si="33"/>
        <v>0</v>
      </c>
      <c r="M73" s="14">
        <f t="shared" si="33"/>
        <v>0</v>
      </c>
      <c r="N73" s="14">
        <f t="shared" si="33"/>
        <v>0</v>
      </c>
      <c r="O73" s="14">
        <f t="shared" si="33"/>
        <v>0</v>
      </c>
      <c r="P73" s="14">
        <f t="shared" si="33"/>
        <v>0</v>
      </c>
      <c r="Q73" s="14">
        <f t="shared" si="33"/>
        <v>0</v>
      </c>
      <c r="R73" s="14">
        <f t="shared" si="33"/>
        <v>0</v>
      </c>
      <c r="S73" s="14">
        <f t="shared" si="33"/>
        <v>0</v>
      </c>
      <c r="T73" s="14">
        <f t="shared" si="33"/>
        <v>0</v>
      </c>
      <c r="U73" s="14">
        <f t="shared" si="33"/>
        <v>0</v>
      </c>
      <c r="V73" s="14">
        <f t="shared" si="33"/>
        <v>0</v>
      </c>
      <c r="W73" s="14">
        <f t="shared" si="33"/>
        <v>0</v>
      </c>
      <c r="X73" s="14">
        <f t="shared" si="33"/>
        <v>0</v>
      </c>
      <c r="Y73" s="14">
        <f t="shared" si="33"/>
        <v>0</v>
      </c>
      <c r="Z73" s="14">
        <f t="shared" si="33"/>
        <v>0</v>
      </c>
      <c r="AA73" s="14">
        <f t="shared" si="33"/>
        <v>0</v>
      </c>
      <c r="AB73" s="14">
        <f t="shared" si="33"/>
        <v>0</v>
      </c>
      <c r="AC73" s="14">
        <f t="shared" si="33"/>
        <v>0</v>
      </c>
      <c r="AD73" s="14">
        <f t="shared" si="33"/>
        <v>0</v>
      </c>
    </row>
    <row r="74" spans="2:30" hidden="1" x14ac:dyDescent="0.25">
      <c r="B74" s="15"/>
      <c r="C74" s="16"/>
      <c r="D74" s="17"/>
      <c r="E74" s="18" t="s">
        <v>9</v>
      </c>
      <c r="F74" s="19">
        <f t="shared" si="8"/>
        <v>0</v>
      </c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</row>
    <row r="75" spans="2:30" hidden="1" x14ac:dyDescent="0.25">
      <c r="B75" s="9" t="str">
        <f>'[1]RESUMO (AUTO)'!C43</f>
        <v/>
      </c>
      <c r="C75" s="10" t="str">
        <f>'[1]RESUMO (AUTO)'!D43</f>
        <v/>
      </c>
      <c r="D75" s="11">
        <f>'[1]RESUMO (AUTO)'!F43</f>
        <v>0</v>
      </c>
      <c r="E75" s="12" t="s">
        <v>8</v>
      </c>
      <c r="F75" s="13">
        <f t="shared" si="8"/>
        <v>0</v>
      </c>
      <c r="G75" s="14">
        <f t="shared" ref="G75:AD75" si="34">ROUND(G76*$D75,2)</f>
        <v>0</v>
      </c>
      <c r="H75" s="14">
        <f t="shared" si="34"/>
        <v>0</v>
      </c>
      <c r="I75" s="14">
        <f t="shared" si="34"/>
        <v>0</v>
      </c>
      <c r="J75" s="14">
        <f t="shared" si="34"/>
        <v>0</v>
      </c>
      <c r="K75" s="14">
        <f t="shared" si="34"/>
        <v>0</v>
      </c>
      <c r="L75" s="14">
        <f t="shared" si="34"/>
        <v>0</v>
      </c>
      <c r="M75" s="14">
        <f t="shared" si="34"/>
        <v>0</v>
      </c>
      <c r="N75" s="14">
        <f t="shared" si="34"/>
        <v>0</v>
      </c>
      <c r="O75" s="14">
        <f t="shared" si="34"/>
        <v>0</v>
      </c>
      <c r="P75" s="14">
        <f t="shared" si="34"/>
        <v>0</v>
      </c>
      <c r="Q75" s="14">
        <f t="shared" si="34"/>
        <v>0</v>
      </c>
      <c r="R75" s="14">
        <f t="shared" si="34"/>
        <v>0</v>
      </c>
      <c r="S75" s="14">
        <f t="shared" si="34"/>
        <v>0</v>
      </c>
      <c r="T75" s="14">
        <f t="shared" si="34"/>
        <v>0</v>
      </c>
      <c r="U75" s="14">
        <f t="shared" si="34"/>
        <v>0</v>
      </c>
      <c r="V75" s="14">
        <f t="shared" si="34"/>
        <v>0</v>
      </c>
      <c r="W75" s="14">
        <f t="shared" si="34"/>
        <v>0</v>
      </c>
      <c r="X75" s="14">
        <f t="shared" si="34"/>
        <v>0</v>
      </c>
      <c r="Y75" s="14">
        <f t="shared" si="34"/>
        <v>0</v>
      </c>
      <c r="Z75" s="14">
        <f t="shared" si="34"/>
        <v>0</v>
      </c>
      <c r="AA75" s="14">
        <f t="shared" si="34"/>
        <v>0</v>
      </c>
      <c r="AB75" s="14">
        <f t="shared" si="34"/>
        <v>0</v>
      </c>
      <c r="AC75" s="14">
        <f t="shared" si="34"/>
        <v>0</v>
      </c>
      <c r="AD75" s="14">
        <f t="shared" si="34"/>
        <v>0</v>
      </c>
    </row>
    <row r="76" spans="2:30" hidden="1" x14ac:dyDescent="0.25">
      <c r="B76" s="15"/>
      <c r="C76" s="16"/>
      <c r="D76" s="17"/>
      <c r="E76" s="18" t="s">
        <v>9</v>
      </c>
      <c r="F76" s="19">
        <f t="shared" si="8"/>
        <v>0</v>
      </c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</row>
    <row r="77" spans="2:30" hidden="1" x14ac:dyDescent="0.25">
      <c r="B77" s="9" t="str">
        <f>'[1]RESUMO (AUTO)'!C44</f>
        <v/>
      </c>
      <c r="C77" s="10" t="str">
        <f>'[1]RESUMO (AUTO)'!D44</f>
        <v/>
      </c>
      <c r="D77" s="11">
        <f>'[1]RESUMO (AUTO)'!F44</f>
        <v>0</v>
      </c>
      <c r="E77" s="12" t="s">
        <v>8</v>
      </c>
      <c r="F77" s="13">
        <f t="shared" si="8"/>
        <v>0</v>
      </c>
      <c r="G77" s="14">
        <f t="shared" ref="G77:AD77" si="35">ROUND(G78*$D77,2)</f>
        <v>0</v>
      </c>
      <c r="H77" s="14">
        <f t="shared" si="35"/>
        <v>0</v>
      </c>
      <c r="I77" s="14">
        <f t="shared" si="35"/>
        <v>0</v>
      </c>
      <c r="J77" s="14">
        <f t="shared" si="35"/>
        <v>0</v>
      </c>
      <c r="K77" s="14">
        <f t="shared" si="35"/>
        <v>0</v>
      </c>
      <c r="L77" s="14">
        <f t="shared" si="35"/>
        <v>0</v>
      </c>
      <c r="M77" s="14">
        <f t="shared" si="35"/>
        <v>0</v>
      </c>
      <c r="N77" s="14">
        <f t="shared" si="35"/>
        <v>0</v>
      </c>
      <c r="O77" s="14">
        <f t="shared" si="35"/>
        <v>0</v>
      </c>
      <c r="P77" s="14">
        <f t="shared" si="35"/>
        <v>0</v>
      </c>
      <c r="Q77" s="14">
        <f t="shared" si="35"/>
        <v>0</v>
      </c>
      <c r="R77" s="14">
        <f t="shared" si="35"/>
        <v>0</v>
      </c>
      <c r="S77" s="14">
        <f t="shared" si="35"/>
        <v>0</v>
      </c>
      <c r="T77" s="14">
        <f t="shared" si="35"/>
        <v>0</v>
      </c>
      <c r="U77" s="14">
        <f t="shared" si="35"/>
        <v>0</v>
      </c>
      <c r="V77" s="14">
        <f t="shared" si="35"/>
        <v>0</v>
      </c>
      <c r="W77" s="14">
        <f t="shared" si="35"/>
        <v>0</v>
      </c>
      <c r="X77" s="14">
        <f t="shared" si="35"/>
        <v>0</v>
      </c>
      <c r="Y77" s="14">
        <f t="shared" si="35"/>
        <v>0</v>
      </c>
      <c r="Z77" s="14">
        <f t="shared" si="35"/>
        <v>0</v>
      </c>
      <c r="AA77" s="14">
        <f t="shared" si="35"/>
        <v>0</v>
      </c>
      <c r="AB77" s="14">
        <f t="shared" si="35"/>
        <v>0</v>
      </c>
      <c r="AC77" s="14">
        <f t="shared" si="35"/>
        <v>0</v>
      </c>
      <c r="AD77" s="14">
        <f t="shared" si="35"/>
        <v>0</v>
      </c>
    </row>
    <row r="78" spans="2:30" hidden="1" x14ac:dyDescent="0.25">
      <c r="B78" s="15"/>
      <c r="C78" s="16"/>
      <c r="D78" s="17"/>
      <c r="E78" s="18" t="s">
        <v>9</v>
      </c>
      <c r="F78" s="19">
        <f t="shared" si="8"/>
        <v>0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</row>
    <row r="79" spans="2:30" hidden="1" x14ac:dyDescent="0.25">
      <c r="B79" s="9" t="str">
        <f>'[1]RESUMO (AUTO)'!C45</f>
        <v/>
      </c>
      <c r="C79" s="10" t="str">
        <f>'[1]RESUMO (AUTO)'!D45</f>
        <v/>
      </c>
      <c r="D79" s="11">
        <f>'[1]RESUMO (AUTO)'!F45</f>
        <v>0</v>
      </c>
      <c r="E79" s="12" t="s">
        <v>8</v>
      </c>
      <c r="F79" s="13">
        <f t="shared" si="8"/>
        <v>0</v>
      </c>
      <c r="G79" s="14">
        <f t="shared" ref="G79:AD79" si="36">ROUND(G80*$D79,2)</f>
        <v>0</v>
      </c>
      <c r="H79" s="14">
        <f t="shared" si="36"/>
        <v>0</v>
      </c>
      <c r="I79" s="14">
        <f t="shared" si="36"/>
        <v>0</v>
      </c>
      <c r="J79" s="14">
        <f t="shared" si="36"/>
        <v>0</v>
      </c>
      <c r="K79" s="14">
        <f t="shared" si="36"/>
        <v>0</v>
      </c>
      <c r="L79" s="14">
        <f t="shared" si="36"/>
        <v>0</v>
      </c>
      <c r="M79" s="14">
        <f t="shared" si="36"/>
        <v>0</v>
      </c>
      <c r="N79" s="14">
        <f t="shared" si="36"/>
        <v>0</v>
      </c>
      <c r="O79" s="14">
        <f t="shared" si="36"/>
        <v>0</v>
      </c>
      <c r="P79" s="14">
        <f t="shared" si="36"/>
        <v>0</v>
      </c>
      <c r="Q79" s="14">
        <f t="shared" si="36"/>
        <v>0</v>
      </c>
      <c r="R79" s="14">
        <f t="shared" si="36"/>
        <v>0</v>
      </c>
      <c r="S79" s="14">
        <f t="shared" si="36"/>
        <v>0</v>
      </c>
      <c r="T79" s="14">
        <f t="shared" si="36"/>
        <v>0</v>
      </c>
      <c r="U79" s="14">
        <f t="shared" si="36"/>
        <v>0</v>
      </c>
      <c r="V79" s="14">
        <f t="shared" si="36"/>
        <v>0</v>
      </c>
      <c r="W79" s="14">
        <f t="shared" si="36"/>
        <v>0</v>
      </c>
      <c r="X79" s="14">
        <f t="shared" si="36"/>
        <v>0</v>
      </c>
      <c r="Y79" s="14">
        <f t="shared" si="36"/>
        <v>0</v>
      </c>
      <c r="Z79" s="14">
        <f t="shared" si="36"/>
        <v>0</v>
      </c>
      <c r="AA79" s="14">
        <f t="shared" si="36"/>
        <v>0</v>
      </c>
      <c r="AB79" s="14">
        <f t="shared" si="36"/>
        <v>0</v>
      </c>
      <c r="AC79" s="14">
        <f t="shared" si="36"/>
        <v>0</v>
      </c>
      <c r="AD79" s="14">
        <f t="shared" si="36"/>
        <v>0</v>
      </c>
    </row>
    <row r="80" spans="2:30" hidden="1" x14ac:dyDescent="0.25">
      <c r="B80" s="15"/>
      <c r="C80" s="16"/>
      <c r="D80" s="17"/>
      <c r="E80" s="18" t="s">
        <v>9</v>
      </c>
      <c r="F80" s="19">
        <f t="shared" si="8"/>
        <v>0</v>
      </c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</row>
    <row r="81" spans="2:30" hidden="1" x14ac:dyDescent="0.25">
      <c r="B81" s="9" t="str">
        <f>'[1]RESUMO (AUTO)'!C46</f>
        <v/>
      </c>
      <c r="C81" s="10" t="str">
        <f>'[1]RESUMO (AUTO)'!D46</f>
        <v/>
      </c>
      <c r="D81" s="11">
        <f>'[1]RESUMO (AUTO)'!F46</f>
        <v>0</v>
      </c>
      <c r="E81" s="12" t="s">
        <v>8</v>
      </c>
      <c r="F81" s="13">
        <f t="shared" si="8"/>
        <v>0</v>
      </c>
      <c r="G81" s="14">
        <f t="shared" ref="G81:AD81" si="37">ROUND(G82*$D81,2)</f>
        <v>0</v>
      </c>
      <c r="H81" s="14">
        <f t="shared" si="37"/>
        <v>0</v>
      </c>
      <c r="I81" s="14">
        <f t="shared" si="37"/>
        <v>0</v>
      </c>
      <c r="J81" s="14">
        <f t="shared" si="37"/>
        <v>0</v>
      </c>
      <c r="K81" s="14">
        <f t="shared" si="37"/>
        <v>0</v>
      </c>
      <c r="L81" s="14">
        <f t="shared" si="37"/>
        <v>0</v>
      </c>
      <c r="M81" s="14">
        <f t="shared" si="37"/>
        <v>0</v>
      </c>
      <c r="N81" s="14">
        <f t="shared" si="37"/>
        <v>0</v>
      </c>
      <c r="O81" s="14">
        <f t="shared" si="37"/>
        <v>0</v>
      </c>
      <c r="P81" s="14">
        <f t="shared" si="37"/>
        <v>0</v>
      </c>
      <c r="Q81" s="14">
        <f t="shared" si="37"/>
        <v>0</v>
      </c>
      <c r="R81" s="14">
        <f t="shared" si="37"/>
        <v>0</v>
      </c>
      <c r="S81" s="14">
        <f t="shared" si="37"/>
        <v>0</v>
      </c>
      <c r="T81" s="14">
        <f t="shared" si="37"/>
        <v>0</v>
      </c>
      <c r="U81" s="14">
        <f t="shared" si="37"/>
        <v>0</v>
      </c>
      <c r="V81" s="14">
        <f t="shared" si="37"/>
        <v>0</v>
      </c>
      <c r="W81" s="14">
        <f t="shared" si="37"/>
        <v>0</v>
      </c>
      <c r="X81" s="14">
        <f t="shared" si="37"/>
        <v>0</v>
      </c>
      <c r="Y81" s="14">
        <f t="shared" si="37"/>
        <v>0</v>
      </c>
      <c r="Z81" s="14">
        <f t="shared" si="37"/>
        <v>0</v>
      </c>
      <c r="AA81" s="14">
        <f t="shared" si="37"/>
        <v>0</v>
      </c>
      <c r="AB81" s="14">
        <f t="shared" si="37"/>
        <v>0</v>
      </c>
      <c r="AC81" s="14">
        <f t="shared" si="37"/>
        <v>0</v>
      </c>
      <c r="AD81" s="14">
        <f t="shared" si="37"/>
        <v>0</v>
      </c>
    </row>
    <row r="82" spans="2:30" hidden="1" x14ac:dyDescent="0.25">
      <c r="B82" s="15"/>
      <c r="C82" s="16"/>
      <c r="D82" s="17"/>
      <c r="E82" s="18" t="s">
        <v>9</v>
      </c>
      <c r="F82" s="19">
        <f t="shared" si="8"/>
        <v>0</v>
      </c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</row>
    <row r="83" spans="2:30" x14ac:dyDescent="0.25">
      <c r="B83" s="21"/>
      <c r="C83" s="22" t="s">
        <v>10</v>
      </c>
      <c r="D83" s="23">
        <f>D11+D13+D15+D17+D19+D21+D23+D25+D27+D29+D31+D33+D35+D37+D39+D41+D43+D45+D47+D49+D51+D53+D55+D57+D59+D61+D63+D65+D67+D69+D71+D73+D75+D77+D79+D81</f>
        <v>5337124.1999999974</v>
      </c>
      <c r="E83" s="24"/>
      <c r="F83" s="23">
        <f>F11+F13+F15+F17+F19+F21+F23+F25+F27+F29+F31+F33+F35+F37+F39+F41+F43+F45+F47+F49+F51+F53+F55+F57+F59+F61+F63+F65+F67+F69+F71+F73+F75+F77+F79+F81</f>
        <v>5337124.2199999988</v>
      </c>
      <c r="G83" s="23">
        <f>G11+G13+G15+G17+G19+G21+G23+G25+G27+G29+G31+G33+G35+G37+G39+G41+G43+G45+G47+G49+G51+G53+G55+G57+G59+G61+G63+G65+G67+G69+G71+G73+G75+G77+G79+G81</f>
        <v>259654.41999999998</v>
      </c>
      <c r="H83" s="23">
        <f t="shared" ref="H83:AD83" si="38">H11+H13+H15+H17+H19+H21+H23+H25+H27+H29+H31+H33+H35+H37+H39+H41+H43+H45+H47+H49+H51+H53+H55+H57+H59+H61+H63+H65+H67+H69+H71+H73+H75+H77+H79+H81</f>
        <v>276600.82999999996</v>
      </c>
      <c r="I83" s="23">
        <f t="shared" si="38"/>
        <v>469818.54999999993</v>
      </c>
      <c r="J83" s="23">
        <f t="shared" si="38"/>
        <v>523187.26</v>
      </c>
      <c r="K83" s="23">
        <f t="shared" si="38"/>
        <v>949805.03</v>
      </c>
      <c r="L83" s="23">
        <f t="shared" si="38"/>
        <v>714357.17</v>
      </c>
      <c r="M83" s="23">
        <f t="shared" si="38"/>
        <v>732629.95000000007</v>
      </c>
      <c r="N83" s="23">
        <f t="shared" si="38"/>
        <v>722232.94000000006</v>
      </c>
      <c r="O83" s="23">
        <f t="shared" si="38"/>
        <v>472250.48</v>
      </c>
      <c r="P83" s="23">
        <f t="shared" si="38"/>
        <v>216587.59</v>
      </c>
      <c r="Q83" s="23">
        <f t="shared" si="38"/>
        <v>0</v>
      </c>
      <c r="R83" s="23">
        <f t="shared" si="38"/>
        <v>0</v>
      </c>
      <c r="S83" s="23">
        <f t="shared" si="38"/>
        <v>0</v>
      </c>
      <c r="T83" s="23">
        <f t="shared" si="38"/>
        <v>0</v>
      </c>
      <c r="U83" s="23">
        <f t="shared" si="38"/>
        <v>0</v>
      </c>
      <c r="V83" s="23">
        <f t="shared" si="38"/>
        <v>0</v>
      </c>
      <c r="W83" s="23">
        <f t="shared" si="38"/>
        <v>0</v>
      </c>
      <c r="X83" s="23">
        <f t="shared" si="38"/>
        <v>0</v>
      </c>
      <c r="Y83" s="23">
        <f t="shared" si="38"/>
        <v>0</v>
      </c>
      <c r="Z83" s="23">
        <f t="shared" si="38"/>
        <v>0</v>
      </c>
      <c r="AA83" s="23">
        <f t="shared" si="38"/>
        <v>0</v>
      </c>
      <c r="AB83" s="23">
        <f t="shared" si="38"/>
        <v>0</v>
      </c>
      <c r="AC83" s="23">
        <f t="shared" si="38"/>
        <v>0</v>
      </c>
      <c r="AD83" s="23">
        <f t="shared" si="38"/>
        <v>0</v>
      </c>
    </row>
    <row r="84" spans="2:30" x14ac:dyDescent="0.25">
      <c r="B84" s="25"/>
      <c r="C84" s="26" t="s">
        <v>11</v>
      </c>
      <c r="D84" s="27"/>
      <c r="E84" s="27"/>
      <c r="F84" s="28">
        <f>IFERROR(ROUND(F83/$D$83,2),"")</f>
        <v>1</v>
      </c>
      <c r="G84" s="28">
        <f>G83/$D$83</f>
        <v>4.8650623494952604E-2</v>
      </c>
      <c r="H84" s="28">
        <f t="shared" ref="H84:AD84" si="39">H83/$D$83</f>
        <v>5.1825818481046421E-2</v>
      </c>
      <c r="I84" s="28">
        <f t="shared" si="39"/>
        <v>8.8028408632499153E-2</v>
      </c>
      <c r="J84" s="28">
        <f t="shared" si="39"/>
        <v>9.8027934219705862E-2</v>
      </c>
      <c r="K84" s="28">
        <f t="shared" si="39"/>
        <v>0.17796194999546769</v>
      </c>
      <c r="L84" s="28">
        <f t="shared" si="39"/>
        <v>0.13384683271938855</v>
      </c>
      <c r="M84" s="28">
        <f t="shared" si="39"/>
        <v>0.13727054543718514</v>
      </c>
      <c r="N84" s="28">
        <f t="shared" si="39"/>
        <v>0.13532249071513089</v>
      </c>
      <c r="O84" s="28">
        <f t="shared" si="39"/>
        <v>8.8484071627937796E-2</v>
      </c>
      <c r="P84" s="28">
        <f t="shared" si="39"/>
        <v>4.0581328424022831E-2</v>
      </c>
      <c r="Q84" s="28">
        <f t="shared" si="39"/>
        <v>0</v>
      </c>
      <c r="R84" s="28">
        <f t="shared" si="39"/>
        <v>0</v>
      </c>
      <c r="S84" s="28">
        <f t="shared" si="39"/>
        <v>0</v>
      </c>
      <c r="T84" s="28">
        <f t="shared" si="39"/>
        <v>0</v>
      </c>
      <c r="U84" s="28">
        <f t="shared" si="39"/>
        <v>0</v>
      </c>
      <c r="V84" s="28">
        <f t="shared" si="39"/>
        <v>0</v>
      </c>
      <c r="W84" s="28">
        <f t="shared" si="39"/>
        <v>0</v>
      </c>
      <c r="X84" s="28">
        <f t="shared" si="39"/>
        <v>0</v>
      </c>
      <c r="Y84" s="28">
        <f t="shared" si="39"/>
        <v>0</v>
      </c>
      <c r="Z84" s="28">
        <f t="shared" si="39"/>
        <v>0</v>
      </c>
      <c r="AA84" s="28">
        <f t="shared" si="39"/>
        <v>0</v>
      </c>
      <c r="AB84" s="28">
        <f t="shared" si="39"/>
        <v>0</v>
      </c>
      <c r="AC84" s="28">
        <f t="shared" si="39"/>
        <v>0</v>
      </c>
      <c r="AD84" s="28">
        <f t="shared" si="39"/>
        <v>0</v>
      </c>
    </row>
    <row r="85" spans="2:30" x14ac:dyDescent="0.25">
      <c r="B85" s="21"/>
      <c r="C85" s="22" t="s">
        <v>12</v>
      </c>
      <c r="D85" s="23">
        <f>D83</f>
        <v>5337124.1999999974</v>
      </c>
      <c r="E85" s="24"/>
      <c r="F85" s="23">
        <f>F83</f>
        <v>5337124.2199999988</v>
      </c>
      <c r="G85" s="23">
        <f>G83</f>
        <v>259654.41999999998</v>
      </c>
      <c r="H85" s="23">
        <f>G85+H83</f>
        <v>536255.25</v>
      </c>
      <c r="I85" s="23">
        <f t="shared" ref="I85:AD86" si="40">H85+I83</f>
        <v>1006073.7999999999</v>
      </c>
      <c r="J85" s="23">
        <f t="shared" si="40"/>
        <v>1529261.06</v>
      </c>
      <c r="K85" s="23">
        <f t="shared" si="40"/>
        <v>2479066.09</v>
      </c>
      <c r="L85" s="23">
        <f t="shared" si="40"/>
        <v>3193423.26</v>
      </c>
      <c r="M85" s="23">
        <f t="shared" si="40"/>
        <v>3926053.21</v>
      </c>
      <c r="N85" s="23">
        <f t="shared" si="40"/>
        <v>4648286.1500000004</v>
      </c>
      <c r="O85" s="23">
        <f t="shared" si="40"/>
        <v>5120536.6300000008</v>
      </c>
      <c r="P85" s="23">
        <f t="shared" si="40"/>
        <v>5337124.2200000007</v>
      </c>
      <c r="Q85" s="23">
        <f t="shared" si="40"/>
        <v>5337124.2200000007</v>
      </c>
      <c r="R85" s="23">
        <f t="shared" si="40"/>
        <v>5337124.2200000007</v>
      </c>
      <c r="S85" s="23">
        <f t="shared" si="40"/>
        <v>5337124.2200000007</v>
      </c>
      <c r="T85" s="23">
        <f t="shared" si="40"/>
        <v>5337124.2200000007</v>
      </c>
      <c r="U85" s="23">
        <f t="shared" si="40"/>
        <v>5337124.2200000007</v>
      </c>
      <c r="V85" s="23">
        <f t="shared" si="40"/>
        <v>5337124.2200000007</v>
      </c>
      <c r="W85" s="23">
        <f t="shared" si="40"/>
        <v>5337124.2200000007</v>
      </c>
      <c r="X85" s="23">
        <f t="shared" si="40"/>
        <v>5337124.2200000007</v>
      </c>
      <c r="Y85" s="23">
        <f t="shared" si="40"/>
        <v>5337124.2200000007</v>
      </c>
      <c r="Z85" s="23">
        <f t="shared" si="40"/>
        <v>5337124.2200000007</v>
      </c>
      <c r="AA85" s="23">
        <f t="shared" si="40"/>
        <v>5337124.2200000007</v>
      </c>
      <c r="AB85" s="23">
        <f t="shared" si="40"/>
        <v>5337124.2200000007</v>
      </c>
      <c r="AC85" s="23">
        <f t="shared" si="40"/>
        <v>5337124.2200000007</v>
      </c>
      <c r="AD85" s="23">
        <f t="shared" si="40"/>
        <v>5337124.2200000007</v>
      </c>
    </row>
    <row r="86" spans="2:30" x14ac:dyDescent="0.25">
      <c r="B86" s="25"/>
      <c r="C86" s="26" t="s">
        <v>13</v>
      </c>
      <c r="D86" s="27"/>
      <c r="E86" s="27"/>
      <c r="F86" s="28">
        <f>F84</f>
        <v>1</v>
      </c>
      <c r="G86" s="28">
        <f>G84</f>
        <v>4.8650623494952604E-2</v>
      </c>
      <c r="H86" s="28">
        <f>G86+H84</f>
        <v>0.10047644197599903</v>
      </c>
      <c r="I86" s="28">
        <f t="shared" si="40"/>
        <v>0.1885048506084982</v>
      </c>
      <c r="J86" s="28">
        <f t="shared" si="40"/>
        <v>0.28653278482820405</v>
      </c>
      <c r="K86" s="28">
        <f t="shared" si="40"/>
        <v>0.46449473482367176</v>
      </c>
      <c r="L86" s="28">
        <f t="shared" si="40"/>
        <v>0.59834156754306034</v>
      </c>
      <c r="M86" s="28">
        <f t="shared" si="40"/>
        <v>0.73561211298024554</v>
      </c>
      <c r="N86" s="28">
        <f t="shared" si="40"/>
        <v>0.87093460369537645</v>
      </c>
      <c r="O86" s="28">
        <f t="shared" si="40"/>
        <v>0.95941867532331426</v>
      </c>
      <c r="P86" s="28">
        <f t="shared" si="40"/>
        <v>1.0000000037473371</v>
      </c>
      <c r="Q86" s="28">
        <f t="shared" si="40"/>
        <v>1.0000000037473371</v>
      </c>
      <c r="R86" s="28">
        <f t="shared" si="40"/>
        <v>1.0000000037473371</v>
      </c>
      <c r="S86" s="28">
        <f t="shared" si="40"/>
        <v>1.0000000037473371</v>
      </c>
      <c r="T86" s="28">
        <f t="shared" si="40"/>
        <v>1.0000000037473371</v>
      </c>
      <c r="U86" s="28">
        <f t="shared" si="40"/>
        <v>1.0000000037473371</v>
      </c>
      <c r="V86" s="28">
        <f t="shared" si="40"/>
        <v>1.0000000037473371</v>
      </c>
      <c r="W86" s="28">
        <f t="shared" si="40"/>
        <v>1.0000000037473371</v>
      </c>
      <c r="X86" s="28">
        <f t="shared" si="40"/>
        <v>1.0000000037473371</v>
      </c>
      <c r="Y86" s="28">
        <f t="shared" si="40"/>
        <v>1.0000000037473371</v>
      </c>
      <c r="Z86" s="28">
        <f t="shared" si="40"/>
        <v>1.0000000037473371</v>
      </c>
      <c r="AA86" s="28">
        <f t="shared" si="40"/>
        <v>1.0000000037473371</v>
      </c>
      <c r="AB86" s="28">
        <f t="shared" si="40"/>
        <v>1.0000000037473371</v>
      </c>
      <c r="AC86" s="28">
        <f t="shared" si="40"/>
        <v>1.0000000037473371</v>
      </c>
      <c r="AD86" s="28">
        <f t="shared" si="40"/>
        <v>1.0000000037473371</v>
      </c>
    </row>
    <row r="87" spans="2:30" ht="54.75" customHeight="1" x14ac:dyDescent="0.25"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</row>
    <row r="88" spans="2:30" x14ac:dyDescent="0.25">
      <c r="B88" s="31" t="str">
        <f>[1]INFORMAÇÕES!C10</f>
        <v>PABLO HENRY FERNANDES AGUILAR</v>
      </c>
    </row>
    <row r="89" spans="2:30" x14ac:dyDescent="0.25">
      <c r="B89" s="31" t="str">
        <f>[1]INFORMAÇÕES!C11</f>
        <v>ENGENHEIRO CIVIL</v>
      </c>
    </row>
    <row r="90" spans="2:30" x14ac:dyDescent="0.25">
      <c r="B90" s="31" t="str">
        <f>[1]INFORMAÇÕES!C12</f>
        <v>256880/D MG</v>
      </c>
    </row>
    <row r="91" spans="2:30" x14ac:dyDescent="0.25">
      <c r="B91" s="31" t="s">
        <v>14</v>
      </c>
    </row>
    <row r="92" spans="2:30" x14ac:dyDescent="0.25">
      <c r="B92" s="31" t="s">
        <v>15</v>
      </c>
    </row>
  </sheetData>
  <sheetProtection algorithmName="SHA-512" hashValue="mDN+0ajPysusswH8cNSZNQGjQUpGR29ZZNnd9DW+lHkeStkx66MTkokeXQfmPThT8FfzfY7n1of+U22jE7ccBA==" saltValue="pIFymAzdd+c+L5ar3jRXow==" spinCount="100000" sheet="1" formatColumns="0" formatRows="0"/>
  <autoFilter ref="B10:AD86" xr:uid="{988341F6-A641-4047-B6AF-B3E017BA48DD}"/>
  <mergeCells count="1">
    <mergeCell ref="B2:F2"/>
  </mergeCells>
  <pageMargins left="0.511811024" right="0.511811024" top="0.78740157499999996" bottom="0.78740157499999996" header="0.31496062000000002" footer="0.31496062000000002"/>
  <pageSetup paperSize="9"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 Cecilia Pessoa de Oliveira</dc:creator>
  <cp:lastModifiedBy>Camila Cecilia Pessoa de Oliveira</cp:lastModifiedBy>
  <dcterms:created xsi:type="dcterms:W3CDTF">2026-05-06T14:33:53Z</dcterms:created>
  <dcterms:modified xsi:type="dcterms:W3CDTF">2026-05-06T14:34:13Z</dcterms:modified>
</cp:coreProperties>
</file>