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28800" windowHeight="11715"/>
  </bookViews>
  <sheets>
    <sheet name="orcamento" sheetId="1" r:id="rId1"/>
  </sheets>
  <definedNames>
    <definedName name="JR_PAGE_ANCHOR_0_1">orcamento!$A$1</definedName>
    <definedName name="VALOR_TOTAL">orcamento!$I$220</definedName>
  </definedNames>
  <calcPr calcId="152511"/>
  <fileRecoveryPr repairLoad="1"/>
</workbook>
</file>

<file path=xl/calcChain.xml><?xml version="1.0" encoding="utf-8"?>
<calcChain xmlns="http://schemas.openxmlformats.org/spreadsheetml/2006/main">
  <c r="I219" i="1" l="1"/>
  <c r="H219" i="1"/>
  <c r="H217" i="1"/>
  <c r="I217" i="1" s="1"/>
  <c r="H216" i="1"/>
  <c r="I216" i="1" s="1"/>
  <c r="H215" i="1"/>
  <c r="I215" i="1" s="1"/>
  <c r="H214" i="1"/>
  <c r="I214" i="1" s="1"/>
  <c r="H213" i="1"/>
  <c r="I213" i="1" s="1"/>
  <c r="H212" i="1"/>
  <c r="I212" i="1" s="1"/>
  <c r="H211" i="1"/>
  <c r="I211" i="1" s="1"/>
  <c r="H210" i="1"/>
  <c r="I210" i="1" s="1"/>
  <c r="H209" i="1"/>
  <c r="I209" i="1" s="1"/>
  <c r="H208" i="1"/>
  <c r="I208" i="1" s="1"/>
  <c r="H207" i="1"/>
  <c r="I207" i="1" s="1"/>
  <c r="H206" i="1"/>
  <c r="I206" i="1" s="1"/>
  <c r="H205" i="1"/>
  <c r="I205" i="1" s="1"/>
  <c r="H204" i="1"/>
  <c r="I204" i="1" s="1"/>
  <c r="H203" i="1"/>
  <c r="I203" i="1" s="1"/>
  <c r="H202" i="1"/>
  <c r="I202" i="1" s="1"/>
  <c r="H200" i="1"/>
  <c r="I200" i="1" s="1"/>
  <c r="H199" i="1"/>
  <c r="I199" i="1" s="1"/>
  <c r="H198" i="1"/>
  <c r="I198" i="1" s="1"/>
  <c r="H197" i="1"/>
  <c r="I197" i="1" s="1"/>
  <c r="H196" i="1"/>
  <c r="I196" i="1" s="1"/>
  <c r="H195" i="1"/>
  <c r="I195" i="1" s="1"/>
  <c r="H194" i="1"/>
  <c r="I194" i="1" s="1"/>
  <c r="H193" i="1"/>
  <c r="I193" i="1" s="1"/>
  <c r="H192" i="1"/>
  <c r="I192" i="1" s="1"/>
  <c r="H191" i="1"/>
  <c r="I191" i="1" s="1"/>
  <c r="I190" i="1"/>
  <c r="H190" i="1"/>
  <c r="H189" i="1"/>
  <c r="I189" i="1" s="1"/>
  <c r="H188" i="1"/>
  <c r="I188" i="1" s="1"/>
  <c r="H187" i="1"/>
  <c r="I187" i="1" s="1"/>
  <c r="H186" i="1"/>
  <c r="I186" i="1" s="1"/>
  <c r="H184" i="1"/>
  <c r="I184" i="1" s="1"/>
  <c r="H183" i="1"/>
  <c r="I183" i="1" s="1"/>
  <c r="H182" i="1"/>
  <c r="I182" i="1" s="1"/>
  <c r="H181" i="1"/>
  <c r="I181" i="1" s="1"/>
  <c r="H180" i="1"/>
  <c r="I180" i="1" s="1"/>
  <c r="H179" i="1"/>
  <c r="I179" i="1" s="1"/>
  <c r="H178" i="1"/>
  <c r="I178" i="1" s="1"/>
  <c r="H177" i="1"/>
  <c r="I177" i="1" s="1"/>
  <c r="H176" i="1"/>
  <c r="I176" i="1" s="1"/>
  <c r="H175" i="1"/>
  <c r="I175" i="1" s="1"/>
  <c r="H174" i="1"/>
  <c r="I174" i="1" s="1"/>
  <c r="H173" i="1"/>
  <c r="I173" i="1" s="1"/>
  <c r="H172" i="1"/>
  <c r="I172" i="1" s="1"/>
  <c r="H171" i="1"/>
  <c r="I171" i="1" s="1"/>
  <c r="H170" i="1"/>
  <c r="I170" i="1" s="1"/>
  <c r="H169" i="1"/>
  <c r="I169" i="1" s="1"/>
  <c r="H168" i="1"/>
  <c r="I168" i="1" s="1"/>
  <c r="H167" i="1"/>
  <c r="I167" i="1" s="1"/>
  <c r="H166" i="1"/>
  <c r="I166" i="1" s="1"/>
  <c r="H165" i="1"/>
  <c r="I165" i="1" s="1"/>
  <c r="H164" i="1"/>
  <c r="I164" i="1" s="1"/>
  <c r="H163" i="1"/>
  <c r="I163" i="1" s="1"/>
  <c r="H162" i="1"/>
  <c r="I162" i="1" s="1"/>
  <c r="H161" i="1"/>
  <c r="I161" i="1" s="1"/>
  <c r="H160" i="1"/>
  <c r="I160" i="1" s="1"/>
  <c r="H159" i="1"/>
  <c r="I159" i="1" s="1"/>
  <c r="H158" i="1"/>
  <c r="I158" i="1" s="1"/>
  <c r="H157" i="1"/>
  <c r="I157" i="1" s="1"/>
  <c r="H156" i="1"/>
  <c r="I156" i="1" s="1"/>
  <c r="H155" i="1"/>
  <c r="I155" i="1" s="1"/>
  <c r="H154" i="1"/>
  <c r="I154" i="1" s="1"/>
  <c r="H153" i="1"/>
  <c r="I153" i="1" s="1"/>
  <c r="H152" i="1"/>
  <c r="I152" i="1" s="1"/>
  <c r="H151" i="1"/>
  <c r="I151" i="1" s="1"/>
  <c r="H150" i="1"/>
  <c r="I150" i="1" s="1"/>
  <c r="H148" i="1"/>
  <c r="I148" i="1" s="1"/>
  <c r="H147" i="1"/>
  <c r="I147" i="1" s="1"/>
  <c r="H146" i="1"/>
  <c r="I146" i="1" s="1"/>
  <c r="H145" i="1"/>
  <c r="I145" i="1" s="1"/>
  <c r="I144" i="1"/>
  <c r="H144" i="1"/>
  <c r="H143" i="1"/>
  <c r="I143" i="1" s="1"/>
  <c r="H142" i="1"/>
  <c r="I142" i="1" s="1"/>
  <c r="H141" i="1"/>
  <c r="I141" i="1" s="1"/>
  <c r="H140" i="1"/>
  <c r="I140" i="1" s="1"/>
  <c r="H139" i="1"/>
  <c r="I139" i="1" s="1"/>
  <c r="H138" i="1"/>
  <c r="I138" i="1" s="1"/>
  <c r="H137" i="1"/>
  <c r="I137" i="1" s="1"/>
  <c r="H136" i="1"/>
  <c r="I136" i="1" s="1"/>
  <c r="H135" i="1"/>
  <c r="I135" i="1" s="1"/>
  <c r="H134" i="1"/>
  <c r="I134" i="1" s="1"/>
  <c r="H133" i="1"/>
  <c r="I133" i="1" s="1"/>
  <c r="H132" i="1"/>
  <c r="I132" i="1" s="1"/>
  <c r="H131" i="1"/>
  <c r="I131" i="1" s="1"/>
  <c r="H130" i="1"/>
  <c r="I130" i="1" s="1"/>
  <c r="I129" i="1"/>
  <c r="H129" i="1"/>
  <c r="H128" i="1"/>
  <c r="I128" i="1" s="1"/>
  <c r="H127" i="1"/>
  <c r="I127" i="1" s="1"/>
  <c r="I126" i="1"/>
  <c r="H126" i="1"/>
  <c r="H125" i="1"/>
  <c r="I125" i="1" s="1"/>
  <c r="H124" i="1"/>
  <c r="I124" i="1" s="1"/>
  <c r="H123" i="1"/>
  <c r="I123" i="1" s="1"/>
  <c r="H122" i="1"/>
  <c r="I122" i="1" s="1"/>
  <c r="H121" i="1"/>
  <c r="I121" i="1" s="1"/>
  <c r="H120" i="1"/>
  <c r="I120" i="1" s="1"/>
  <c r="H119" i="1"/>
  <c r="I119" i="1" s="1"/>
  <c r="H117" i="1"/>
  <c r="I117" i="1" s="1"/>
  <c r="H116" i="1"/>
  <c r="I116" i="1" s="1"/>
  <c r="H115" i="1"/>
  <c r="I115" i="1" s="1"/>
  <c r="H114" i="1"/>
  <c r="I114" i="1" s="1"/>
  <c r="H113" i="1"/>
  <c r="I113" i="1" s="1"/>
  <c r="H112" i="1"/>
  <c r="I112" i="1" s="1"/>
  <c r="H111" i="1"/>
  <c r="I111" i="1" s="1"/>
  <c r="H110" i="1"/>
  <c r="I110" i="1" s="1"/>
  <c r="H109" i="1"/>
  <c r="I109" i="1" s="1"/>
  <c r="H108" i="1"/>
  <c r="I108" i="1" s="1"/>
  <c r="H107" i="1"/>
  <c r="I107" i="1" s="1"/>
  <c r="H106" i="1"/>
  <c r="I106" i="1" s="1"/>
  <c r="H105" i="1"/>
  <c r="I105" i="1" s="1"/>
  <c r="H104" i="1"/>
  <c r="I104" i="1" s="1"/>
  <c r="H103" i="1"/>
  <c r="I103" i="1" s="1"/>
  <c r="H102" i="1"/>
  <c r="I102" i="1" s="1"/>
  <c r="H101" i="1"/>
  <c r="I101" i="1" s="1"/>
  <c r="H100" i="1"/>
  <c r="I100" i="1" s="1"/>
  <c r="H99" i="1"/>
  <c r="I99" i="1" s="1"/>
  <c r="H98" i="1"/>
  <c r="I98" i="1" s="1"/>
  <c r="H97" i="1"/>
  <c r="I97" i="1" s="1"/>
  <c r="H96" i="1"/>
  <c r="I96" i="1" s="1"/>
  <c r="H95" i="1"/>
  <c r="I95" i="1" s="1"/>
  <c r="H94" i="1"/>
  <c r="I94" i="1" s="1"/>
  <c r="H93" i="1"/>
  <c r="I93" i="1" s="1"/>
  <c r="H92" i="1"/>
  <c r="I92" i="1" s="1"/>
  <c r="H90" i="1"/>
  <c r="I90" i="1" s="1"/>
  <c r="H89" i="1"/>
  <c r="I89" i="1" s="1"/>
  <c r="H88" i="1"/>
  <c r="I88" i="1" s="1"/>
  <c r="H87" i="1"/>
  <c r="I87" i="1" s="1"/>
  <c r="H86" i="1"/>
  <c r="I86" i="1" s="1"/>
  <c r="H85" i="1"/>
  <c r="I85" i="1" s="1"/>
  <c r="H84" i="1"/>
  <c r="I84" i="1" s="1"/>
  <c r="H82" i="1"/>
  <c r="I82" i="1" s="1"/>
  <c r="H81" i="1"/>
  <c r="I81" i="1" s="1"/>
  <c r="H80" i="1"/>
  <c r="I80" i="1" s="1"/>
  <c r="H79" i="1"/>
  <c r="I79" i="1" s="1"/>
  <c r="H77" i="1"/>
  <c r="I77" i="1" s="1"/>
  <c r="H76" i="1"/>
  <c r="I76" i="1" s="1"/>
  <c r="H74" i="1"/>
  <c r="I74" i="1" s="1"/>
  <c r="H73" i="1"/>
  <c r="I73" i="1" s="1"/>
  <c r="H72" i="1"/>
  <c r="I72" i="1" s="1"/>
  <c r="H71" i="1"/>
  <c r="I71" i="1" s="1"/>
  <c r="H70" i="1"/>
  <c r="I70" i="1" s="1"/>
  <c r="H69" i="1"/>
  <c r="I69" i="1" s="1"/>
  <c r="H68" i="1"/>
  <c r="I68" i="1" s="1"/>
  <c r="H67" i="1"/>
  <c r="I67" i="1" s="1"/>
  <c r="H65" i="1"/>
  <c r="I65" i="1" s="1"/>
  <c r="H64" i="1"/>
  <c r="I64" i="1" s="1"/>
  <c r="H63" i="1"/>
  <c r="I63" i="1" s="1"/>
  <c r="H62" i="1"/>
  <c r="I62" i="1" s="1"/>
  <c r="H61" i="1"/>
  <c r="I61" i="1" s="1"/>
  <c r="H60" i="1"/>
  <c r="I60" i="1" s="1"/>
  <c r="H59" i="1"/>
  <c r="I59" i="1" s="1"/>
  <c r="H58" i="1"/>
  <c r="I58" i="1" s="1"/>
  <c r="H57" i="1"/>
  <c r="I57" i="1" s="1"/>
  <c r="H56" i="1"/>
  <c r="I56" i="1" s="1"/>
  <c r="H55" i="1"/>
  <c r="I55" i="1" s="1"/>
  <c r="H54" i="1"/>
  <c r="I54" i="1" s="1"/>
  <c r="H53" i="1"/>
  <c r="I53" i="1" s="1"/>
  <c r="I51" i="1"/>
  <c r="H51" i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I40" i="1"/>
  <c r="H40" i="1"/>
  <c r="H39" i="1"/>
  <c r="I39" i="1" s="1"/>
  <c r="H38" i="1"/>
  <c r="I38" i="1" s="1"/>
  <c r="H37" i="1"/>
  <c r="I37" i="1" s="1"/>
  <c r="H36" i="1"/>
  <c r="I36" i="1" s="1"/>
  <c r="H35" i="1"/>
  <c r="I35" i="1" s="1"/>
  <c r="H34" i="1"/>
  <c r="I34" i="1" s="1"/>
  <c r="I33" i="1"/>
  <c r="H33" i="1"/>
  <c r="I21" i="1"/>
  <c r="H17" i="1"/>
  <c r="I17" i="1" s="1"/>
  <c r="H18" i="1"/>
  <c r="I18" i="1" s="1"/>
  <c r="H19" i="1"/>
  <c r="I19" i="1" s="1"/>
  <c r="H20" i="1"/>
  <c r="I20" i="1" s="1"/>
  <c r="H21" i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16" i="1"/>
  <c r="I16" i="1" s="1"/>
  <c r="H14" i="1"/>
  <c r="I14" i="1" s="1"/>
  <c r="H13" i="1"/>
  <c r="I13" i="1" s="1"/>
  <c r="H11" i="1"/>
  <c r="I11" i="1" s="1"/>
  <c r="H6" i="1"/>
  <c r="I6" i="1" s="1"/>
  <c r="H7" i="1"/>
  <c r="I7" i="1" s="1"/>
  <c r="H8" i="1"/>
  <c r="I8" i="1" s="1"/>
  <c r="H9" i="1"/>
  <c r="I9" i="1" s="1"/>
  <c r="H5" i="1"/>
  <c r="I5" i="1" l="1"/>
  <c r="I4" i="1" s="1"/>
  <c r="I218" i="1"/>
  <c r="I201" i="1"/>
  <c r="I185" i="1"/>
  <c r="I149" i="1"/>
  <c r="I118" i="1"/>
  <c r="I91" i="1"/>
  <c r="I83" i="1"/>
  <c r="I78" i="1"/>
  <c r="I75" i="1"/>
  <c r="I66" i="1"/>
  <c r="I52" i="1"/>
  <c r="I50" i="1"/>
  <c r="I32" i="1"/>
  <c r="I15" i="1"/>
  <c r="I12" i="1"/>
  <c r="I10" i="1"/>
  <c r="I220" i="1" l="1"/>
</calcChain>
</file>

<file path=xl/sharedStrings.xml><?xml version="1.0" encoding="utf-8"?>
<sst xmlns="http://schemas.openxmlformats.org/spreadsheetml/2006/main" count="1040" uniqueCount="639">
  <si>
    <t>ITEM</t>
  </si>
  <si>
    <t>CÓDIGO</t>
  </si>
  <si>
    <t>DESCRIÇÃO</t>
  </si>
  <si>
    <t>FONTE</t>
  </si>
  <si>
    <t>UND</t>
  </si>
  <si>
    <t>QUANTIDADE</t>
  </si>
  <si>
    <t>1</t>
  </si>
  <si>
    <t>SERVIÇOS PRELIMINARES</t>
  </si>
  <si>
    <t>1.1</t>
  </si>
  <si>
    <t>103689</t>
  </si>
  <si>
    <t>FORNECIMENTO E INSTALAÇÃO DE PLACA DE OBRA COM CHAPA GALVANIZADA E ESTRUTURA DE MADEIRA. AF_03/2022_PS</t>
  </si>
  <si>
    <t>SINAPI</t>
  </si>
  <si>
    <t>M2</t>
  </si>
  <si>
    <t>1.2</t>
  </si>
  <si>
    <t>00010775</t>
  </si>
  <si>
    <t>LOCACAO DE CONTAINER 2,30 X 6,00 M, ALT. 2,50 M, COM 1 SANITARIO, PARA ESCRITORIO, COMPLETO, SEM DIVISORIAS INTERNAS (NAO INCLUI MOBILIZACAO/DESMOBILIZACAO)</t>
  </si>
  <si>
    <t>MES</t>
  </si>
  <si>
    <t>1.3</t>
  </si>
  <si>
    <t>01.09.01</t>
  </si>
  <si>
    <t>MOBILIZAÇÃO DE CONTAINER</t>
  </si>
  <si>
    <t>SUDECAP</t>
  </si>
  <si>
    <t>UN</t>
  </si>
  <si>
    <t>1.4</t>
  </si>
  <si>
    <t>01.09.11</t>
  </si>
  <si>
    <t>DESMOBILIZAÇÃO DE CONTAINER</t>
  </si>
  <si>
    <t>1.5</t>
  </si>
  <si>
    <t>98525</t>
  </si>
  <si>
    <t>LIMPEZA MECANIZADA DE CAMADA VEGETAL, VEGETAÇÃO E PEQUENAS ÁRVORES (DIÂMETRO DE TRONCO MENOR QUE 0,20 M), COM TRATOR DE ESTEIRAS. AF_03/2024</t>
  </si>
  <si>
    <t>2</t>
  </si>
  <si>
    <t>ADMINISTRAÇÃO LOCAL</t>
  </si>
  <si>
    <t>2.1</t>
  </si>
  <si>
    <t>90777</t>
  </si>
  <si>
    <t>ENGENHEIRO CIVIL DE OBRA JUNIOR COM ENCARGOS COMPLEMENTARES</t>
  </si>
  <si>
    <t>H</t>
  </si>
  <si>
    <t>3</t>
  </si>
  <si>
    <t>MOVIMENTAÇÃO DE TERRA</t>
  </si>
  <si>
    <t>3.1</t>
  </si>
  <si>
    <t>96385</t>
  </si>
  <si>
    <t>EXECUÇÃO E COMPACTAÇÃO DE CORPO DE ATERRO DE ATERRO (95% DE ENERGIA DO PROCTOR NORMAL) COM SOLO PREDOMINANTEMENTE ARGILOSO ESPESSURA 15 CM - EXCLUSIVE MATERIAL, ESCAVAÇÃO, CARGA E TRANSPORTE. AF_09/2024</t>
  </si>
  <si>
    <t>M3</t>
  </si>
  <si>
    <t>3.2</t>
  </si>
  <si>
    <t>100978</t>
  </si>
  <si>
    <t>CARGA, MANOBRA E DESCARGA DE SOLOS E MATERIAIS GRANULARES EM CAMINHÃO BASCULANTE 10 M³ - CARGA COM ESCAVADEIRA HIDRÁULICA (CAÇAMBA DE 1,20 M³ / 155 HP) E DESCARGA LIVRE (UNIDADE: M3). AF_02/2026</t>
  </si>
  <si>
    <t>4</t>
  </si>
  <si>
    <t>FUNDAÇÕES</t>
  </si>
  <si>
    <t>4.1</t>
  </si>
  <si>
    <t>99059</t>
  </si>
  <si>
    <t>LOCAÇÃO CONVENCIONAL DE OBRA, UTILIZANDO GABARITO DE TÁBUAS CORRIDAS PONTALETADAS A CADA 2,00M - 2 UTILIZAÇÕES. AF_03/2024</t>
  </si>
  <si>
    <t>M</t>
  </si>
  <si>
    <t>4.2</t>
  </si>
  <si>
    <t>101165</t>
  </si>
  <si>
    <t>ALVENARIA DE EMBASAMENTO COM BLOCO ESTRUTURAL DE CONCRETO, DE 14X19X29CM E ARGAMASSA DE ASSENTAMENTO COM PREPARO EM BETONEIRA. AF_05/2020</t>
  </si>
  <si>
    <t>4.3</t>
  </si>
  <si>
    <t>96523</t>
  </si>
  <si>
    <t>ESCAVAÇÃO MANUAL PARA BLOCO DE COROAMENTO OU SAPATA (INCLUINDO ESCAVAÇÃO PARA COLOCAÇÃO DE FÔRMAS). AF_01/2024</t>
  </si>
  <si>
    <t>4.4</t>
  </si>
  <si>
    <t>ED-51093</t>
  </si>
  <si>
    <t>APILOAMENTO MANUAL EM FUNDO DE VALA COM SOQUETE, EXCLUSIVE ESCAVAÇÃO</t>
  </si>
  <si>
    <t>SETOP</t>
  </si>
  <si>
    <t>m2</t>
  </si>
  <si>
    <t>4.5</t>
  </si>
  <si>
    <t>94974</t>
  </si>
  <si>
    <t>CONCRETO MAGRO PARA LASTRO, TRAÇO 1:4,5:4,5 (EM MASSA SECA DE CIMENTO/ AREIA MÉDIA/ BRITA 1) - PREPARO MANUAL. AF_05/2021</t>
  </si>
  <si>
    <t>4.6</t>
  </si>
  <si>
    <t>96534</t>
  </si>
  <si>
    <t>FABRICAÇÃO, MONTAGEM E DESMONTAGEM DE FÔRMA PARA BLOCO DE COROAMENTO, EM MADEIRA SERRADA, E=25 MM, 4 UTILIZAÇÕES. AF_01/2024</t>
  </si>
  <si>
    <t>4.7</t>
  </si>
  <si>
    <t>96546</t>
  </si>
  <si>
    <t>ARMAÇÃO DE BLOCO UTILIZANDO AÇO CA-50 DE 10 MM - MONTAGEM. AF_01/2024</t>
  </si>
  <si>
    <t>KG</t>
  </si>
  <si>
    <t>4.8</t>
  </si>
  <si>
    <t>96545</t>
  </si>
  <si>
    <t>ARMAÇÃO DE BLOCO UTILIZANDO AÇO CA-50 DE 8 MM - MONTAGEM. AF_01/2024</t>
  </si>
  <si>
    <t>4.9</t>
  </si>
  <si>
    <t>96543</t>
  </si>
  <si>
    <t>ARMAÇÃO DE BLOCO UTILIZANDO AÇO CA-60 DE 5 MM - MONTAGEM. AF_01/2024</t>
  </si>
  <si>
    <t>4.10</t>
  </si>
  <si>
    <t>104920</t>
  </si>
  <si>
    <t>ARMAÇÃO DE BLOCO, SAPATA ISOLADA, VIGA BALDRAME E SAPATA CORRIDA UTILIZANDO AÇO CA-50 DE 12,5 MM - MONTAGEM. AF_01/2024</t>
  </si>
  <si>
    <t>4.11</t>
  </si>
  <si>
    <t>96544</t>
  </si>
  <si>
    <t>ARMAÇÃO DE BLOCO UTILIZANDO AÇO CA-50 DE 6,3 MM - MONTAGEM. AF_01/2024</t>
  </si>
  <si>
    <t>4.12</t>
  </si>
  <si>
    <t>96557</t>
  </si>
  <si>
    <t>CONCRETAGEM DE BLOCO DE COROAMENTO OU VIGA BALDRAME, FCK 30 MPA, COM USO DE BOMBA - LANÇAMENTO, ADENSAMENTO E ACABAMENTO. AF_01/2024</t>
  </si>
  <si>
    <t>4.13</t>
  </si>
  <si>
    <t>107115</t>
  </si>
  <si>
    <t>ESTACA ESCAVADA MECANICAMENTE, SEM FLUIDO ESTABILIZANTE, COM 30 CM DE DIÂMETRO, PERFURATRIZ MONTADA SOBRE CAMINHÃO E CONCRETO FCK 25 MPA LANÇADO MANUALMENTE (EXCLUSIVE ARMADURA, MOBILIZAÇÃO E DESMOBILIZAÇÃO). AF_05/2026</t>
  </si>
  <si>
    <t>4.14</t>
  </si>
  <si>
    <t>ED-29858</t>
  </si>
  <si>
    <t>MOBILIZAÇÃO E DESMOBILIZAÇÃO DE EQUIPAMENTO PARA ESTACA TIPO TRADO ROTATIVO (CUSTO FIXO), INCLUSIVE CARGA E DESCARGA, EXCLUSIVE TRANSPORTE EM QUILÔMETRO RODADO (CUSTO VARIÁVEL)</t>
  </si>
  <si>
    <t>un</t>
  </si>
  <si>
    <t>4.15</t>
  </si>
  <si>
    <t>95577</t>
  </si>
  <si>
    <t>MONTAGEM DE ARMADURA DE ESTACAS, DIÂMETRO = 10,0 MM. AF_09/2021_PS</t>
  </si>
  <si>
    <t>4.16</t>
  </si>
  <si>
    <t>95583</t>
  </si>
  <si>
    <t>MONTAGEM DE ARMADURA TRANSVERSAL DE ESTACAS DE SEÇÃO CIRCULAR, DIÂMETRO = 5,0 MM. AF_09/2021_PS</t>
  </si>
  <si>
    <t>5</t>
  </si>
  <si>
    <t>SUPERESTRUTURA</t>
  </si>
  <si>
    <t>5.1</t>
  </si>
  <si>
    <t>96527</t>
  </si>
  <si>
    <t>ESCAVAÇÃO MANUAL PARA VIGA BALDRAME OU SAPATA CORRIDA (INCLUINDO ESCAVAÇÃO PARA COLOCAÇÃO DE FÔRMAS). AF_01/2024</t>
  </si>
  <si>
    <t>5.2</t>
  </si>
  <si>
    <t>96536</t>
  </si>
  <si>
    <t>FABRICAÇÃO, MONTAGEM E DESMONTAGEM DE FÔRMA PARA VIGA BALDRAME, EM MADEIRA SERRADA, E=25 MM, 4 UTILIZAÇÕES. AF_01/2024</t>
  </si>
  <si>
    <t>5.3</t>
  </si>
  <si>
    <t>100324</t>
  </si>
  <si>
    <t>LASTRO COM MATERIAL GRANULAR (PEDRA BRITADA N.1 E PEDRA BRITADA N.2), APLICADO EM PISOS OU LAJES SOBRE SOLO, ESPESSURA DE *10 CM*. AF_01/2024</t>
  </si>
  <si>
    <t>5.4</t>
  </si>
  <si>
    <t>92270</t>
  </si>
  <si>
    <t>FABRICAÇÃO DE FÔRMA PARA VIGAS, COM MADEIRA SERRADA, E = 25 MM. AF_09/2020</t>
  </si>
  <si>
    <t>5.5</t>
  </si>
  <si>
    <t>92269</t>
  </si>
  <si>
    <t>FABRICAÇÃO DE FÔRMA PARA PILARES E ESTRUTURAS SIMILARES, EM MADEIRA SERRADA, E=25 MM. AF_09/2020</t>
  </si>
  <si>
    <t>5.6</t>
  </si>
  <si>
    <t>92514</t>
  </si>
  <si>
    <t>MONTAGEM E DESMONTAGEM DE FÔRMA DE LAJE MACIÇA, PÉ-DIREITO SIMPLES, EM CHAPA DE MADEIRA COMPENSADA RESINADA, 4 UTILIZAÇÕES. AF_09/2020</t>
  </si>
  <si>
    <t>5.7</t>
  </si>
  <si>
    <t>92761</t>
  </si>
  <si>
    <t>ARMAÇÃO DE PILAR OU VIGA DE ESTRUTURA CONVENCIONAL DE CONCRETO ARMADO UTILIZANDO AÇO CA-50 DE 8,0 MM - MONTAGEM. AF_06/2022</t>
  </si>
  <si>
    <t>5.8</t>
  </si>
  <si>
    <t>92762</t>
  </si>
  <si>
    <t>ARMAÇÃO DE PILAR OU VIGA DE ESTRUTURA CONVENCIONAL DE CONCRETO ARMADO UTILIZANDO AÇO CA-50 DE 10,0 MM - MONTAGEM. AF_06/2022</t>
  </si>
  <si>
    <t>5.9</t>
  </si>
  <si>
    <t>92763</t>
  </si>
  <si>
    <t>ARMAÇÃO DE PILAR OU VIGA DE ESTRUTURA CONVENCIONAL DE CONCRETO ARMADO UTILIZANDO AÇO CA-50 DE 12,5 MM - MONTAGEM. AF_06/2022</t>
  </si>
  <si>
    <t>5.10</t>
  </si>
  <si>
    <t>92759</t>
  </si>
  <si>
    <t>ARMAÇÃO DE PILAR OU VIGA DE ESTRUTURA CONVENCIONAL DE CONCRETO ARMADO UTILIZANDO AÇO CA-60 DE 5,0 MM - MONTAGEM. AF_06/2022</t>
  </si>
  <si>
    <t>5.11</t>
  </si>
  <si>
    <t>92770</t>
  </si>
  <si>
    <t>ARMAÇÃO DE LAJE DE ESTRUTURA CONVENCIONAL DE CONCRETO ARMADO UTILIZANDO AÇO CA-50 DE 8,0 MM - MONTAGEM. AF_06/2022</t>
  </si>
  <si>
    <t>5.12</t>
  </si>
  <si>
    <t>5.13</t>
  </si>
  <si>
    <t>103672</t>
  </si>
  <si>
    <t>CONCRETAGEM DE PILARES, FCK = 25 MPA, COM USO DE BOMBA - LANÇAMENTO, ADENSAMENTO E ACABAMENTO. AF_02/2022_PS</t>
  </si>
  <si>
    <t>5.14</t>
  </si>
  <si>
    <t>103674</t>
  </si>
  <si>
    <t>CONCRETAGEM DE VIGAS E LAJES, FCK=25 MPA, PARA LAJES PREMOLDADAS COM USO DE BOMBA - LANÇAMENTO, ADENSAMENTO E ACABAMENTO. AF_02/2022_PS</t>
  </si>
  <si>
    <t>5.15</t>
  </si>
  <si>
    <t>106059</t>
  </si>
  <si>
    <t>LAJE PRÉ-MOLDADA UNIDIRECIONAL, BIAPOIADA, PARA FORRO, ENCHIMENTO EM CERÂMICA, VIGOTA TRELIÇADA, ALTURA TOTAL DA LAJE "LT" = 12 CM (ENCHIMENTO+CAPA) = (8+4). AF_08/2025</t>
  </si>
  <si>
    <t>5.16</t>
  </si>
  <si>
    <t>101947</t>
  </si>
  <si>
    <t>LAJE PRÉ-MOLDADA UNIDIRECIONAL, BIAPOIADA, PARA PISO, ENCHIMENTO EM CERÂMICA, VIGOTA TRELIÇADA, ALTURA TOTAL DA LAJE "LT" = 12 CM (ENCHIMENTO+CAPA) = (8+4). AF_08/2025</t>
  </si>
  <si>
    <t>5.17</t>
  </si>
  <si>
    <t>98557</t>
  </si>
  <si>
    <t>IMPERMEABILIZAÇÃO DE SUPERFÍCIE COM EMULSÃO ASFÁLTICA, 2 DEMÃOS. AF_09/2023</t>
  </si>
  <si>
    <t>6</t>
  </si>
  <si>
    <t>ALVENARIA</t>
  </si>
  <si>
    <t>6.1</t>
  </si>
  <si>
    <t>103360</t>
  </si>
  <si>
    <t>ALVENARIA DE VEDAÇÃO DE BLOCOS CERÂMICOS FURADOS NA HORIZONTAL DE 14X19X29 CM (ESPESSURA 14 CM) E ARGAMASSA DE ASSENTAMENTO COM PREPARO EM BETONEIRA. AF_12/2021</t>
  </si>
  <si>
    <t>7</t>
  </si>
  <si>
    <t>REVESTIMENTOS</t>
  </si>
  <si>
    <t>7.1</t>
  </si>
  <si>
    <t>87904</t>
  </si>
  <si>
    <t>CHAPISCO APLICADO EM ALVENARIA (COM PRESENÇA DE VÃOS) E ESTRUTURAS DE CONCRETO DE FACHADA, COM COLHER DE PEDREIRO. ARGAMASSA TRAÇO 1:3 COM PREPARO MANUAL. AF_10/2022</t>
  </si>
  <si>
    <t>7.2</t>
  </si>
  <si>
    <t>87879</t>
  </si>
  <si>
    <t>CHAPISCO APLICADO EM ALVENARIAS E ESTRUTURAS DE CONCRETO INTERNAS, COM COLHER DE PEDREIRO. ARGAMASSA TRAÇO 1:3 COM PREPARO EM BETONEIRA 400L. AF_10/2022</t>
  </si>
  <si>
    <t>7.3</t>
  </si>
  <si>
    <t>87554</t>
  </si>
  <si>
    <t>EMBOÇO, EM ARGAMASSA TRAÇO 1:2:8, PREPARO MANUAL, APLICADO MANUALMENTE EM PAREDES INTERNAS DE AMBIENTES COM ÁREA MAIOR QUE 10M², E = 10MM, COM TALISCAS. AF_03/2024</t>
  </si>
  <si>
    <t>7.4</t>
  </si>
  <si>
    <t>ED-50761</t>
  </si>
  <si>
    <t>REBOCO COM ARGAMASSA, TRAÇO 1:2:8 (CIMENTO, CAL E AREIA), ESP. 20MM, APLICAÇÃO MANUAL, INCLUSIVE ARGAMASSA COM PREPARO MECANIZADO, EXCLUSIVE CHAPISCO</t>
  </si>
  <si>
    <t>7.5</t>
  </si>
  <si>
    <t>104612</t>
  </si>
  <si>
    <t>REVESTIMENTO CERÂMICO PARA PAREDES INTERNAS COM PLACAS TIPO ESMALTADA DE DIMENSÕES 60X60 CM APLICADAS A MEIA ALTURA DAS PAREDES. AF_02/2023_PE</t>
  </si>
  <si>
    <t>7.6</t>
  </si>
  <si>
    <t>104617</t>
  </si>
  <si>
    <t>REVESTIMENTO CERÂMICO PARA PAREDES INTERNAS COM PLACAS TIPO PASTILHA DE DIMENSÕES 5 X 5 CM (PLACAS DE 30 X 30 CM) CM APLICADAS A MEIA ALTURA DAS PAREDES. AF_02/2023</t>
  </si>
  <si>
    <t>7.7</t>
  </si>
  <si>
    <t>87413</t>
  </si>
  <si>
    <t>APLICAÇÃO MANUAL DE GESSO DESEMPENADO (SEM TALISCAS) EM TETO DE AMBIENTES DE ÁREA MENOR QUE 5M², ESPESSURA DE 0,5CM. AF_03/2023</t>
  </si>
  <si>
    <t>7.8</t>
  </si>
  <si>
    <t>87412</t>
  </si>
  <si>
    <t>APLICAÇÃO MANUAL DE GESSO DESEMPENADO (SEM TALISCAS) EM TETO DE AMBIENTES DE ÁREA ENTRE 5M² E 10M², ESPESSURA DE 0,5CM. AF_03/2023</t>
  </si>
  <si>
    <t>7.9</t>
  </si>
  <si>
    <t>87411</t>
  </si>
  <si>
    <t>APLICAÇÃO MANUAL DE GESSO DESEMPENADO (SEM TALISCAS) EM TETO DE AMBIENTES DE ÁREA MAIOR QUE 10M², ESPESSURA DE 0,5CM. AF_03/2023</t>
  </si>
  <si>
    <t>7.10</t>
  </si>
  <si>
    <t>87886</t>
  </si>
  <si>
    <t>CHAPISCO APLICADO NO TETO OU EM ESTRUTURA, COM DESEMPENADEIRA DENTADA. ARGAMASSA INDUSTRIALIZADA COM PREPARO MANUAL. AF_10/2022</t>
  </si>
  <si>
    <t>7.11</t>
  </si>
  <si>
    <t>90408</t>
  </si>
  <si>
    <t>MASSA ÚNICA, EM ARGAMASSA TRAÇO 1:2:8, PREPARO MECÂNICO, APLICADA MANUALMENTE EM TETO, E = 10MM, COM TALISCAS. AF_03/2024</t>
  </si>
  <si>
    <t>7.12</t>
  </si>
  <si>
    <t>98546</t>
  </si>
  <si>
    <t>IMPERMEABILIZAÇÃO DE SUPERFÍCIE COM MANTA ASFÁLTICA, UMA CAMADA, INCLUSIVE APLICAÇÃO DE PRIMER ASFÁLTICO, E=4MM. AF_09/2023</t>
  </si>
  <si>
    <t>7.13</t>
  </si>
  <si>
    <t>98563</t>
  </si>
  <si>
    <t>PROTEÇÃO MECÂNICA DE SUPERFÍCIE HORIZONTAL COM ARGAMASSA DE CIMENTO E AREIA, TRAÇO 1:3, E=2CM. AF_09/2023</t>
  </si>
  <si>
    <t>8</t>
  </si>
  <si>
    <t>PISOS</t>
  </si>
  <si>
    <t>8.1</t>
  </si>
  <si>
    <t>96622</t>
  </si>
  <si>
    <t>LASTRO COM MATERIAL GRANULAR, APLICADO EM PISOS OU LAJES SOBRE SOLO, ESPESSURA DE *5 CM*. AF_01/2024</t>
  </si>
  <si>
    <t>8.2</t>
  </si>
  <si>
    <t>00007155</t>
  </si>
  <si>
    <t>TELA DE ACO SOLDADA NERVURADA, CA-60, Q-138, (2,20 KG/M2), DIAMETRO DO FIO = 4,2 MM, LARGURA = 2,45 M, ESPACAMENTO DA MALHA = 10 X 10 CM</t>
  </si>
  <si>
    <t>8.3</t>
  </si>
  <si>
    <t>97096</t>
  </si>
  <si>
    <t>CONCRETAGEM DE RADIER, PISO OU LAJE SOBRE SOLO, FCK 30 MPA - LANÇAMENTO, ADENSAMENTO E ACABAMENTO. AF_07/2026</t>
  </si>
  <si>
    <t>8.4</t>
  </si>
  <si>
    <t>ED-50568</t>
  </si>
  <si>
    <t>CONTRAPISO DESEMPENADO COM ARGAMASSA, TRAÇO 1:3 (CIMENTO E AREIA), ESP. 30MM, INCLUSIVE ARGAMASSA COM PREPARO MECANIZADO</t>
  </si>
  <si>
    <t>8.5</t>
  </si>
  <si>
    <t>87257</t>
  </si>
  <si>
    <t>REVESTIMENTO CERÂMICO PARA PISO COM PLACAS TIPO ESMALTADA DE DIMENSÕES 60X60 CM APLICADA EM AMBIENTES DE ÁREA MAIOR QUE 10 M2. AF_02/2023_PE</t>
  </si>
  <si>
    <t>8.6</t>
  </si>
  <si>
    <t>87255</t>
  </si>
  <si>
    <t>REVESTIMENTO CERÂMICO PARA PISO COM PLACAS TIPO ESMALTADA DE DIMENSÕES 60X60 CM APLICADA EM AMBIENTES DE ÁREA MENOR QUE 5 M2. AF_02/2023_PE</t>
  </si>
  <si>
    <t>8.7</t>
  </si>
  <si>
    <t>104594</t>
  </si>
  <si>
    <t>REVESTIMENTO CERÂMICO PARA PISO COM PLACAS TIPO ESMALTADA DE DIMENSÕES 80X80 CM APLICADA EM AMBIENTES DE ÁREA ENTRE 5 M² E 10 M². AF_02/2023_PE</t>
  </si>
  <si>
    <t>8.8</t>
  </si>
  <si>
    <t>00020232</t>
  </si>
  <si>
    <t>SOLEIRA EM GRANITO, POLIDO, TIPO ANDORINHA/ QUARTZ/ CASTELO/ CORUMBA OU OUTROS EQUIVALENTES DA REGIAO, L= *15* CM, E= *2,0* CM</t>
  </si>
  <si>
    <t>9</t>
  </si>
  <si>
    <t>COBERTURA</t>
  </si>
  <si>
    <t>9.1</t>
  </si>
  <si>
    <t>92539</t>
  </si>
  <si>
    <t>TRAMA DE MADEIRA COMPOSTA POR RIPAS, CAIBROS E TERÇAS PARA TELHADOS DE ATÉ 2 ÁGUAS PARA TELHA CERÂMICA OU DE CONCRETO, INCLUSO TRANSPORTE VERTICAL. AF_10/2025</t>
  </si>
  <si>
    <t>9.2</t>
  </si>
  <si>
    <t>94201</t>
  </si>
  <si>
    <t>TELHAMENTO COM TELHA CERÂMICA CAPA-CANAL, TIPO COLONIAL, COM ATÉ 2 ÁGUAS, INCLUSO TRANSPORTE VERTICAL. AF_06/2026</t>
  </si>
  <si>
    <t>10</t>
  </si>
  <si>
    <t>PINTURA</t>
  </si>
  <si>
    <t>10.1</t>
  </si>
  <si>
    <t>88485</t>
  </si>
  <si>
    <t>FUNDO SELADOR ACRÍLICO, APLICAÇÃO MANUAL EM PAREDE, UMA DEMÃO. AF_04/2023</t>
  </si>
  <si>
    <t>10.2</t>
  </si>
  <si>
    <t>ED-50498</t>
  </si>
  <si>
    <t>PINTURA LÁTEX (PVA) EM PAREDE, DUAS (2) DEMÃOS, COM APLICAÇÃO MANUAL, EXCLUSIVE SELADOR ACRÍLICO E MASSA ACRÍLICA/CORRIDA (PVA)</t>
  </si>
  <si>
    <t>10.3</t>
  </si>
  <si>
    <t>104642</t>
  </si>
  <si>
    <t>PINTURA LÁTEX ACRÍLICA STANDARD, APLICAÇÃO MANUAL EM PAREDES, DUAS DEMÃOS. AF_04/2023</t>
  </si>
  <si>
    <t>10.4</t>
  </si>
  <si>
    <t>ED-50499</t>
  </si>
  <si>
    <t>PINTURA LÁTEX (PVA) EM TETO, DUAS (2) DEMÃOS, COM APLICAÇÃO MANUAL, EXCLUSIVE SELADOR ACRÍLICO E MASSA ACRÍLICA/CORRIDA (PVA)</t>
  </si>
  <si>
    <t>11</t>
  </si>
  <si>
    <t>ESQUADRIAS</t>
  </si>
  <si>
    <t>11.1</t>
  </si>
  <si>
    <t>100686</t>
  </si>
  <si>
    <t>KIT DE PORTA DE MADEIRA PARA VERNIZ, SEMI-OCA (LEVE OU MÉDIA), PADRÃO POPULAR, 90X210CM, ESPESSURA DE 3,5CM, ITENS INCLUSOS: DOBRADIÇAS, MONTAGEM E INSTALAÇÃO DE BATENTE, FECHADURA COM EXECUÇÃO DO FURO - FORNECIMENTO E INSTALAÇÃO. AF_10/2025</t>
  </si>
  <si>
    <t>11.2</t>
  </si>
  <si>
    <t>S08204</t>
  </si>
  <si>
    <t>Porta em madeira de lei, de correr, lisa, semi-ôca 0,90x2,10m, inclusive batentes e ferragens - Rev 02</t>
  </si>
  <si>
    <t>ORSE</t>
  </si>
  <si>
    <t>11.3</t>
  </si>
  <si>
    <t>I13857</t>
  </si>
  <si>
    <t>Porta em vidro temperado 10mm, incolor, inclusive ferragens de fixação e instalação, exclusive puxador</t>
  </si>
  <si>
    <t>11.4</t>
  </si>
  <si>
    <t>S09733</t>
  </si>
  <si>
    <t>Puxador duplo para porta, em alumínio polido, ø = 1", l= 40cm, ref. 3008, da Vesfer ou similar</t>
  </si>
  <si>
    <t>Un</t>
  </si>
  <si>
    <t>11.5</t>
  </si>
  <si>
    <t>S13398</t>
  </si>
  <si>
    <t>Fornecimento e instalação de janela em vidro temperado incolor 8mm, inclusive perfis e ferragens</t>
  </si>
  <si>
    <t>11.6</t>
  </si>
  <si>
    <t>00034747</t>
  </si>
  <si>
    <t>PEITORIL EM MARMORE, POLIDO, BRANCO COMUM, L= *15* CM, E= *2,0* CM, COM PINGADEIRA</t>
  </si>
  <si>
    <t>11.7</t>
  </si>
  <si>
    <t>00004948</t>
  </si>
  <si>
    <t>PORTAO DE ABRIR / GIRO, EM GRADIL DE METALON REDONDO DE 3/4" VERTICAL, COM REQUADRO, ACABAMENTO NATURAL - COMPLETO</t>
  </si>
  <si>
    <t>12</t>
  </si>
  <si>
    <t>INSTALAÇÕES ELÉTRICAS</t>
  </si>
  <si>
    <t>12.1</t>
  </si>
  <si>
    <t>91926</t>
  </si>
  <si>
    <t>CABO DE COBRE FLEXÍVEL ISOLADO, 2,5 MM², ANTI-CHAMA 450/750 V, PARA CIRCUITOS TERMINAIS - FORNECIMENTO E INSTALAÇÃO. AF_03/2023</t>
  </si>
  <si>
    <t>12.2</t>
  </si>
  <si>
    <t>91928</t>
  </si>
  <si>
    <t>CABO DE COBRE FLEXÍVEL ISOLADO, 4 MM², ANTI-CHAMA 450/750 V, PARA CIRCUITOS TERMINAIS - FORNECIMENTO E INSTALAÇÃO. AF_03/2023</t>
  </si>
  <si>
    <t>12.3</t>
  </si>
  <si>
    <t>91930</t>
  </si>
  <si>
    <t>CABO DE COBRE FLEXÍVEL ISOLADO, 6 MM², ANTI-CHAMA 450/750 V, PARA CIRCUITOS TERMINAIS - FORNECIMENTO E INSTALAÇÃO. AF_03/2023</t>
  </si>
  <si>
    <t>12.4</t>
  </si>
  <si>
    <t>91934</t>
  </si>
  <si>
    <t>CABO DE COBRE FLEXÍVEL ISOLADO, 16 MM², ANTI-CHAMA 450/750 V, PARA CIRCUITOS TERMINAIS - FORNECIMENTO E INSTALAÇÃO. AF_03/2023</t>
  </si>
  <si>
    <t>12.5</t>
  </si>
  <si>
    <t>101563</t>
  </si>
  <si>
    <t>CABO DE COBRE FLEXÍVEL ISOLADO, 35 MM², 0,6/1,0 KV, PARA REDE AÉREA DE DISTRIBUIÇÃO DE ENERGIA ELÉTRICA DE BAIXA TENSÃO - FORNECIMENTO E INSTALAÇÃO. AF_12/2025</t>
  </si>
  <si>
    <t>12.6</t>
  </si>
  <si>
    <t>91953</t>
  </si>
  <si>
    <t>INTERRUPTOR SIMPLES (1 MÓDULO), 10A/250V, INCLUINDO SUPORTE E PLACA - FORNECIMENTO E INSTALAÇÃO. AF_03/2023</t>
  </si>
  <si>
    <t>12.7</t>
  </si>
  <si>
    <t>91961</t>
  </si>
  <si>
    <t>INTERRUPTOR PARALELO (2 MÓDULOS), 10A/250V, INCLUINDO SUPORTE E PLACA - FORNECIMENTO E INSTALAÇÃO. AF_03/2023</t>
  </si>
  <si>
    <t>12.8</t>
  </si>
  <si>
    <t>92023</t>
  </si>
  <si>
    <t>INTERRUPTOR SIMPLES (1 MÓDULO) COM 1 TOMADA DE EMBUTIR 2P+T 10 A, INCLUINDO SUPORTE E PLACA - FORNECIMENTO E INSTALAÇÃO. AF_03/2023</t>
  </si>
  <si>
    <t>12.9</t>
  </si>
  <si>
    <t>91963</t>
  </si>
  <si>
    <t>INTERRUPTOR SIMPLES (1 MÓDULO) COM INTERRUPTOR PARALELO (2 MÓDULOS), 10A/250V, INCLUINDO SUPORTE E PLACA - FORNECIMENTO E INSTALAÇÃO. AF_03/2023</t>
  </si>
  <si>
    <t>12.10</t>
  </si>
  <si>
    <t>91996</t>
  </si>
  <si>
    <t>TOMADA MÉDIA DE EMBUTIR (1 MÓDULO), 2P+T 10 A, INCLUINDO SUPORTE E PLACA - FORNECIMENTO E INSTALAÇÃO. AF_03/2023</t>
  </si>
  <si>
    <t>12.11</t>
  </si>
  <si>
    <t>91997</t>
  </si>
  <si>
    <t>TOMADA MÉDIA DE EMBUTIR (1 MÓDULO), 2P+T 20 A, INCLUINDO SUPORTE E PLACA - FORNECIMENTO E INSTALAÇÃO. AF_03/2023</t>
  </si>
  <si>
    <t>12.12</t>
  </si>
  <si>
    <t>101894</t>
  </si>
  <si>
    <t>DISJUNTOR TRIPOLAR TIPO NEMA, CORRENTE NOMINAL DE 60 ATÉ 100A - FORNECIMENTO E INSTALAÇÃO. AF_07/2025</t>
  </si>
  <si>
    <t>12.13</t>
  </si>
  <si>
    <t>93653</t>
  </si>
  <si>
    <t>DISJUNTOR MONOPOLAR TIPO DIN, CORRENTE NOMINAL DE 10A - FORNECIMENTO E INSTALAÇÃO. AF_07/2025</t>
  </si>
  <si>
    <t>12.14</t>
  </si>
  <si>
    <t>93654</t>
  </si>
  <si>
    <t>DISJUNTOR MONOPOLAR TIPO DIN, CORRENTE NOMINAL DE 16A - FORNECIMENTO E INSTALAÇÃO. AF_07/2025</t>
  </si>
  <si>
    <t>12.15</t>
  </si>
  <si>
    <t>106027</t>
  </si>
  <si>
    <t>DISPOSITIVO DPS 20KA-175V OU 275V - FORNECIMENTO E INSTALAÇÃO. AF_07/2025</t>
  </si>
  <si>
    <t>12.16</t>
  </si>
  <si>
    <t>93664</t>
  </si>
  <si>
    <t>DISJUNTOR BIPOLAR TIPO DIN, CORRENTE NOMINAL DE 32A - FORNECIMENTO E INSTALAÇÃO. AF_07/2025</t>
  </si>
  <si>
    <t>12.17</t>
  </si>
  <si>
    <t>74.10.55</t>
  </si>
  <si>
    <t>INTERRUPTOR DIFERENCIAL RESIDUAL 40A-30mA, BIPOLAR</t>
  </si>
  <si>
    <t>12.18</t>
  </si>
  <si>
    <t>91845</t>
  </si>
  <si>
    <t>ELETRODUTO FLEXÍVEL CORRUGADO REFORÇADO, PVC, DN 25 MM (3/4"), PARA CIRCUITOS TERMINAIS, INSTALADO EM LAJE - FORNECIMENTO E INSTALAÇÃO. AF_03/2023</t>
  </si>
  <si>
    <t>12.19</t>
  </si>
  <si>
    <t>91847</t>
  </si>
  <si>
    <t>ELETRODUTO FLEXÍVEL CORRUGADO REFORÇADO, PVC, DN 32 MM (1"), PARA CIRCUITOS TERMINAIS, INSTALADO EM LAJE - FORNECIMENTO E INSTALAÇÃO. AF_03/2023</t>
  </si>
  <si>
    <t>12.20</t>
  </si>
  <si>
    <t>97667</t>
  </si>
  <si>
    <t>ELETRODUTO FLEXÍVEL CORRUGADO, PEAD, DN 50 (1 1/2"), PARA REDE ENTERRADA DE DISTRIBUIÇÃO DE ENERGIA ELÉTRICA - FORNECIMENTO E INSTALAÇÃO. AF_12/2021</t>
  </si>
  <si>
    <t>12.21</t>
  </si>
  <si>
    <t>91936</t>
  </si>
  <si>
    <t>CAIXA OCTOGONAL 4" X 4", PVC, INSTALADA EM LAJE - FORNECIMENTO E INSTALAÇÃO. AF_03/2023</t>
  </si>
  <si>
    <t>12.22</t>
  </si>
  <si>
    <t>91940</t>
  </si>
  <si>
    <t>CAIXA RETANGULAR 4" X 2" MÉDIA (1,30 M DO PISO), PVC, INSTALADA EM PAREDE - FORNECIMENTO E INSTALAÇÃO. AF_03/2023</t>
  </si>
  <si>
    <t>12.23</t>
  </si>
  <si>
    <t>ED-20584</t>
  </si>
  <si>
    <t>ENTRADA DE ENERGIA AÉREA, TIPO C4, PADRÃO CEMIG, CARGA INSTALADA DE 27,1KVA ATÉ 38KVA, TRIFÁSICO, COM SAÍDA SUBTERRÂNEA, INCLUSIVE POSTE, CAIXA PARA MEDIDOR, DISJUNTOR, BARRAMENTO, ATERRAMENTO E ACESSÓRIOS</t>
  </si>
  <si>
    <t>12.24</t>
  </si>
  <si>
    <t>11.14.04</t>
  </si>
  <si>
    <t>CAIXA DE PASSAGEM, DE EMBUTIR, DE PVC, CPE-20 OU EQUIVALENTE</t>
  </si>
  <si>
    <t>12.25</t>
  </si>
  <si>
    <t>101879</t>
  </si>
  <si>
    <t>QUADRO DE DISTRIBUIÇÃO DE ENERGIA EM CHAPA DE AÇO GALVANIZADO, DE EMBUTIR, COM BARRAMENTO TRIFÁSICO, PARA 24 DISJUNTORES DIN 100A - FORNECIMENTO E INSTALAÇÃO. AF_07/2025</t>
  </si>
  <si>
    <t>12.26</t>
  </si>
  <si>
    <t>S13672</t>
  </si>
  <si>
    <t>Luminária plafon de embutir em LED 29.5x29.5 cm, 24w 4000K bivolt, Avant ou similar</t>
  </si>
  <si>
    <t>13</t>
  </si>
  <si>
    <t>INSTALAÇÕES SANITÁRIAS</t>
  </si>
  <si>
    <t>13.1</t>
  </si>
  <si>
    <t>98110</t>
  </si>
  <si>
    <t>CAIXA DE GORDURA PEQUENA (CAPACIDADE: 19 L), CIRCULAR, EM PVC, DIÂMETRO INTERNO= 0,3 M. AF_12/2020</t>
  </si>
  <si>
    <t>13.2</t>
  </si>
  <si>
    <t>S04718</t>
  </si>
  <si>
    <t>Caixa de inspeção em pvc 300mm</t>
  </si>
  <si>
    <t>13.3</t>
  </si>
  <si>
    <t>00005103</t>
  </si>
  <si>
    <t>CAIXA SIFONADA PVC, 100 X 100 X 50 MM, COM GRELHA REDONDA, BRANCA</t>
  </si>
  <si>
    <t>13.4</t>
  </si>
  <si>
    <t>104329</t>
  </si>
  <si>
    <t>CAIXA SIFONADA, COM GRELHA REDONDA, PVC, DN 150 X 150 X 50 MM, JUNTA SOLDÁVEL, FORNECIDA E INSTALADA EM RAMAL DE DESCARGA OU EM RAMAL DE ESGOTO SANITÁRIO. AF_08/2022</t>
  </si>
  <si>
    <t>13.5</t>
  </si>
  <si>
    <t>104327</t>
  </si>
  <si>
    <t>RALO SIFONADO REDONDO, PVC, DN 100 X 40 MM, JUNTA SOLDÁVEL, FORNECIDO E INSTALADO EM RAMAL DE DESCARGA OU EM RAMAL DE ESGOTO SANITÁRIO. AF_08/2022</t>
  </si>
  <si>
    <t>13.6</t>
  </si>
  <si>
    <t>S01212</t>
  </si>
  <si>
    <t>Anel de borracha para tubo pvc sanitario d = 100mm</t>
  </si>
  <si>
    <t>13.7</t>
  </si>
  <si>
    <t>S03404</t>
  </si>
  <si>
    <t>Anel de borracha para tubo pvc sanitario d = 50mm</t>
  </si>
  <si>
    <t>13.8</t>
  </si>
  <si>
    <t>00010836</t>
  </si>
  <si>
    <t>JOELHO PVC COM VISITA, 90 GRAUS, DN 100 X 50 MM, SERIE NORMAL, PARA ESGOTO PREDIAL</t>
  </si>
  <si>
    <t>13.9</t>
  </si>
  <si>
    <t>00010835</t>
  </si>
  <si>
    <t>JOELHO PVC, COM BOLSA E ANEL, 90 GRAUS, DN 40 X *38* MM, SERIE NORMAL, PARA ESGOTO PREDIAL</t>
  </si>
  <si>
    <t>13.10</t>
  </si>
  <si>
    <t>89711</t>
  </si>
  <si>
    <t>TUBO PVC, SERIE NORMAL, ESGOTO PREDIAL, DN 40 MM, FORNECIDO E INSTALADO EM RAMAL DE DESCARGA OU RAMAL DE ESGOTO SANITÁRIO. AF_08/2022</t>
  </si>
  <si>
    <t>13.11</t>
  </si>
  <si>
    <t>89714</t>
  </si>
  <si>
    <t>TUBO PVC, SERIE NORMAL, ESGOTO PREDIAL, DN 100 MM, FORNECIDO E INSTALADO EM RAMAL DE DESCARGA OU RAMAL DE ESGOTO SANITÁRIO. AF_08/2022</t>
  </si>
  <si>
    <t>13.12</t>
  </si>
  <si>
    <t>89712</t>
  </si>
  <si>
    <t>TUBO PVC, SERIE NORMAL, ESGOTO PREDIAL, DN 50 MM, FORNECIDO E INSTALADO EM RAMAL DE DESCARGA OU RAMAL DE ESGOTO SANITÁRIO. AF_08/2022</t>
  </si>
  <si>
    <t>13.13</t>
  </si>
  <si>
    <t>89796</t>
  </si>
  <si>
    <t>TE, PVC, SERIE NORMAL, ESGOTO PREDIAL, DN 100 X 100 MM, JUNTA ELÁSTICA, FORNECIDO E INSTALADO EM RAMAL DE DESCARGA OU RAMAL DE ESGOTO SANITÁRIO. AF_08/2022</t>
  </si>
  <si>
    <t>13.14</t>
  </si>
  <si>
    <t>104344</t>
  </si>
  <si>
    <t>TE, PVC, SÉRIE NORMAL, ESGOTO PREDIAL, DN 100 X 50 MM, JUNTA ELÁSTICA, FORNECIDO E INSTALADO EM RAMAL DE DESCARGA OU RAMAL DE ESGOTO SANITÁRIO. AF_08/2022</t>
  </si>
  <si>
    <t>13.15</t>
  </si>
  <si>
    <t>104348</t>
  </si>
  <si>
    <t>TERMINAL DE VENTILAÇÃO, PVC, SÉRIE NORMAL, ESGOTO PREDIAL, DN 50 MM, JUNTA SOLDÁVEL, FORNECIDO E INSTALADO EM PRUMADA DE ESGOTO SANITÁRIO OU VENTILAÇÃO. AF_08/2022</t>
  </si>
  <si>
    <t>13.16</t>
  </si>
  <si>
    <t>S01537</t>
  </si>
  <si>
    <t>Curva 45° curta em pvc rígido soldável, diâm = 100mm</t>
  </si>
  <si>
    <t>13.17</t>
  </si>
  <si>
    <t>89728</t>
  </si>
  <si>
    <t>CURVA CURTA 90 GRAUS, PVC, SERIE NORMAL, ESGOTO PREDIAL, DN 40 MM, JUNTA SOLDÁVEL, FORNECIDO E INSTALADO EM RAMAL DE DESCARGA OU RAMAL DE ESGOTO SANITÁRIO. AF_08/2022</t>
  </si>
  <si>
    <t>13.18</t>
  </si>
  <si>
    <t>89746</t>
  </si>
  <si>
    <t>JOELHO 45 GRAUS, PVC, SERIE NORMAL, ESGOTO PREDIAL, DN 100 MM, JUNTA ELÁSTICA, FORNECIDO E INSTALADO EM RAMAL DE DESCARGA OU RAMAL DE ESGOTO SANITÁRIO. AF_08/2022</t>
  </si>
  <si>
    <t>13.19</t>
  </si>
  <si>
    <t>89726</t>
  </si>
  <si>
    <t>JOELHO 45 GRAUS, PVC, SERIE NORMAL, ESGOTO PREDIAL, DN 40 MM, JUNTA SOLDÁVEL, FORNECIDO E INSTALADO EM RAMAL DE DESCARGA OU RAMAL DE ESGOTO SANITÁRIO. AF_08/2022</t>
  </si>
  <si>
    <t>13.20</t>
  </si>
  <si>
    <t>89732</t>
  </si>
  <si>
    <t>JOELHO 45 GRAUS, PVC, SERIE NORMAL, ESGOTO PREDIAL, DN 50 MM, JUNTA ELÁSTICA, FORNECIDO E INSTALADO EM RAMAL DE DESCARGA OU RAMAL DE ESGOTO SANITÁRIO. AF_08/2022</t>
  </si>
  <si>
    <t>13.21</t>
  </si>
  <si>
    <t>89731</t>
  </si>
  <si>
    <t>JOELHO 90 GRAUS, PVC, SERIE NORMAL, ESGOTO PREDIAL, DN 50 MM, JUNTA ELÁSTICA, FORNECIDO E INSTALADO EM RAMAL DE DESCARGA OU RAMAL DE ESGOTO SANITÁRIO. AF_08/2022</t>
  </si>
  <si>
    <t>13.22</t>
  </si>
  <si>
    <t>89783</t>
  </si>
  <si>
    <t>JUNÇÃO SIMPLES, PVC, SERIE NORMAL, ESGOTO PREDIAL, DN 40 MM, JUNTA SOLDÁVEL, FORNECIDO E INSTALADO EM RAMAL DE DESCARGA OU RAMAL DE ESGOTO SANITÁRIO. AF_08/2022</t>
  </si>
  <si>
    <t>13.23</t>
  </si>
  <si>
    <t>104343</t>
  </si>
  <si>
    <t>JUNÇÃO DE REDUÇÃO INVERTIDA, PVC, SÉRIE NORMAL, ESGOTO PREDIAL, DN 75 X 50 MM, JUNTA ELÁSTICA, FORNECIDO E INSTALADO EM RAMAL DE DESCARGA OU RAMAL DE ESGOTO SANITÁRIO. AF_08/2022</t>
  </si>
  <si>
    <t>13.24</t>
  </si>
  <si>
    <t>S01581</t>
  </si>
  <si>
    <t>Plug em pvc rígido soldável, para esgoto primário, diâm = 100mm Rev. 01 - 10/2022</t>
  </si>
  <si>
    <t>13.25</t>
  </si>
  <si>
    <t>S01582</t>
  </si>
  <si>
    <t>Redução excentrica em pvc rígido soldável, para esgoto primário, diâm = 75 x 50mm</t>
  </si>
  <si>
    <t>13.26</t>
  </si>
  <si>
    <t>89713</t>
  </si>
  <si>
    <t>TUBO PVC, SERIE NORMAL, ESGOTO PREDIAL, DN 75 MM, FORNECIDO E INSTALADO EM RAMAL DE DESCARGA OU RAMAL DE ESGOTO SANITÁRIO. AF_08/2022</t>
  </si>
  <si>
    <t>13.27</t>
  </si>
  <si>
    <t>104346</t>
  </si>
  <si>
    <t>TE, PVC, SÉRIE NORMAL, ESGOTO PREDIAL, DN 100 X 75 MM, JUNTA ELÁSTICA, FORNECIDO E INSTALADO EM RAMAL DE DESCARGA OU RAMAL DE ESGOTO SANITÁRIO. AF_08/2022</t>
  </si>
  <si>
    <t>13.28</t>
  </si>
  <si>
    <t>S01595</t>
  </si>
  <si>
    <t>Vedação para saída de vaso sanitário em pvc rígido soldável, para esgoto primário, diâm = 100mm</t>
  </si>
  <si>
    <t>13.29</t>
  </si>
  <si>
    <t>89785</t>
  </si>
  <si>
    <t>JUNÇÃO SIMPLES, PVC, SERIE NORMAL, ESGOTO PREDIAL, DN 50 X 50 MM, JUNTA ELÁSTICA, FORNECIDO E INSTALADO EM RAMAL DE DESCARGA OU RAMAL DE ESGOTO SANITÁRIO. AF_08/2022</t>
  </si>
  <si>
    <t>13.30</t>
  </si>
  <si>
    <t>89825</t>
  </si>
  <si>
    <t>TE, PVC, SERIE NORMAL, ESGOTO PREDIAL, DN 50 X 50 MM, JUNTA ELÁSTICA, FORNECIDO E INSTALADO EM PRUMADA DE ESGOTO SANITÁRIO OU VENTILAÇÃO. AF_08/2022</t>
  </si>
  <si>
    <t>14</t>
  </si>
  <si>
    <t>INSTALAÇÕES HIDRÁULICAS</t>
  </si>
  <si>
    <t>14.1</t>
  </si>
  <si>
    <t>95674</t>
  </si>
  <si>
    <t>HIDRÔMETRO DN 1/2", 3,0 M3/H - FORNECIMENTO E INSTALAÇÃO. AF_03/2024</t>
  </si>
  <si>
    <t>14.2</t>
  </si>
  <si>
    <t>89405</t>
  </si>
  <si>
    <t>JOELHO 45 GRAUS, PVC, SOLDÁVEL, DN 20MM, INSTALADO EM RAMAL DE DISTRIBUIÇÃO DE ÁGUA - FORNECIMENTO E INSTALAÇÃO. AF_06/2022</t>
  </si>
  <si>
    <t>14.3</t>
  </si>
  <si>
    <t>89404</t>
  </si>
  <si>
    <t>JOELHO 90 GRAUS, PVC, SOLDÁVEL, DN 20MM, INSTALADO EM RAMAL DE DISTRIBUIÇÃO DE ÁGUA - FORNECIMENTO E INSTALAÇÃO. AF_06/2022</t>
  </si>
  <si>
    <t>14.4</t>
  </si>
  <si>
    <t>89371</t>
  </si>
  <si>
    <t>LUVA, PVC, SOLDÁVEL, DN 20MM, INSTALADO EM RAMAL OU SUB-RAMAL DE ÁGUA - FORNECIMENTO E INSTALAÇÃO. AF_06/2022</t>
  </si>
  <si>
    <t>14.5</t>
  </si>
  <si>
    <t>94795</t>
  </si>
  <si>
    <t>TORNEIRA DE BOIA PARA CAIXA D'ÁGUA, ROSCÁVEL, 1/2" - FORNECIMENTO E INSTALAÇÃO. AF_08/2021</t>
  </si>
  <si>
    <t>14.6</t>
  </si>
  <si>
    <t>89401</t>
  </si>
  <si>
    <t>TUBO, PVC, SOLDÁVEL, DE 20MM, INSTALADO EM RAMAL DE DISTRIBUIÇÃO DE ÁGUA - FORNECIMENTO E INSTALAÇÃO. AF_06/2022</t>
  </si>
  <si>
    <t>14.7</t>
  </si>
  <si>
    <t>89438</t>
  </si>
  <si>
    <t>TE, PVC, SOLDÁVEL, DN 20MM, INSTALADO EM RAMAL DE DISTRIBUIÇÃO DE ÁGUA - FORNECIMENTO E INSTALAÇÃO. AF_06/2022</t>
  </si>
  <si>
    <t>14.8</t>
  </si>
  <si>
    <t>103995</t>
  </si>
  <si>
    <t>LUVA, PVC, SOLDÁVEL, DN 50MM, INSTALADO EM RAMAL DE DISTRIBUIÇÃO DE ÁGUA - FORNECIMENTO E INSTALAÇÃO. AF_06/2022</t>
  </si>
  <si>
    <t>14.9</t>
  </si>
  <si>
    <t>89987</t>
  </si>
  <si>
    <t>REGISTRO DE GAVETA BRUTO, LATÃO, ROSCÁVEL, 3/4", COM ACABAMENTO E CANOPLA CROMADOS - FORNECIMENTO E INSTALAÇÃO. AF_08/2021</t>
  </si>
  <si>
    <t>14.10</t>
  </si>
  <si>
    <t>99635</t>
  </si>
  <si>
    <t>VÁLVULA DE DESCARGA METÁLICA, BASE 1 1/2", ACABAMENTO METALICO CROMADO - FORNECIMENTO E INSTALAÇÃO. AF_08/2021</t>
  </si>
  <si>
    <t>14.11</t>
  </si>
  <si>
    <t>86884</t>
  </si>
  <si>
    <t>ENGATE FLEXÍVEL EM PLÁSTICO BRANCO, 1/2" X 30CM - FORNECIMENTO E INSTALAÇÃO. AF_02/2026</t>
  </si>
  <si>
    <t>14.12</t>
  </si>
  <si>
    <t>89408</t>
  </si>
  <si>
    <t>JOELHO 90 GRAUS, PVC, SOLDÁVEL, DN 25MM, INSTALADO EM RAMAL DE DISTRIBUIÇÃO DE ÁGUA - FORNECIMENTO E INSTALAÇÃO. AF_06/2022</t>
  </si>
  <si>
    <t>14.13</t>
  </si>
  <si>
    <t>103984</t>
  </si>
  <si>
    <t>JOELHO 90 GRAUS, PVC, SOLDÁVEL, DN 50MM, INSTALADO EM RAMAL DE DISTRIBUIÇÃO DE ÁGUA - FORNECIMENTO E INSTALAÇÃO. AF_06/2022</t>
  </si>
  <si>
    <t>14.14</t>
  </si>
  <si>
    <t>89402</t>
  </si>
  <si>
    <t>TUBO, PVC, SOLDÁVEL, DE 25MM, INSTALADO EM RAMAL DE DISTRIBUIÇÃO DE ÁGUA - FORNECIMENTO E INSTALAÇÃO. AF_06/2022</t>
  </si>
  <si>
    <t>14.15</t>
  </si>
  <si>
    <t>103978</t>
  </si>
  <si>
    <t>TUBO, PVC, SOLDÁVEL, DE 40MM, INSTALADO EM RAMAL DE DISTRIBUIÇÃO DE ÁGUA - FORNECIMENTO E INSTALAÇÃO. AF_06/2022</t>
  </si>
  <si>
    <t>14.16</t>
  </si>
  <si>
    <t>103979</t>
  </si>
  <si>
    <t>TUBO, PVC, SOLDÁVEL, DE 50MM, INSTALADO EM RAMAL DE DISTRIBUIÇÃO DE ÁGUA - FORNECIMENTO E INSTALAÇÃO. AF_06/2022</t>
  </si>
  <si>
    <t>14.17</t>
  </si>
  <si>
    <t>89440</t>
  </si>
  <si>
    <t>TE, PVC, SOLDÁVEL, DN 25MM, INSTALADO EM RAMAL DE DISTRIBUIÇÃO DE ÁGUA - FORNECIMENTO E INSTALAÇÃO. AF_06/2022</t>
  </si>
  <si>
    <t>14.18</t>
  </si>
  <si>
    <t>104004</t>
  </si>
  <si>
    <t>TE, PVC, SOLDÁVEL, DN 50MM, INSTALADO EM RAMAL DE DISTRIBUIÇÃO DE ÁGUA - FORNECIMENTO E INSTALAÇÃO. AF_06/2022</t>
  </si>
  <si>
    <t>14.19</t>
  </si>
  <si>
    <t>104006</t>
  </si>
  <si>
    <t>TÊ DE REDUÇÃO, PVC, SOLDÁVEL, DN 50MM X 25MM, INSTALADO EM RAMAL DE DISTRIBUIÇÃO DE ÁGUA - FORNECIMENTO E INSTALAÇÃO. AF_06/2022</t>
  </si>
  <si>
    <t>14.20</t>
  </si>
  <si>
    <t>90373</t>
  </si>
  <si>
    <t>JOELHO 90 GRAUS COM BUCHA DE LATÃO, PVC, SOLDÁVEL, DN 25MM, X 1/2 INSTALADO EM RAMAL OU SUB-RAMAL DE ÁGUA - FORNECIMENTO E INSTALAÇÃO. AF_06/2022</t>
  </si>
  <si>
    <t>14.21</t>
  </si>
  <si>
    <t>89376</t>
  </si>
  <si>
    <t>ADAPTADOR CURTO COM BOLSA E ROSCA PARA REGISTRO, PVC, SOLDÁVEL, DN 20MM X 1/2, INSTALADO EM RAMAL OU SUB-RAMAL DE ÁGUA - FORNECIMENTO E INSTALAÇÃO. AF_06/2022</t>
  </si>
  <si>
    <t>14.22</t>
  </si>
  <si>
    <t>103971</t>
  </si>
  <si>
    <t>BUCHA DE REDUÇÃO, LONGA, PVC, SOLDÁVEL, DN 60 X 50 MM, INSTALADO EM PRUMADA DE ÁGUA - FORNECIMENTO E INSTALAÇÃO. AF_06/2022</t>
  </si>
  <si>
    <t>14.23</t>
  </si>
  <si>
    <t>103968</t>
  </si>
  <si>
    <t>BUCHA DE REDUÇÃO, LONGA, PVC, SOLDÁVEL, DN 60 X 25 MM, INSTALADO EM PRUMADA DE ÁGUA - FORNECIMENTO E INSTALAÇÃO. AF_06/2022</t>
  </si>
  <si>
    <t>14.24</t>
  </si>
  <si>
    <t>89424</t>
  </si>
  <si>
    <t>LUVA, PVC, SOLDÁVEL, DN 25MM, INSTALADO EM RAMAL DE DISTRIBUIÇÃO DE ÁGUA - FORNECIMENTO E INSTALAÇÃO. AF_06/2022</t>
  </si>
  <si>
    <t>14.25</t>
  </si>
  <si>
    <t>89429</t>
  </si>
  <si>
    <t>ADAPTADOR CURTO COM BOLSA E ROSCA PARA REGISTRO, PVC, SOLDÁVEL, DN 25MM X 3/4, INSTALADO EM RAMAL DE DISTRIBUIÇÃO DE ÁGUA - FORNECIMENTO E INSTALAÇÃO. AF_06/2022</t>
  </si>
  <si>
    <t>14.26</t>
  </si>
  <si>
    <t>103994</t>
  </si>
  <si>
    <t>ADAPTADOR CURTO COM BOLSA E ROSCA PARA REGISTRO, PVC, SOLDÁVEL, DN 40MM X 1.1/2", INSTALADO EM RAMAL DE DISTRIBUIÇÃO DE ÁGUA - FORNECIMENTO E INSTALAÇÃO. AF_06/2022</t>
  </si>
  <si>
    <t>14.27</t>
  </si>
  <si>
    <t>104002</t>
  </si>
  <si>
    <t>ADAPTADOR CURTO COM BOLSA E ROSCA PARA REGISTRO, PVC, SOLDÁVEL, DN 50MM X 1.1/4", INSTALADO EM RAMAL DE DISTRIBUIÇÃO DE ÁGUA - FORNECIMENTO E INSTALAÇÃO. AF_06/2022</t>
  </si>
  <si>
    <t>14.28</t>
  </si>
  <si>
    <t>89610</t>
  </si>
  <si>
    <t>ADAPTADOR CURTO COM BOLSA E ROSCA PARA REGISTRO, PVC, SOLDÁVEL, DN 60MM X 2, INSTALADO EM PRUMADA DE ÁGUA - FORNECIMENTO E INSTALAÇÃO. AF_06/2022</t>
  </si>
  <si>
    <t>14.29</t>
  </si>
  <si>
    <t>94652</t>
  </si>
  <si>
    <t>TUBO, PVC, SOLDÁVEL, DE 60MM, INSTALADO EM RESERVAÇÃO PREDIAL DE ÁGUA - FORNECIMENTO E INSTALAÇÃO. AF_04/2024</t>
  </si>
  <si>
    <t>14.30</t>
  </si>
  <si>
    <t>89628</t>
  </si>
  <si>
    <t>TE, PVC, SOLDÁVEL, DN 60MM, INSTALADO EM PRUMADA DE ÁGUA - FORNECIMENTO E INSTALAÇÃO. AF_06/2022</t>
  </si>
  <si>
    <t>14.31</t>
  </si>
  <si>
    <t>S10900</t>
  </si>
  <si>
    <t>Te redução 90 pvc soldavel marrom 60x25mm - fornecimento e instalação</t>
  </si>
  <si>
    <t>14.32</t>
  </si>
  <si>
    <t>S04964</t>
  </si>
  <si>
    <t>Joelho 90º pvc rígido soldável c/bucha de latão, d= 20mm x 1/2"</t>
  </si>
  <si>
    <t>14.33</t>
  </si>
  <si>
    <t>S01102</t>
  </si>
  <si>
    <t>Cruzeta de pvc rígido soldável, marrom, diâm = 25mm</t>
  </si>
  <si>
    <t>14.34</t>
  </si>
  <si>
    <t>94707</t>
  </si>
  <si>
    <t>ADAPTADOR COM FLANGE E ANEL DE VEDAÇÃO, PVC, SOLDÁVEL, DN 60 MM X 2", INSTALADO EM RESERVAÇÃO PREDIAL DE ÁGUA - FORNECIMENTO E INSTALAÇÃO. AF_04/2024</t>
  </si>
  <si>
    <t>14.35</t>
  </si>
  <si>
    <t>102610</t>
  </si>
  <si>
    <t>CAIXA D´ÁGUA EM POLIETILENO, 3000 LITROS - FORNECIMENTO E INSTALAÇÃO. AF_06/2021</t>
  </si>
  <si>
    <t>15</t>
  </si>
  <si>
    <t>INSTALAÇÕES PLUVIAIS</t>
  </si>
  <si>
    <t>15.1</t>
  </si>
  <si>
    <t>ED-50662</t>
  </si>
  <si>
    <t>CALHA EM CHAPA GALVANIZADA, ESP. 0,5MM (GSG-26), COM DESENVOLVIMENTO DE 40CM, INCLUSIVE IÇAMENTO MANUAL VERTICAL</t>
  </si>
  <si>
    <t>m</t>
  </si>
  <si>
    <t>15.2</t>
  </si>
  <si>
    <t>ED-50668</t>
  </si>
  <si>
    <t>CONDUTOR CIRCULAR DE ÁGUA PLUVIAL PARA DO TELHADO EM TUBO DE PVC, DIÂMETRO DE 100MM, INCLUSIVE CONEXÕES E SUPORTES</t>
  </si>
  <si>
    <t>15.3</t>
  </si>
  <si>
    <t>ED-48586</t>
  </si>
  <si>
    <t>CAIXA RETENTORA DE AREIA (50X60X70)CM, INCLUSIVE REVESTIMENTO INTERNO EM ARGAMASSA COM ADITIVO IMPERMEABILIZANTE, TAMPA DE CONCRETO, ESCAVAÇÃO E REATERRO, EXCLUSIVE CARGA E TRANSPORTE DE MATERIAL ESCAVADO</t>
  </si>
  <si>
    <t>15.4</t>
  </si>
  <si>
    <t>15.5</t>
  </si>
  <si>
    <t>15.6</t>
  </si>
  <si>
    <t>15.7</t>
  </si>
  <si>
    <t>15.8</t>
  </si>
  <si>
    <t>15.9</t>
  </si>
  <si>
    <t>89744</t>
  </si>
  <si>
    <t>JOELHO 90 GRAUS, PVC, SERIE NORMAL, ESGOTO PREDIAL, DN 100 MM, JUNTA ELÁSTICA, FORNECIDO E INSTALADO EM RAMAL DE DESCARGA OU RAMAL DE ESGOTO SANITÁRIO. AF_08/2022</t>
  </si>
  <si>
    <t>15.10</t>
  </si>
  <si>
    <t>89797</t>
  </si>
  <si>
    <t>JUNÇÃO SIMPLES, PVC, SERIE NORMAL, ESGOTO PREDIAL, DN 100 X 100 MM, JUNTA ELÁSTICA, FORNECIDO E INSTALADO EM RAMAL DE DESCARGA OU RAMAL DE ESGOTO SANITÁRIO. AF_08/2022</t>
  </si>
  <si>
    <t>15.11</t>
  </si>
  <si>
    <t>S01562</t>
  </si>
  <si>
    <t>Junção simples em pvc rígido soldável, para esgoto primário, diâm = 100 x 50mm</t>
  </si>
  <si>
    <t>15.12</t>
  </si>
  <si>
    <t>15.13</t>
  </si>
  <si>
    <t>15.14</t>
  </si>
  <si>
    <t>15.15</t>
  </si>
  <si>
    <t>89784</t>
  </si>
  <si>
    <t>TE, PVC, SERIE NORMAL, ESGOTO PREDIAL, DN 50 X 50 MM, JUNTA ELÁSTICA, FORNECIDO E INSTALADO EM RAMAL DE DESCARGA OU RAMAL DE ESGOTO SANITÁRIO. AF_08/2022</t>
  </si>
  <si>
    <t>16</t>
  </si>
  <si>
    <t>LOUÇAS E METAIS</t>
  </si>
  <si>
    <t>16.1</t>
  </si>
  <si>
    <t>ED-21631</t>
  </si>
  <si>
    <t>BANCADA EM GRANITO, COR CINZA ANDORINHA, ESP. 2CM, ACABAMENTO POLIDO, APOIADA EM CONSOLE DE METALON (50X30)MM, EXCLUSIVE RODABANCA/FRONTÃO, TESTEIRA/FAIXA, FURO EM BANCADA, CUBA METÁLICA, VÁLVULA, SIFÃO, TORNEIRA E ENGATE FLEXÍVEL</t>
  </si>
  <si>
    <t>16.2</t>
  </si>
  <si>
    <t>ED-21636</t>
  </si>
  <si>
    <t>TESTEIRA PARA BANCADA EM GRANITO, COR CINZA ANDORINHA, ESP. 2CM, ALTURA DE 10CM, INCLUSIVE POLIMENTO, CORTE/COLAGEM EM MEIA ESQUADRIA E MASSA PLÁSTICA NA COR DA PEDRA</t>
  </si>
  <si>
    <t>16.3</t>
  </si>
  <si>
    <t>ED-48348</t>
  </si>
  <si>
    <t>RODABANCA/FRONTÃO PARA BANCADA EM GRANITO, COR CINZA ANDORINHA, ESP. 2CM, ALTURA DE 10CM, INCLUSIVE REJUNTAMENTO EM MASSA PLÁSTICA NA COR DA PEDRA</t>
  </si>
  <si>
    <t>16.4</t>
  </si>
  <si>
    <t>ED-50692</t>
  </si>
  <si>
    <t>PRATELEIRA EM GRANITO, COR CINZA ANDORINHA, ESP. 2CM, ACABAMENTO POLIDO, APOIADA EM CONSOLE DE METALON (30X20)MM, INCLUSIVE FIXAÇÃO</t>
  </si>
  <si>
    <t>16.5</t>
  </si>
  <si>
    <t>86937</t>
  </si>
  <si>
    <t>CUBA DE EMBUTIR OVAL EM LOUÇA BRANCA, 35 X 50 CM OU EQUIVALENTE, INCLUSO VÁLVULA EM METAL CROMADO E SIFÃO FLEXÍVEL EM PVC - FORNECIMENTO E INSTALAÇÃO. AF_02/2026</t>
  </si>
  <si>
    <t>16.6</t>
  </si>
  <si>
    <t>95471</t>
  </si>
  <si>
    <t>BACIA SANITÁRIA EM LOUÇA BRANCA PARA PCD SEM FURO FRONTAL, COM TUBO DE LIGAÇÃO CROMADO, SEM ASSENTO - FORNECIMENTO E INSTALAÇÃO. AF_02/2026_PS</t>
  </si>
  <si>
    <t>16.7</t>
  </si>
  <si>
    <t>00000377</t>
  </si>
  <si>
    <t>ASSENTO SANITARIO DE PLASTICO, TIPO CONVENCIONAL</t>
  </si>
  <si>
    <t>16.8</t>
  </si>
  <si>
    <t>86935</t>
  </si>
  <si>
    <t>CUBA DE EMBUTIR DE AÇO INOXIDÁVEL MÉDIA, INCLUSO VÁLVULA TIPO AMERICANA EM METAL CROMADO E SIFÃO FLEXÍVEL EM PVC - FORNECIMENTO E INSTALAÇÃO. AF_02/2026</t>
  </si>
  <si>
    <t>16.9</t>
  </si>
  <si>
    <t>86939</t>
  </si>
  <si>
    <t>LAVATÓRIO LOUÇA BRANCA COM COLUNA, *44 X 35* CM, PADRÃO POPULAR, INCLUSO SIFÃO FLEXÍVEL EM PVC, VÁLVULA E ENGATE FLEXÍVEL 30 CM EM PLÁSTICO E COM TORNEIRA CROMADA PADRÃO POPULAR - FORNECIMENTO E INSTALAÇÃO. AF_02/2026</t>
  </si>
  <si>
    <t>16.10</t>
  </si>
  <si>
    <t>ED-48533</t>
  </si>
  <si>
    <t>DIVISÓRIA EM GRANITO CINZA ANDORINHA, ESP. 3CM, INCLUSIVE INSTALAÇÃO, FERRAGENS EM LATÃO CROMADO E ACESSÓRIOS</t>
  </si>
  <si>
    <t>16.11</t>
  </si>
  <si>
    <t>ED-50283</t>
  </si>
  <si>
    <t>LAVATÓRIO DE LOUÇA BRANCA SEM COLUNA, TAMANHO MÉDIO, INCLUSIVE ACESSÓRIOS DE FIXAÇÃO, VÁLVULA DE ESCOAMENTO DE METAL COM ACABAMENTO CROMADO, SIFÃO DE METAL TIPO COPO COM ACABAMENTO CROMADO E REJUNTAMENTO, EXCLUSIVE TORNEIRA E ENGATE FLEXÍVEL</t>
  </si>
  <si>
    <t>16.12</t>
  </si>
  <si>
    <t>100848</t>
  </si>
  <si>
    <t>BACIA SANITÁRIA INFANTIL LOUÇA BRANCA, COM TUBO DE LIGAÇÃO CROMADO - FORNECIMENTO E INSTALAÇÃO. AF_02/2026_PS</t>
  </si>
  <si>
    <t>16.13</t>
  </si>
  <si>
    <t>ED-48163</t>
  </si>
  <si>
    <t>BARRA DE APOIO EM AÇO INOX POLIDO RETA, DIÂMETRO DE 1.1/4", PARA ACESSIBILIDADE (PMR/PCR), COMPRIMENTO 40CM, INSTALADO EM PORTA/PAREDE, INCLUSIVE ACESSÓRIOS PARA FIXAÇÃO</t>
  </si>
  <si>
    <t>16.14</t>
  </si>
  <si>
    <t>100867</t>
  </si>
  <si>
    <t>BARRA DE APOIO RETA, EM AÇO INOX POLIDO, COMPRIMENTO 70 CM, FIXADA NA PAREDE - FORNECIMENTO E INSTALAÇÃO. AF_02/2026</t>
  </si>
  <si>
    <t>16.15</t>
  </si>
  <si>
    <t>100868</t>
  </si>
  <si>
    <t>BARRA DE APOIO RETA, EM AÇO INOX POLIDO, COMPRIMENTO 80 CM, FIXADA NA PAREDE - FORNECIMENTO E INSTALAÇÃO. AF_02/2026</t>
  </si>
  <si>
    <t>16.16</t>
  </si>
  <si>
    <t>86906</t>
  </si>
  <si>
    <t>TORNEIRA CROMADA DE MESA, 1/2" OU 3/4", PARA LAVATÓRIO, PADRÃO POPULAR - FORNECIMENTO E INSTALAÇÃO. AF_02/2026</t>
  </si>
  <si>
    <t>17</t>
  </si>
  <si>
    <t>LIMPEZA FINAL</t>
  </si>
  <si>
    <t>17.1</t>
  </si>
  <si>
    <t>ED-50266</t>
  </si>
  <si>
    <t>LIMPEZA FINAL PARA ENTREGA DA OBRA</t>
  </si>
  <si>
    <t>VALOR TOTAL:</t>
  </si>
  <si>
    <t>Eng° Rafael José de Oliveira
Engenheiro Civil | Crea: 212.956/D-MG
Coordenador de Obras e Planejamento Urbano
CONSANE</t>
  </si>
  <si>
    <t>PREÇO
UNITÁRIO</t>
  </si>
  <si>
    <t>PREÇO
TOTAL</t>
  </si>
  <si>
    <t>PREÇO UNITÁRIO COM BDI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</si>
</sst>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R\$\ #,##0.00"/>
    <numFmt numFmtId="165" formatCode="\R\$\ ###,###,##0.00"/>
  </numFmts>
  <fonts count="6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sz val="8"/>
      <color rgb="FF000000"/>
      <name val="SansSerif"/>
      <family val="2"/>
    </font>
    <font>
      <b/>
      <sz val="8"/>
      <color rgb="FF000000"/>
      <name val="Arial"/>
      <family val="2"/>
    </font>
  </fonts>
  <fills count="16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3" borderId="0" xfId="0" applyNumberFormat="1" applyFont="1" applyFill="1" applyBorder="1" applyAlignment="1" applyProtection="1">
      <alignment wrapText="1"/>
      <protection locked="0"/>
    </xf>
    <xf numFmtId="0" fontId="2" fillId="5" borderId="2" xfId="0" applyNumberFormat="1" applyFont="1" applyFill="1" applyBorder="1" applyAlignment="1" applyProtection="1">
      <alignment horizontal="center" vertical="center" wrapText="1"/>
    </xf>
    <xf numFmtId="0" fontId="3" fillId="7" borderId="2" xfId="0" applyNumberFormat="1" applyFont="1" applyFill="1" applyBorder="1" applyAlignment="1" applyProtection="1">
      <alignment horizontal="left" vertical="center" wrapText="1"/>
    </xf>
    <xf numFmtId="0" fontId="3" fillId="8" borderId="2" xfId="0" applyNumberFormat="1" applyFont="1" applyFill="1" applyBorder="1" applyAlignment="1" applyProtection="1">
      <alignment horizontal="center" vertical="center" wrapText="1"/>
    </xf>
    <xf numFmtId="0" fontId="3" fillId="9" borderId="2" xfId="0" applyNumberFormat="1" applyFont="1" applyFill="1" applyBorder="1" applyAlignment="1" applyProtection="1">
      <alignment horizontal="justify" vertical="center" wrapText="1"/>
    </xf>
    <xf numFmtId="4" fontId="3" fillId="10" borderId="2" xfId="0" applyNumberFormat="1" applyFont="1" applyFill="1" applyBorder="1" applyAlignment="1" applyProtection="1">
      <alignment horizontal="right" vertical="center" wrapText="1"/>
    </xf>
    <xf numFmtId="164" fontId="3" fillId="11" borderId="2" xfId="0" applyNumberFormat="1" applyFont="1" applyFill="1" applyBorder="1" applyAlignment="1" applyProtection="1">
      <alignment horizontal="right" vertical="center" wrapText="1"/>
    </xf>
    <xf numFmtId="165" fontId="3" fillId="12" borderId="2" xfId="0" applyNumberFormat="1" applyFont="1" applyFill="1" applyBorder="1" applyAlignment="1" applyProtection="1">
      <alignment horizontal="right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2" fillId="15" borderId="2" xfId="0" applyNumberFormat="1" applyFont="1" applyFill="1" applyBorder="1" applyAlignment="1" applyProtection="1">
      <alignment horizontal="left" vertical="center" wrapText="1"/>
    </xf>
    <xf numFmtId="0" fontId="2" fillId="15" borderId="3" xfId="0" applyNumberFormat="1" applyFont="1" applyFill="1" applyBorder="1" applyAlignment="1" applyProtection="1">
      <alignment horizontal="left" vertical="center" wrapText="1"/>
    </xf>
    <xf numFmtId="0" fontId="2" fillId="15" borderId="4" xfId="0" applyNumberFormat="1" applyFont="1" applyFill="1" applyBorder="1" applyAlignment="1" applyProtection="1">
      <alignment horizontal="left" vertical="center" wrapText="1"/>
    </xf>
    <xf numFmtId="0" fontId="2" fillId="15" borderId="5" xfId="0" applyNumberFormat="1" applyFont="1" applyFill="1" applyBorder="1" applyAlignment="1" applyProtection="1">
      <alignment horizontal="left" vertical="center" wrapText="1"/>
    </xf>
    <xf numFmtId="164" fontId="2" fillId="15" borderId="2" xfId="0" applyNumberFormat="1" applyFont="1" applyFill="1" applyBorder="1" applyAlignment="1" applyProtection="1">
      <alignment horizontal="right" vertical="center" wrapText="1"/>
    </xf>
    <xf numFmtId="4" fontId="3" fillId="10" borderId="6" xfId="0" applyNumberFormat="1" applyFont="1" applyFill="1" applyBorder="1" applyAlignment="1" applyProtection="1">
      <alignment horizontal="right" vertical="center" wrapText="1"/>
    </xf>
    <xf numFmtId="164" fontId="3" fillId="11" borderId="6" xfId="0" applyNumberFormat="1" applyFont="1" applyFill="1" applyBorder="1" applyAlignment="1" applyProtection="1">
      <alignment horizontal="right" vertical="center" wrapText="1"/>
    </xf>
    <xf numFmtId="165" fontId="3" fillId="12" borderId="6" xfId="0" applyNumberFormat="1" applyFont="1" applyFill="1" applyBorder="1" applyAlignment="1" applyProtection="1">
      <alignment horizontal="right" vertical="center" wrapText="1"/>
    </xf>
    <xf numFmtId="0" fontId="5" fillId="13" borderId="7" xfId="0" applyNumberFormat="1" applyFont="1" applyFill="1" applyBorder="1" applyAlignment="1" applyProtection="1">
      <alignment horizontal="center" vertical="center" wrapText="1"/>
    </xf>
    <xf numFmtId="0" fontId="5" fillId="13" borderId="8" xfId="0" applyNumberFormat="1" applyFont="1" applyFill="1" applyBorder="1" applyAlignment="1" applyProtection="1">
      <alignment horizontal="center" vertical="center" wrapText="1"/>
    </xf>
    <xf numFmtId="164" fontId="5" fillId="6" borderId="9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center" wrapText="1"/>
    </xf>
    <xf numFmtId="0" fontId="1" fillId="4" borderId="10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11906</xdr:colOff>
      <xdr:row>0</xdr:row>
      <xdr:rowOff>0</xdr:rowOff>
    </xdr:from>
    <xdr:to>
      <xdr:col>8</xdr:col>
      <xdr:colOff>809625</xdr:colOff>
      <xdr:row>1</xdr:row>
      <xdr:rowOff>5953</xdr:rowOff>
    </xdr:to>
    <xdr:pic>
      <xdr:nvPicPr>
        <xdr:cNvPr id="1643537023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1906" y="0"/>
          <a:ext cx="7006828" cy="17680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I221"/>
  <sheetViews>
    <sheetView tabSelected="1" zoomScale="160" zoomScaleNormal="160" workbookViewId="0">
      <selection activeCell="J222" sqref="J222"/>
    </sheetView>
  </sheetViews>
  <sheetFormatPr defaultRowHeight="15"/>
  <cols>
    <col min="1" max="1" width="7.42578125" customWidth="1"/>
    <col min="2" max="2" width="8.28515625" customWidth="1"/>
    <col min="3" max="3" width="34.140625" bestFit="1"/>
    <col min="4" max="4" width="7.42578125" customWidth="1"/>
    <col min="5" max="5" width="6.7109375" customWidth="1"/>
    <col min="6" max="6" width="8.28515625" customWidth="1"/>
    <col min="7" max="7" width="10" customWidth="1"/>
    <col min="8" max="8" width="10.85546875" customWidth="1"/>
    <col min="9" max="9" width="12.28515625" bestFit="1" customWidth="1"/>
  </cols>
  <sheetData>
    <row r="1" spans="1:9" ht="138.75" customHeight="1">
      <c r="A1" s="9"/>
      <c r="B1" s="9"/>
      <c r="C1" s="9"/>
      <c r="D1" s="9"/>
      <c r="E1" s="9"/>
      <c r="F1" s="9"/>
      <c r="G1" s="9"/>
      <c r="H1" s="9"/>
      <c r="I1" s="9"/>
    </row>
    <row r="2" spans="1:9" ht="9.75" customHeight="1">
      <c r="A2" s="22"/>
      <c r="B2" s="22"/>
      <c r="C2" s="22"/>
      <c r="D2" s="22"/>
      <c r="E2" s="22"/>
      <c r="F2" s="22"/>
      <c r="G2" s="22"/>
      <c r="H2" s="22"/>
      <c r="I2" s="22"/>
    </row>
    <row r="3" spans="1:9" ht="21.95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636</v>
      </c>
      <c r="H3" s="2" t="s">
        <v>638</v>
      </c>
      <c r="I3" s="2" t="s">
        <v>637</v>
      </c>
    </row>
    <row r="4" spans="1:9" ht="20.100000000000001" customHeight="1">
      <c r="A4" s="10" t="s">
        <v>6</v>
      </c>
      <c r="B4" s="11" t="s">
        <v>7</v>
      </c>
      <c r="C4" s="12"/>
      <c r="D4" s="12"/>
      <c r="E4" s="12"/>
      <c r="F4" s="12"/>
      <c r="G4" s="12"/>
      <c r="H4" s="13"/>
      <c r="I4" s="14">
        <f>ROUND(SUM(I5:I9),2)</f>
        <v>18547.12</v>
      </c>
    </row>
    <row r="5" spans="1:9" ht="24.75">
      <c r="A5" s="3" t="s">
        <v>8</v>
      </c>
      <c r="B5" s="4" t="s">
        <v>9</v>
      </c>
      <c r="C5" s="5" t="s">
        <v>10</v>
      </c>
      <c r="D5" s="4" t="s">
        <v>11</v>
      </c>
      <c r="E5" s="4" t="s">
        <v>12</v>
      </c>
      <c r="F5" s="6">
        <v>6.48</v>
      </c>
      <c r="G5" s="7">
        <v>381.68</v>
      </c>
      <c r="H5" s="7">
        <f>(G5*0.2497539)+G5</f>
        <v>477.00606855199999</v>
      </c>
      <c r="I5" s="8">
        <f>ROUND(ROUND(F5,2)*ROUND(H5,2),2)</f>
        <v>3091.02</v>
      </c>
    </row>
    <row r="6" spans="1:9" ht="33">
      <c r="A6" s="3" t="s">
        <v>13</v>
      </c>
      <c r="B6" s="4" t="s">
        <v>14</v>
      </c>
      <c r="C6" s="5" t="s">
        <v>15</v>
      </c>
      <c r="D6" s="4" t="s">
        <v>11</v>
      </c>
      <c r="E6" s="4" t="s">
        <v>16</v>
      </c>
      <c r="F6" s="6">
        <v>6</v>
      </c>
      <c r="G6" s="7">
        <v>980</v>
      </c>
      <c r="H6" s="7">
        <f t="shared" ref="H6:H69" si="0">(G6*0.2497539)+G6</f>
        <v>1224.758822</v>
      </c>
      <c r="I6" s="8">
        <f t="shared" ref="I6:I9" si="1">ROUND(ROUND(F6,2)*ROUND(H6,2),2)</f>
        <v>7348.56</v>
      </c>
    </row>
    <row r="7" spans="1:9">
      <c r="A7" s="3" t="s">
        <v>17</v>
      </c>
      <c r="B7" s="4" t="s">
        <v>18</v>
      </c>
      <c r="C7" s="5" t="s">
        <v>19</v>
      </c>
      <c r="D7" s="4" t="s">
        <v>20</v>
      </c>
      <c r="E7" s="4" t="s">
        <v>21</v>
      </c>
      <c r="F7" s="6">
        <v>1</v>
      </c>
      <c r="G7" s="7">
        <v>950</v>
      </c>
      <c r="H7" s="7">
        <f t="shared" si="0"/>
        <v>1187.2662049999999</v>
      </c>
      <c r="I7" s="8">
        <f t="shared" si="1"/>
        <v>1187.27</v>
      </c>
    </row>
    <row r="8" spans="1:9">
      <c r="A8" s="3" t="s">
        <v>22</v>
      </c>
      <c r="B8" s="4" t="s">
        <v>23</v>
      </c>
      <c r="C8" s="5" t="s">
        <v>24</v>
      </c>
      <c r="D8" s="4" t="s">
        <v>20</v>
      </c>
      <c r="E8" s="4" t="s">
        <v>21</v>
      </c>
      <c r="F8" s="6">
        <v>1</v>
      </c>
      <c r="G8" s="7">
        <v>950</v>
      </c>
      <c r="H8" s="7">
        <f t="shared" si="0"/>
        <v>1187.2662049999999</v>
      </c>
      <c r="I8" s="8">
        <f t="shared" si="1"/>
        <v>1187.27</v>
      </c>
    </row>
    <row r="9" spans="1:9" ht="33">
      <c r="A9" s="3" t="s">
        <v>25</v>
      </c>
      <c r="B9" s="4" t="s">
        <v>26</v>
      </c>
      <c r="C9" s="5" t="s">
        <v>27</v>
      </c>
      <c r="D9" s="4" t="s">
        <v>11</v>
      </c>
      <c r="E9" s="4" t="s">
        <v>12</v>
      </c>
      <c r="F9" s="6">
        <v>6300</v>
      </c>
      <c r="G9" s="7">
        <v>0.73</v>
      </c>
      <c r="H9" s="7">
        <f t="shared" si="0"/>
        <v>0.91232034699999998</v>
      </c>
      <c r="I9" s="8">
        <f t="shared" si="1"/>
        <v>5733</v>
      </c>
    </row>
    <row r="10" spans="1:9" ht="20.100000000000001" customHeight="1">
      <c r="A10" s="10" t="s">
        <v>28</v>
      </c>
      <c r="B10" s="11" t="s">
        <v>29</v>
      </c>
      <c r="C10" s="12"/>
      <c r="D10" s="12"/>
      <c r="E10" s="12"/>
      <c r="F10" s="12"/>
      <c r="G10" s="12"/>
      <c r="H10" s="13"/>
      <c r="I10" s="14">
        <f>ROUND(SUM(I11:I11),2)</f>
        <v>119066.4</v>
      </c>
    </row>
    <row r="11" spans="1:9" ht="16.5">
      <c r="A11" s="3" t="s">
        <v>30</v>
      </c>
      <c r="B11" s="4" t="s">
        <v>31</v>
      </c>
      <c r="C11" s="5" t="s">
        <v>32</v>
      </c>
      <c r="D11" s="4" t="s">
        <v>11</v>
      </c>
      <c r="E11" s="4" t="s">
        <v>33</v>
      </c>
      <c r="F11" s="6">
        <v>720</v>
      </c>
      <c r="G11" s="7">
        <v>132.32</v>
      </c>
      <c r="H11" s="7">
        <f t="shared" si="0"/>
        <v>165.367436048</v>
      </c>
      <c r="I11" s="8">
        <f>ROUND(ROUND(F11,2)*ROUND(H11,2),2)</f>
        <v>119066.4</v>
      </c>
    </row>
    <row r="12" spans="1:9" ht="20.100000000000001" customHeight="1">
      <c r="A12" s="10" t="s">
        <v>34</v>
      </c>
      <c r="B12" s="11" t="s">
        <v>35</v>
      </c>
      <c r="C12" s="12"/>
      <c r="D12" s="12"/>
      <c r="E12" s="12"/>
      <c r="F12" s="12"/>
      <c r="G12" s="12"/>
      <c r="H12" s="13"/>
      <c r="I12" s="14">
        <f>ROUND(SUM(I13:I14),2)</f>
        <v>9353.6</v>
      </c>
    </row>
    <row r="13" spans="1:9" ht="41.25">
      <c r="A13" s="3" t="s">
        <v>36</v>
      </c>
      <c r="B13" s="4" t="s">
        <v>37</v>
      </c>
      <c r="C13" s="5" t="s">
        <v>38</v>
      </c>
      <c r="D13" s="4" t="s">
        <v>11</v>
      </c>
      <c r="E13" s="4" t="s">
        <v>39</v>
      </c>
      <c r="F13" s="6">
        <v>370</v>
      </c>
      <c r="G13" s="7">
        <v>12.89</v>
      </c>
      <c r="H13" s="7">
        <f t="shared" si="0"/>
        <v>16.109327771</v>
      </c>
      <c r="I13" s="8">
        <f t="shared" ref="I13:I14" si="2">ROUND(ROUND(F13,2)*ROUND(H13,2),2)</f>
        <v>5960.7</v>
      </c>
    </row>
    <row r="14" spans="1:9" ht="41.25">
      <c r="A14" s="3" t="s">
        <v>40</v>
      </c>
      <c r="B14" s="4" t="s">
        <v>41</v>
      </c>
      <c r="C14" s="5" t="s">
        <v>42</v>
      </c>
      <c r="D14" s="4" t="s">
        <v>11</v>
      </c>
      <c r="E14" s="4" t="s">
        <v>39</v>
      </c>
      <c r="F14" s="6">
        <v>370</v>
      </c>
      <c r="G14" s="7">
        <v>7.34</v>
      </c>
      <c r="H14" s="7">
        <f t="shared" si="0"/>
        <v>9.1731936259999998</v>
      </c>
      <c r="I14" s="8">
        <f t="shared" si="2"/>
        <v>3392.9</v>
      </c>
    </row>
    <row r="15" spans="1:9" ht="20.100000000000001" customHeight="1">
      <c r="A15" s="10" t="s">
        <v>43</v>
      </c>
      <c r="B15" s="11" t="s">
        <v>44</v>
      </c>
      <c r="C15" s="12"/>
      <c r="D15" s="12"/>
      <c r="E15" s="12"/>
      <c r="F15" s="12"/>
      <c r="G15" s="12"/>
      <c r="H15" s="13"/>
      <c r="I15" s="14">
        <f>ROUND(SUM(I16:I31),2)</f>
        <v>195472.58</v>
      </c>
    </row>
    <row r="16" spans="1:9" ht="24.75">
      <c r="A16" s="3" t="s">
        <v>45</v>
      </c>
      <c r="B16" s="4" t="s">
        <v>46</v>
      </c>
      <c r="C16" s="5" t="s">
        <v>47</v>
      </c>
      <c r="D16" s="4" t="s">
        <v>11</v>
      </c>
      <c r="E16" s="4" t="s">
        <v>48</v>
      </c>
      <c r="F16" s="6">
        <v>103.6</v>
      </c>
      <c r="G16" s="7">
        <v>77.650000000000006</v>
      </c>
      <c r="H16" s="7">
        <f t="shared" si="0"/>
        <v>97.043390335000012</v>
      </c>
      <c r="I16" s="8">
        <f t="shared" ref="I16:I31" si="3">ROUND(ROUND(F16,2)*ROUND(H16,2),2)</f>
        <v>10053.34</v>
      </c>
    </row>
    <row r="17" spans="1:9" ht="33">
      <c r="A17" s="3" t="s">
        <v>49</v>
      </c>
      <c r="B17" s="4" t="s">
        <v>50</v>
      </c>
      <c r="C17" s="5" t="s">
        <v>51</v>
      </c>
      <c r="D17" s="4" t="s">
        <v>11</v>
      </c>
      <c r="E17" s="4" t="s">
        <v>39</v>
      </c>
      <c r="F17" s="6">
        <v>7.62</v>
      </c>
      <c r="G17" s="7">
        <v>1103.54</v>
      </c>
      <c r="H17" s="7">
        <f t="shared" si="0"/>
        <v>1379.153418806</v>
      </c>
      <c r="I17" s="8">
        <f t="shared" si="3"/>
        <v>10509.12</v>
      </c>
    </row>
    <row r="18" spans="1:9" ht="24.75">
      <c r="A18" s="3" t="s">
        <v>52</v>
      </c>
      <c r="B18" s="4" t="s">
        <v>53</v>
      </c>
      <c r="C18" s="5" t="s">
        <v>54</v>
      </c>
      <c r="D18" s="4" t="s">
        <v>11</v>
      </c>
      <c r="E18" s="4" t="s">
        <v>39</v>
      </c>
      <c r="F18" s="6">
        <v>24.47</v>
      </c>
      <c r="G18" s="7">
        <v>104.3</v>
      </c>
      <c r="H18" s="7">
        <f t="shared" si="0"/>
        <v>130.34933176999999</v>
      </c>
      <c r="I18" s="8">
        <f t="shared" si="3"/>
        <v>3189.66</v>
      </c>
    </row>
    <row r="19" spans="1:9" ht="16.5">
      <c r="A19" s="3" t="s">
        <v>55</v>
      </c>
      <c r="B19" s="4" t="s">
        <v>56</v>
      </c>
      <c r="C19" s="5" t="s">
        <v>57</v>
      </c>
      <c r="D19" s="4" t="s">
        <v>58</v>
      </c>
      <c r="E19" s="4" t="s">
        <v>59</v>
      </c>
      <c r="F19" s="6">
        <v>49.95</v>
      </c>
      <c r="G19" s="7">
        <v>27.13</v>
      </c>
      <c r="H19" s="7">
        <f t="shared" si="0"/>
        <v>33.905823306999999</v>
      </c>
      <c r="I19" s="8">
        <f t="shared" si="3"/>
        <v>1693.8</v>
      </c>
    </row>
    <row r="20" spans="1:9" ht="24.75">
      <c r="A20" s="3" t="s">
        <v>60</v>
      </c>
      <c r="B20" s="4" t="s">
        <v>61</v>
      </c>
      <c r="C20" s="5" t="s">
        <v>62</v>
      </c>
      <c r="D20" s="4" t="s">
        <v>11</v>
      </c>
      <c r="E20" s="4" t="s">
        <v>39</v>
      </c>
      <c r="F20" s="6">
        <v>2.5</v>
      </c>
      <c r="G20" s="7">
        <v>539.74</v>
      </c>
      <c r="H20" s="7">
        <f t="shared" si="0"/>
        <v>674.54216998599998</v>
      </c>
      <c r="I20" s="8">
        <f t="shared" si="3"/>
        <v>1686.35</v>
      </c>
    </row>
    <row r="21" spans="1:9" ht="24.75">
      <c r="A21" s="3" t="s">
        <v>63</v>
      </c>
      <c r="B21" s="4" t="s">
        <v>64</v>
      </c>
      <c r="C21" s="5" t="s">
        <v>65</v>
      </c>
      <c r="D21" s="4" t="s">
        <v>11</v>
      </c>
      <c r="E21" s="4" t="s">
        <v>12</v>
      </c>
      <c r="F21" s="6">
        <v>115.62</v>
      </c>
      <c r="G21" s="7">
        <v>81.709999999999994</v>
      </c>
      <c r="H21" s="7">
        <f t="shared" si="0"/>
        <v>102.117391169</v>
      </c>
      <c r="I21" s="8">
        <f t="shared" si="3"/>
        <v>11807.11</v>
      </c>
    </row>
    <row r="22" spans="1:9" ht="16.5">
      <c r="A22" s="3" t="s">
        <v>66</v>
      </c>
      <c r="B22" s="4" t="s">
        <v>67</v>
      </c>
      <c r="C22" s="5" t="s">
        <v>68</v>
      </c>
      <c r="D22" s="4" t="s">
        <v>11</v>
      </c>
      <c r="E22" s="4" t="s">
        <v>69</v>
      </c>
      <c r="F22" s="6">
        <v>1173</v>
      </c>
      <c r="G22" s="7">
        <v>13.49</v>
      </c>
      <c r="H22" s="7">
        <f t="shared" si="0"/>
        <v>16.859180111000001</v>
      </c>
      <c r="I22" s="8">
        <f t="shared" si="3"/>
        <v>19776.78</v>
      </c>
    </row>
    <row r="23" spans="1:9" ht="16.5">
      <c r="A23" s="3" t="s">
        <v>70</v>
      </c>
      <c r="B23" s="4" t="s">
        <v>71</v>
      </c>
      <c r="C23" s="5" t="s">
        <v>72</v>
      </c>
      <c r="D23" s="4" t="s">
        <v>11</v>
      </c>
      <c r="E23" s="4" t="s">
        <v>69</v>
      </c>
      <c r="F23" s="6">
        <v>70</v>
      </c>
      <c r="G23" s="7">
        <v>15.66</v>
      </c>
      <c r="H23" s="7">
        <f t="shared" si="0"/>
        <v>19.571146074000001</v>
      </c>
      <c r="I23" s="8">
        <f t="shared" si="3"/>
        <v>1369.9</v>
      </c>
    </row>
    <row r="24" spans="1:9" ht="16.5">
      <c r="A24" s="3" t="s">
        <v>73</v>
      </c>
      <c r="B24" s="4" t="s">
        <v>74</v>
      </c>
      <c r="C24" s="5" t="s">
        <v>75</v>
      </c>
      <c r="D24" s="4" t="s">
        <v>11</v>
      </c>
      <c r="E24" s="4" t="s">
        <v>69</v>
      </c>
      <c r="F24" s="6">
        <v>29</v>
      </c>
      <c r="G24" s="7">
        <v>20.36</v>
      </c>
      <c r="H24" s="7">
        <f t="shared" si="0"/>
        <v>25.444989403999998</v>
      </c>
      <c r="I24" s="8">
        <f t="shared" si="3"/>
        <v>737.76</v>
      </c>
    </row>
    <row r="25" spans="1:9" ht="24.75">
      <c r="A25" s="3" t="s">
        <v>76</v>
      </c>
      <c r="B25" s="4" t="s">
        <v>77</v>
      </c>
      <c r="C25" s="5" t="s">
        <v>78</v>
      </c>
      <c r="D25" s="4" t="s">
        <v>11</v>
      </c>
      <c r="E25" s="4" t="s">
        <v>69</v>
      </c>
      <c r="F25" s="6">
        <v>39</v>
      </c>
      <c r="G25" s="7">
        <v>10.15</v>
      </c>
      <c r="H25" s="7">
        <f t="shared" si="0"/>
        <v>12.685002085000001</v>
      </c>
      <c r="I25" s="8">
        <f t="shared" si="3"/>
        <v>494.91</v>
      </c>
    </row>
    <row r="26" spans="1:9" ht="16.5">
      <c r="A26" s="3" t="s">
        <v>79</v>
      </c>
      <c r="B26" s="4" t="s">
        <v>80</v>
      </c>
      <c r="C26" s="5" t="s">
        <v>81</v>
      </c>
      <c r="D26" s="4" t="s">
        <v>11</v>
      </c>
      <c r="E26" s="4" t="s">
        <v>69</v>
      </c>
      <c r="F26" s="6">
        <v>137</v>
      </c>
      <c r="G26" s="7">
        <v>17.829999999999998</v>
      </c>
      <c r="H26" s="7">
        <f t="shared" si="0"/>
        <v>22.283112036999999</v>
      </c>
      <c r="I26" s="8">
        <f t="shared" si="3"/>
        <v>3052.36</v>
      </c>
    </row>
    <row r="27" spans="1:9" ht="33">
      <c r="A27" s="3" t="s">
        <v>82</v>
      </c>
      <c r="B27" s="4" t="s">
        <v>83</v>
      </c>
      <c r="C27" s="5" t="s">
        <v>84</v>
      </c>
      <c r="D27" s="4" t="s">
        <v>11</v>
      </c>
      <c r="E27" s="4" t="s">
        <v>39</v>
      </c>
      <c r="F27" s="6">
        <v>24.47</v>
      </c>
      <c r="G27" s="7">
        <v>756.9</v>
      </c>
      <c r="H27" s="7">
        <f t="shared" si="0"/>
        <v>945.93872691000001</v>
      </c>
      <c r="I27" s="8">
        <f t="shared" si="3"/>
        <v>23147.15</v>
      </c>
    </row>
    <row r="28" spans="1:9" ht="49.5">
      <c r="A28" s="3" t="s">
        <v>85</v>
      </c>
      <c r="B28" s="4" t="s">
        <v>86</v>
      </c>
      <c r="C28" s="5" t="s">
        <v>87</v>
      </c>
      <c r="D28" s="4" t="s">
        <v>11</v>
      </c>
      <c r="E28" s="4" t="s">
        <v>48</v>
      </c>
      <c r="F28" s="6">
        <v>522</v>
      </c>
      <c r="G28" s="7">
        <v>108.05</v>
      </c>
      <c r="H28" s="7">
        <f t="shared" si="0"/>
        <v>135.03590889500001</v>
      </c>
      <c r="I28" s="8">
        <f t="shared" si="3"/>
        <v>70490.880000000005</v>
      </c>
    </row>
    <row r="29" spans="1:9" ht="41.25">
      <c r="A29" s="3" t="s">
        <v>88</v>
      </c>
      <c r="B29" s="4" t="s">
        <v>89</v>
      </c>
      <c r="C29" s="5" t="s">
        <v>90</v>
      </c>
      <c r="D29" s="4" t="s">
        <v>58</v>
      </c>
      <c r="E29" s="4" t="s">
        <v>91</v>
      </c>
      <c r="F29" s="6">
        <v>1</v>
      </c>
      <c r="G29" s="7">
        <v>1812.52</v>
      </c>
      <c r="H29" s="7">
        <f t="shared" si="0"/>
        <v>2265.203938828</v>
      </c>
      <c r="I29" s="8">
        <f t="shared" si="3"/>
        <v>2265.1999999999998</v>
      </c>
    </row>
    <row r="30" spans="1:9" ht="16.5">
      <c r="A30" s="3" t="s">
        <v>92</v>
      </c>
      <c r="B30" s="4" t="s">
        <v>93</v>
      </c>
      <c r="C30" s="5" t="s">
        <v>94</v>
      </c>
      <c r="D30" s="4" t="s">
        <v>11</v>
      </c>
      <c r="E30" s="4" t="s">
        <v>69</v>
      </c>
      <c r="F30" s="6">
        <v>2124.1</v>
      </c>
      <c r="G30" s="7">
        <v>9.73</v>
      </c>
      <c r="H30" s="7">
        <f t="shared" si="0"/>
        <v>12.160105447000001</v>
      </c>
      <c r="I30" s="8">
        <f t="shared" si="3"/>
        <v>25829.06</v>
      </c>
    </row>
    <row r="31" spans="1:9" ht="24.75">
      <c r="A31" s="3" t="s">
        <v>95</v>
      </c>
      <c r="B31" s="4" t="s">
        <v>96</v>
      </c>
      <c r="C31" s="5" t="s">
        <v>97</v>
      </c>
      <c r="D31" s="4" t="s">
        <v>11</v>
      </c>
      <c r="E31" s="4" t="s">
        <v>69</v>
      </c>
      <c r="F31" s="6">
        <v>472</v>
      </c>
      <c r="G31" s="7">
        <v>15.88</v>
      </c>
      <c r="H31" s="7">
        <f t="shared" si="0"/>
        <v>19.846091932</v>
      </c>
      <c r="I31" s="8">
        <f t="shared" si="3"/>
        <v>9369.2000000000007</v>
      </c>
    </row>
    <row r="32" spans="1:9" ht="20.100000000000001" customHeight="1">
      <c r="A32" s="10" t="s">
        <v>98</v>
      </c>
      <c r="B32" s="11" t="s">
        <v>99</v>
      </c>
      <c r="C32" s="12"/>
      <c r="D32" s="12"/>
      <c r="E32" s="12"/>
      <c r="F32" s="12"/>
      <c r="G32" s="12"/>
      <c r="H32" s="13"/>
      <c r="I32" s="14">
        <f>ROUND(SUM(I33:I49),2)</f>
        <v>315415.82</v>
      </c>
    </row>
    <row r="33" spans="1:9" ht="24.75">
      <c r="A33" s="3" t="s">
        <v>100</v>
      </c>
      <c r="B33" s="4" t="s">
        <v>101</v>
      </c>
      <c r="C33" s="5" t="s">
        <v>102</v>
      </c>
      <c r="D33" s="4" t="s">
        <v>11</v>
      </c>
      <c r="E33" s="4" t="s">
        <v>39</v>
      </c>
      <c r="F33" s="6">
        <v>12.47</v>
      </c>
      <c r="G33" s="7">
        <v>114.67</v>
      </c>
      <c r="H33" s="7">
        <f t="shared" si="0"/>
        <v>143.309279713</v>
      </c>
      <c r="I33" s="8">
        <f>ROUND(ROUND(F33,2)*ROUND(H33,2),2)</f>
        <v>1787.08</v>
      </c>
    </row>
    <row r="34" spans="1:9" ht="24.75">
      <c r="A34" s="3" t="s">
        <v>103</v>
      </c>
      <c r="B34" s="4" t="s">
        <v>104</v>
      </c>
      <c r="C34" s="5" t="s">
        <v>105</v>
      </c>
      <c r="D34" s="4" t="s">
        <v>11</v>
      </c>
      <c r="E34" s="4" t="s">
        <v>12</v>
      </c>
      <c r="F34" s="6">
        <v>146.01</v>
      </c>
      <c r="G34" s="7">
        <v>70.790000000000006</v>
      </c>
      <c r="H34" s="7">
        <f t="shared" si="0"/>
        <v>88.47007858100001</v>
      </c>
      <c r="I34" s="8">
        <f t="shared" ref="I34:I49" si="4">ROUND(ROUND(F34,2)*ROUND(H34,2),2)</f>
        <v>12917.5</v>
      </c>
    </row>
    <row r="35" spans="1:9" ht="24.75">
      <c r="A35" s="3" t="s">
        <v>106</v>
      </c>
      <c r="B35" s="4" t="s">
        <v>107</v>
      </c>
      <c r="C35" s="5" t="s">
        <v>108</v>
      </c>
      <c r="D35" s="4" t="s">
        <v>11</v>
      </c>
      <c r="E35" s="4" t="s">
        <v>39</v>
      </c>
      <c r="F35" s="6">
        <v>1.89</v>
      </c>
      <c r="G35" s="7">
        <v>219.47</v>
      </c>
      <c r="H35" s="7">
        <f t="shared" si="0"/>
        <v>274.283488433</v>
      </c>
      <c r="I35" s="8">
        <f t="shared" si="4"/>
        <v>518.39</v>
      </c>
    </row>
    <row r="36" spans="1:9" ht="16.5">
      <c r="A36" s="3" t="s">
        <v>109</v>
      </c>
      <c r="B36" s="4" t="s">
        <v>110</v>
      </c>
      <c r="C36" s="5" t="s">
        <v>111</v>
      </c>
      <c r="D36" s="4" t="s">
        <v>11</v>
      </c>
      <c r="E36" s="4" t="s">
        <v>12</v>
      </c>
      <c r="F36" s="6">
        <v>166.08</v>
      </c>
      <c r="G36" s="7">
        <v>246.89</v>
      </c>
      <c r="H36" s="7">
        <f t="shared" si="0"/>
        <v>308.55174037099999</v>
      </c>
      <c r="I36" s="8">
        <f t="shared" si="4"/>
        <v>51243.98</v>
      </c>
    </row>
    <row r="37" spans="1:9" ht="24.75">
      <c r="A37" s="3" t="s">
        <v>112</v>
      </c>
      <c r="B37" s="4" t="s">
        <v>113</v>
      </c>
      <c r="C37" s="5" t="s">
        <v>114</v>
      </c>
      <c r="D37" s="4" t="s">
        <v>11</v>
      </c>
      <c r="E37" s="4" t="s">
        <v>12</v>
      </c>
      <c r="F37" s="6">
        <v>36.619999999999997</v>
      </c>
      <c r="G37" s="7">
        <v>128.55000000000001</v>
      </c>
      <c r="H37" s="7">
        <f t="shared" si="0"/>
        <v>160.655863845</v>
      </c>
      <c r="I37" s="8">
        <f t="shared" si="4"/>
        <v>5883.37</v>
      </c>
    </row>
    <row r="38" spans="1:9" ht="24.75">
      <c r="A38" s="3" t="s">
        <v>115</v>
      </c>
      <c r="B38" s="4" t="s">
        <v>116</v>
      </c>
      <c r="C38" s="5" t="s">
        <v>117</v>
      </c>
      <c r="D38" s="4" t="s">
        <v>11</v>
      </c>
      <c r="E38" s="4" t="s">
        <v>12</v>
      </c>
      <c r="F38" s="6">
        <v>8.17</v>
      </c>
      <c r="G38" s="7">
        <v>55.13</v>
      </c>
      <c r="H38" s="7">
        <f t="shared" si="0"/>
        <v>68.898932506999998</v>
      </c>
      <c r="I38" s="8">
        <f t="shared" si="4"/>
        <v>562.91</v>
      </c>
    </row>
    <row r="39" spans="1:9" ht="24.75">
      <c r="A39" s="3" t="s">
        <v>118</v>
      </c>
      <c r="B39" s="4" t="s">
        <v>119</v>
      </c>
      <c r="C39" s="5" t="s">
        <v>120</v>
      </c>
      <c r="D39" s="4" t="s">
        <v>11</v>
      </c>
      <c r="E39" s="4" t="s">
        <v>69</v>
      </c>
      <c r="F39" s="6">
        <v>243</v>
      </c>
      <c r="G39" s="7">
        <v>11.5</v>
      </c>
      <c r="H39" s="7">
        <f t="shared" si="0"/>
        <v>14.372169850000001</v>
      </c>
      <c r="I39" s="8">
        <f t="shared" si="4"/>
        <v>3491.91</v>
      </c>
    </row>
    <row r="40" spans="1:9" ht="24.75">
      <c r="A40" s="3" t="s">
        <v>121</v>
      </c>
      <c r="B40" s="4" t="s">
        <v>122</v>
      </c>
      <c r="C40" s="5" t="s">
        <v>123</v>
      </c>
      <c r="D40" s="4" t="s">
        <v>11</v>
      </c>
      <c r="E40" s="4" t="s">
        <v>69</v>
      </c>
      <c r="F40" s="6">
        <v>2861</v>
      </c>
      <c r="G40" s="7">
        <v>10.11</v>
      </c>
      <c r="H40" s="7">
        <f t="shared" si="0"/>
        <v>12.635011928999999</v>
      </c>
      <c r="I40" s="8">
        <f t="shared" si="4"/>
        <v>36163.040000000001</v>
      </c>
    </row>
    <row r="41" spans="1:9" ht="24.75">
      <c r="A41" s="3" t="s">
        <v>124</v>
      </c>
      <c r="B41" s="4" t="s">
        <v>125</v>
      </c>
      <c r="C41" s="5" t="s">
        <v>126</v>
      </c>
      <c r="D41" s="4" t="s">
        <v>11</v>
      </c>
      <c r="E41" s="4" t="s">
        <v>69</v>
      </c>
      <c r="F41" s="6">
        <v>275</v>
      </c>
      <c r="G41" s="7">
        <v>8.42</v>
      </c>
      <c r="H41" s="7">
        <f t="shared" si="0"/>
        <v>10.522927837999999</v>
      </c>
      <c r="I41" s="8">
        <f t="shared" si="4"/>
        <v>2893</v>
      </c>
    </row>
    <row r="42" spans="1:9" ht="24.75">
      <c r="A42" s="3" t="s">
        <v>127</v>
      </c>
      <c r="B42" s="4" t="s">
        <v>128</v>
      </c>
      <c r="C42" s="5" t="s">
        <v>129</v>
      </c>
      <c r="D42" s="4" t="s">
        <v>11</v>
      </c>
      <c r="E42" s="4" t="s">
        <v>69</v>
      </c>
      <c r="F42" s="6">
        <v>965</v>
      </c>
      <c r="G42" s="7">
        <v>13.75</v>
      </c>
      <c r="H42" s="7">
        <f t="shared" si="0"/>
        <v>17.184116124999999</v>
      </c>
      <c r="I42" s="8">
        <f t="shared" si="4"/>
        <v>16578.7</v>
      </c>
    </row>
    <row r="43" spans="1:9" ht="24.75">
      <c r="A43" s="3" t="s">
        <v>130</v>
      </c>
      <c r="B43" s="4" t="s">
        <v>131</v>
      </c>
      <c r="C43" s="5" t="s">
        <v>132</v>
      </c>
      <c r="D43" s="4" t="s">
        <v>11</v>
      </c>
      <c r="E43" s="4" t="s">
        <v>69</v>
      </c>
      <c r="F43" s="6">
        <v>164.6</v>
      </c>
      <c r="G43" s="7">
        <v>10.94</v>
      </c>
      <c r="H43" s="7">
        <f t="shared" si="0"/>
        <v>13.672307666</v>
      </c>
      <c r="I43" s="8">
        <f t="shared" si="4"/>
        <v>2250.08</v>
      </c>
    </row>
    <row r="44" spans="1:9" ht="33">
      <c r="A44" s="3" t="s">
        <v>133</v>
      </c>
      <c r="B44" s="4" t="s">
        <v>83</v>
      </c>
      <c r="C44" s="5" t="s">
        <v>84</v>
      </c>
      <c r="D44" s="4" t="s">
        <v>11</v>
      </c>
      <c r="E44" s="4" t="s">
        <v>39</v>
      </c>
      <c r="F44" s="6">
        <v>12.47</v>
      </c>
      <c r="G44" s="7">
        <v>756.9</v>
      </c>
      <c r="H44" s="7">
        <f t="shared" si="0"/>
        <v>945.93872691000001</v>
      </c>
      <c r="I44" s="8">
        <f t="shared" si="4"/>
        <v>11795.87</v>
      </c>
    </row>
    <row r="45" spans="1:9" ht="24.75">
      <c r="A45" s="3" t="s">
        <v>134</v>
      </c>
      <c r="B45" s="4" t="s">
        <v>135</v>
      </c>
      <c r="C45" s="5" t="s">
        <v>136</v>
      </c>
      <c r="D45" s="4" t="s">
        <v>11</v>
      </c>
      <c r="E45" s="4" t="s">
        <v>39</v>
      </c>
      <c r="F45" s="6">
        <v>6.38</v>
      </c>
      <c r="G45" s="7">
        <v>684.8</v>
      </c>
      <c r="H45" s="7">
        <f t="shared" si="0"/>
        <v>855.83147071999997</v>
      </c>
      <c r="I45" s="8">
        <f t="shared" si="4"/>
        <v>5460.2</v>
      </c>
    </row>
    <row r="46" spans="1:9" ht="33">
      <c r="A46" s="3" t="s">
        <v>137</v>
      </c>
      <c r="B46" s="4" t="s">
        <v>138</v>
      </c>
      <c r="C46" s="5" t="s">
        <v>139</v>
      </c>
      <c r="D46" s="4" t="s">
        <v>11</v>
      </c>
      <c r="E46" s="4" t="s">
        <v>39</v>
      </c>
      <c r="F46" s="6">
        <v>32.33</v>
      </c>
      <c r="G46" s="7">
        <v>708.54</v>
      </c>
      <c r="H46" s="7">
        <f t="shared" si="0"/>
        <v>885.50062830599995</v>
      </c>
      <c r="I46" s="8">
        <f t="shared" si="4"/>
        <v>28628.22</v>
      </c>
    </row>
    <row r="47" spans="1:9" ht="33">
      <c r="A47" s="3" t="s">
        <v>140</v>
      </c>
      <c r="B47" s="4" t="s">
        <v>141</v>
      </c>
      <c r="C47" s="5" t="s">
        <v>142</v>
      </c>
      <c r="D47" s="4" t="s">
        <v>11</v>
      </c>
      <c r="E47" s="4" t="s">
        <v>12</v>
      </c>
      <c r="F47" s="6">
        <v>433.77</v>
      </c>
      <c r="G47" s="7">
        <v>228.51</v>
      </c>
      <c r="H47" s="7">
        <f t="shared" si="0"/>
        <v>285.58126368899997</v>
      </c>
      <c r="I47" s="8">
        <f t="shared" si="4"/>
        <v>123876.04</v>
      </c>
    </row>
    <row r="48" spans="1:9" ht="33">
      <c r="A48" s="3" t="s">
        <v>143</v>
      </c>
      <c r="B48" s="4" t="s">
        <v>144</v>
      </c>
      <c r="C48" s="5" t="s">
        <v>145</v>
      </c>
      <c r="D48" s="4" t="s">
        <v>11</v>
      </c>
      <c r="E48" s="4" t="s">
        <v>12</v>
      </c>
      <c r="F48" s="6">
        <v>11.55</v>
      </c>
      <c r="G48" s="7">
        <v>241.56</v>
      </c>
      <c r="H48" s="7">
        <f t="shared" si="0"/>
        <v>301.89055208399998</v>
      </c>
      <c r="I48" s="8">
        <f t="shared" si="4"/>
        <v>3486.83</v>
      </c>
    </row>
    <row r="49" spans="1:9" ht="16.5">
      <c r="A49" s="3" t="s">
        <v>146</v>
      </c>
      <c r="B49" s="4" t="s">
        <v>147</v>
      </c>
      <c r="C49" s="5" t="s">
        <v>148</v>
      </c>
      <c r="D49" s="4" t="s">
        <v>11</v>
      </c>
      <c r="E49" s="4" t="s">
        <v>12</v>
      </c>
      <c r="F49" s="6">
        <v>146.01</v>
      </c>
      <c r="G49" s="7">
        <v>43.18</v>
      </c>
      <c r="H49" s="7">
        <f t="shared" si="0"/>
        <v>53.964373402</v>
      </c>
      <c r="I49" s="8">
        <f t="shared" si="4"/>
        <v>7878.7</v>
      </c>
    </row>
    <row r="50" spans="1:9" ht="20.100000000000001" customHeight="1">
      <c r="A50" s="10" t="s">
        <v>149</v>
      </c>
      <c r="B50" s="11" t="s">
        <v>150</v>
      </c>
      <c r="C50" s="12"/>
      <c r="D50" s="12"/>
      <c r="E50" s="12"/>
      <c r="F50" s="12"/>
      <c r="G50" s="12"/>
      <c r="H50" s="13"/>
      <c r="I50" s="14">
        <f>ROUND(SUM(I51:I51),2)</f>
        <v>102962.28</v>
      </c>
    </row>
    <row r="51" spans="1:9" ht="33">
      <c r="A51" s="3" t="s">
        <v>151</v>
      </c>
      <c r="B51" s="4" t="s">
        <v>152</v>
      </c>
      <c r="C51" s="5" t="s">
        <v>153</v>
      </c>
      <c r="D51" s="4" t="s">
        <v>11</v>
      </c>
      <c r="E51" s="4" t="s">
        <v>12</v>
      </c>
      <c r="F51" s="6">
        <v>881.3</v>
      </c>
      <c r="G51" s="7">
        <v>93.48</v>
      </c>
      <c r="H51" s="7">
        <f t="shared" si="0"/>
        <v>116.826994572</v>
      </c>
      <c r="I51" s="8">
        <f>ROUND(ROUND(F51,2)*ROUND(H51,2),2)</f>
        <v>102962.28</v>
      </c>
    </row>
    <row r="52" spans="1:9" ht="20.100000000000001" customHeight="1">
      <c r="A52" s="10" t="s">
        <v>154</v>
      </c>
      <c r="B52" s="11" t="s">
        <v>155</v>
      </c>
      <c r="C52" s="12"/>
      <c r="D52" s="12"/>
      <c r="E52" s="12"/>
      <c r="F52" s="12"/>
      <c r="G52" s="12"/>
      <c r="H52" s="13"/>
      <c r="I52" s="14">
        <f>ROUND(SUM(I53:I65),2)</f>
        <v>151220.18</v>
      </c>
    </row>
    <row r="53" spans="1:9" ht="33">
      <c r="A53" s="3" t="s">
        <v>156</v>
      </c>
      <c r="B53" s="4" t="s">
        <v>157</v>
      </c>
      <c r="C53" s="5" t="s">
        <v>158</v>
      </c>
      <c r="D53" s="4" t="s">
        <v>11</v>
      </c>
      <c r="E53" s="4" t="s">
        <v>12</v>
      </c>
      <c r="F53" s="6">
        <v>600.30999999999995</v>
      </c>
      <c r="G53" s="7">
        <v>9.65</v>
      </c>
      <c r="H53" s="7">
        <f t="shared" si="0"/>
        <v>12.060125135</v>
      </c>
      <c r="I53" s="8">
        <f t="shared" ref="I53:I65" si="5">ROUND(ROUND(F53,2)*ROUND(H53,2),2)</f>
        <v>7239.74</v>
      </c>
    </row>
    <row r="54" spans="1:9" ht="33">
      <c r="A54" s="3" t="s">
        <v>159</v>
      </c>
      <c r="B54" s="4" t="s">
        <v>160</v>
      </c>
      <c r="C54" s="5" t="s">
        <v>161</v>
      </c>
      <c r="D54" s="4" t="s">
        <v>11</v>
      </c>
      <c r="E54" s="4" t="s">
        <v>12</v>
      </c>
      <c r="F54" s="6">
        <v>1162.29</v>
      </c>
      <c r="G54" s="7">
        <v>5.0999999999999996</v>
      </c>
      <c r="H54" s="7">
        <f t="shared" si="0"/>
        <v>6.3737448899999993</v>
      </c>
      <c r="I54" s="8">
        <f t="shared" si="5"/>
        <v>7403.79</v>
      </c>
    </row>
    <row r="55" spans="1:9" ht="33">
      <c r="A55" s="3" t="s">
        <v>162</v>
      </c>
      <c r="B55" s="4" t="s">
        <v>163</v>
      </c>
      <c r="C55" s="5" t="s">
        <v>164</v>
      </c>
      <c r="D55" s="4" t="s">
        <v>11</v>
      </c>
      <c r="E55" s="4" t="s">
        <v>12</v>
      </c>
      <c r="F55" s="6">
        <v>168.34</v>
      </c>
      <c r="G55" s="7">
        <v>28.6</v>
      </c>
      <c r="H55" s="7">
        <f t="shared" si="0"/>
        <v>35.742961540000003</v>
      </c>
      <c r="I55" s="8">
        <f t="shared" si="5"/>
        <v>6016.47</v>
      </c>
    </row>
    <row r="56" spans="1:9" ht="33">
      <c r="A56" s="3" t="s">
        <v>165</v>
      </c>
      <c r="B56" s="4" t="s">
        <v>166</v>
      </c>
      <c r="C56" s="5" t="s">
        <v>167</v>
      </c>
      <c r="D56" s="4" t="s">
        <v>58</v>
      </c>
      <c r="E56" s="4" t="s">
        <v>59</v>
      </c>
      <c r="F56" s="6">
        <v>1594.26</v>
      </c>
      <c r="G56" s="7">
        <v>41.89</v>
      </c>
      <c r="H56" s="7">
        <f t="shared" si="0"/>
        <v>52.352190871000005</v>
      </c>
      <c r="I56" s="8">
        <f t="shared" si="5"/>
        <v>83459.509999999995</v>
      </c>
    </row>
    <row r="57" spans="1:9" ht="33">
      <c r="A57" s="3" t="s">
        <v>168</v>
      </c>
      <c r="B57" s="4" t="s">
        <v>169</v>
      </c>
      <c r="C57" s="5" t="s">
        <v>170</v>
      </c>
      <c r="D57" s="4" t="s">
        <v>11</v>
      </c>
      <c r="E57" s="4" t="s">
        <v>12</v>
      </c>
      <c r="F57" s="6">
        <v>120.78</v>
      </c>
      <c r="G57" s="7">
        <v>103.85</v>
      </c>
      <c r="H57" s="7">
        <f t="shared" si="0"/>
        <v>129.78694251499999</v>
      </c>
      <c r="I57" s="8">
        <f t="shared" si="5"/>
        <v>15676.04</v>
      </c>
    </row>
    <row r="58" spans="1:9" ht="33">
      <c r="A58" s="3" t="s">
        <v>171</v>
      </c>
      <c r="B58" s="4" t="s">
        <v>172</v>
      </c>
      <c r="C58" s="5" t="s">
        <v>173</v>
      </c>
      <c r="D58" s="4" t="s">
        <v>11</v>
      </c>
      <c r="E58" s="4" t="s">
        <v>12</v>
      </c>
      <c r="F58" s="6">
        <v>47.56</v>
      </c>
      <c r="G58" s="7">
        <v>319.2</v>
      </c>
      <c r="H58" s="7">
        <f t="shared" si="0"/>
        <v>398.92144487999997</v>
      </c>
      <c r="I58" s="8">
        <f t="shared" si="5"/>
        <v>18972.64</v>
      </c>
    </row>
    <row r="59" spans="1:9" ht="24.75">
      <c r="A59" s="3" t="s">
        <v>174</v>
      </c>
      <c r="B59" s="4" t="s">
        <v>175</v>
      </c>
      <c r="C59" s="5" t="s">
        <v>176</v>
      </c>
      <c r="D59" s="4" t="s">
        <v>11</v>
      </c>
      <c r="E59" s="4" t="s">
        <v>12</v>
      </c>
      <c r="F59" s="6">
        <v>7.99</v>
      </c>
      <c r="G59" s="7">
        <v>33.21</v>
      </c>
      <c r="H59" s="7">
        <f t="shared" si="0"/>
        <v>41.504327019000002</v>
      </c>
      <c r="I59" s="8">
        <f t="shared" si="5"/>
        <v>331.59</v>
      </c>
    </row>
    <row r="60" spans="1:9" ht="24.75">
      <c r="A60" s="3" t="s">
        <v>177</v>
      </c>
      <c r="B60" s="4" t="s">
        <v>178</v>
      </c>
      <c r="C60" s="5" t="s">
        <v>179</v>
      </c>
      <c r="D60" s="4" t="s">
        <v>11</v>
      </c>
      <c r="E60" s="4" t="s">
        <v>12</v>
      </c>
      <c r="F60" s="6">
        <v>16.88</v>
      </c>
      <c r="G60" s="7">
        <v>27.76</v>
      </c>
      <c r="H60" s="7">
        <f t="shared" si="0"/>
        <v>34.693168264000001</v>
      </c>
      <c r="I60" s="8">
        <f t="shared" si="5"/>
        <v>585.57000000000005</v>
      </c>
    </row>
    <row r="61" spans="1:9" ht="24.75">
      <c r="A61" s="3" t="s">
        <v>180</v>
      </c>
      <c r="B61" s="4" t="s">
        <v>181</v>
      </c>
      <c r="C61" s="5" t="s">
        <v>182</v>
      </c>
      <c r="D61" s="4" t="s">
        <v>11</v>
      </c>
      <c r="E61" s="4" t="s">
        <v>12</v>
      </c>
      <c r="F61" s="6">
        <v>409.49</v>
      </c>
      <c r="G61" s="7">
        <v>18.260000000000002</v>
      </c>
      <c r="H61" s="7">
        <f t="shared" si="0"/>
        <v>22.820506214000002</v>
      </c>
      <c r="I61" s="8">
        <f t="shared" si="5"/>
        <v>9344.56</v>
      </c>
    </row>
    <row r="62" spans="1:9" ht="24.75">
      <c r="A62" s="3" t="s">
        <v>183</v>
      </c>
      <c r="B62" s="4" t="s">
        <v>184</v>
      </c>
      <c r="C62" s="5" t="s">
        <v>185</v>
      </c>
      <c r="D62" s="4" t="s">
        <v>11</v>
      </c>
      <c r="E62" s="4" t="s">
        <v>12</v>
      </c>
      <c r="F62" s="6">
        <v>8.18</v>
      </c>
      <c r="G62" s="7">
        <v>16.28</v>
      </c>
      <c r="H62" s="7">
        <f t="shared" si="0"/>
        <v>20.345993492000002</v>
      </c>
      <c r="I62" s="8">
        <f t="shared" si="5"/>
        <v>166.46</v>
      </c>
    </row>
    <row r="63" spans="1:9" ht="24.75">
      <c r="A63" s="3" t="s">
        <v>186</v>
      </c>
      <c r="B63" s="4" t="s">
        <v>187</v>
      </c>
      <c r="C63" s="5" t="s">
        <v>188</v>
      </c>
      <c r="D63" s="4" t="s">
        <v>11</v>
      </c>
      <c r="E63" s="4" t="s">
        <v>12</v>
      </c>
      <c r="F63" s="6">
        <v>8.18</v>
      </c>
      <c r="G63" s="7">
        <v>37.130000000000003</v>
      </c>
      <c r="H63" s="7">
        <f t="shared" si="0"/>
        <v>46.403362307000002</v>
      </c>
      <c r="I63" s="8">
        <f t="shared" si="5"/>
        <v>379.55</v>
      </c>
    </row>
    <row r="64" spans="1:9" ht="24.75">
      <c r="A64" s="3" t="s">
        <v>189</v>
      </c>
      <c r="B64" s="4" t="s">
        <v>190</v>
      </c>
      <c r="C64" s="5" t="s">
        <v>191</v>
      </c>
      <c r="D64" s="4" t="s">
        <v>11</v>
      </c>
      <c r="E64" s="4" t="s">
        <v>12</v>
      </c>
      <c r="F64" s="6">
        <v>8.18</v>
      </c>
      <c r="G64" s="7">
        <v>118.29</v>
      </c>
      <c r="H64" s="7">
        <f t="shared" si="0"/>
        <v>147.83338883100001</v>
      </c>
      <c r="I64" s="8">
        <f t="shared" si="5"/>
        <v>1209.25</v>
      </c>
    </row>
    <row r="65" spans="1:9" ht="24.75">
      <c r="A65" s="3" t="s">
        <v>192</v>
      </c>
      <c r="B65" s="4" t="s">
        <v>193</v>
      </c>
      <c r="C65" s="5" t="s">
        <v>194</v>
      </c>
      <c r="D65" s="4" t="s">
        <v>11</v>
      </c>
      <c r="E65" s="4" t="s">
        <v>12</v>
      </c>
      <c r="F65" s="6">
        <v>8.18</v>
      </c>
      <c r="G65" s="7">
        <v>42.55</v>
      </c>
      <c r="H65" s="7">
        <f t="shared" si="0"/>
        <v>53.177028444999998</v>
      </c>
      <c r="I65" s="8">
        <f t="shared" si="5"/>
        <v>435.01</v>
      </c>
    </row>
    <row r="66" spans="1:9" ht="20.100000000000001" customHeight="1">
      <c r="A66" s="10" t="s">
        <v>195</v>
      </c>
      <c r="B66" s="11" t="s">
        <v>196</v>
      </c>
      <c r="C66" s="12"/>
      <c r="D66" s="12"/>
      <c r="E66" s="12"/>
      <c r="F66" s="12"/>
      <c r="G66" s="12"/>
      <c r="H66" s="13"/>
      <c r="I66" s="14">
        <f>ROUND(SUM(I67:I74),2)</f>
        <v>166910.65</v>
      </c>
    </row>
    <row r="67" spans="1:9" ht="24.75">
      <c r="A67" s="3" t="s">
        <v>197</v>
      </c>
      <c r="B67" s="4" t="s">
        <v>198</v>
      </c>
      <c r="C67" s="5" t="s">
        <v>199</v>
      </c>
      <c r="D67" s="4" t="s">
        <v>11</v>
      </c>
      <c r="E67" s="4" t="s">
        <v>39</v>
      </c>
      <c r="F67" s="6">
        <v>37.28</v>
      </c>
      <c r="G67" s="7">
        <v>259.16000000000003</v>
      </c>
      <c r="H67" s="7">
        <f t="shared" si="0"/>
        <v>323.88622072400005</v>
      </c>
      <c r="I67" s="8">
        <f t="shared" ref="I67:I74" si="6">ROUND(ROUND(F67,2)*ROUND(H67,2),2)</f>
        <v>12074.62</v>
      </c>
    </row>
    <row r="68" spans="1:9" ht="24.75">
      <c r="A68" s="3" t="s">
        <v>200</v>
      </c>
      <c r="B68" s="4" t="s">
        <v>201</v>
      </c>
      <c r="C68" s="5" t="s">
        <v>202</v>
      </c>
      <c r="D68" s="4" t="s">
        <v>11</v>
      </c>
      <c r="E68" s="4" t="s">
        <v>12</v>
      </c>
      <c r="F68" s="6">
        <v>745.55</v>
      </c>
      <c r="G68" s="7">
        <v>18.510000000000002</v>
      </c>
      <c r="H68" s="7">
        <f t="shared" si="0"/>
        <v>23.132944689000002</v>
      </c>
      <c r="I68" s="8">
        <f t="shared" si="6"/>
        <v>17244.57</v>
      </c>
    </row>
    <row r="69" spans="1:9" ht="24.75">
      <c r="A69" s="3" t="s">
        <v>203</v>
      </c>
      <c r="B69" s="4" t="s">
        <v>204</v>
      </c>
      <c r="C69" s="5" t="s">
        <v>205</v>
      </c>
      <c r="D69" s="4" t="s">
        <v>11</v>
      </c>
      <c r="E69" s="4" t="s">
        <v>39</v>
      </c>
      <c r="F69" s="6">
        <v>59.64</v>
      </c>
      <c r="G69" s="7">
        <v>686.74</v>
      </c>
      <c r="H69" s="7">
        <f t="shared" si="0"/>
        <v>858.25599328600003</v>
      </c>
      <c r="I69" s="8">
        <f t="shared" si="6"/>
        <v>51186.63</v>
      </c>
    </row>
    <row r="70" spans="1:9" ht="24.75">
      <c r="A70" s="3" t="s">
        <v>206</v>
      </c>
      <c r="B70" s="4" t="s">
        <v>207</v>
      </c>
      <c r="C70" s="5" t="s">
        <v>208</v>
      </c>
      <c r="D70" s="4" t="s">
        <v>58</v>
      </c>
      <c r="E70" s="4" t="s">
        <v>59</v>
      </c>
      <c r="F70" s="6">
        <v>745.55</v>
      </c>
      <c r="G70" s="7">
        <v>48.72</v>
      </c>
      <c r="H70" s="7">
        <f t="shared" ref="H70:H133" si="7">(G70*0.2497539)+G70</f>
        <v>60.888010007999995</v>
      </c>
      <c r="I70" s="8">
        <f t="shared" si="6"/>
        <v>45396.54</v>
      </c>
    </row>
    <row r="71" spans="1:9" ht="33">
      <c r="A71" s="3" t="s">
        <v>209</v>
      </c>
      <c r="B71" s="4" t="s">
        <v>210</v>
      </c>
      <c r="C71" s="5" t="s">
        <v>211</v>
      </c>
      <c r="D71" s="4" t="s">
        <v>11</v>
      </c>
      <c r="E71" s="4" t="s">
        <v>12</v>
      </c>
      <c r="F71" s="6">
        <v>442.03</v>
      </c>
      <c r="G71" s="7">
        <v>68.33</v>
      </c>
      <c r="H71" s="7">
        <f t="shared" si="7"/>
        <v>85.395683986999998</v>
      </c>
      <c r="I71" s="8">
        <f t="shared" si="6"/>
        <v>37749.360000000001</v>
      </c>
    </row>
    <row r="72" spans="1:9" ht="33">
      <c r="A72" s="3" t="s">
        <v>212</v>
      </c>
      <c r="B72" s="4" t="s">
        <v>213</v>
      </c>
      <c r="C72" s="5" t="s">
        <v>214</v>
      </c>
      <c r="D72" s="4" t="s">
        <v>11</v>
      </c>
      <c r="E72" s="4" t="s">
        <v>12</v>
      </c>
      <c r="F72" s="6">
        <v>7.99</v>
      </c>
      <c r="G72" s="7">
        <v>93.05</v>
      </c>
      <c r="H72" s="7">
        <f t="shared" si="7"/>
        <v>116.28960039499999</v>
      </c>
      <c r="I72" s="8">
        <f t="shared" si="6"/>
        <v>929.16</v>
      </c>
    </row>
    <row r="73" spans="1:9" ht="33">
      <c r="A73" s="3" t="s">
        <v>215</v>
      </c>
      <c r="B73" s="4" t="s">
        <v>216</v>
      </c>
      <c r="C73" s="5" t="s">
        <v>217</v>
      </c>
      <c r="D73" s="4" t="s">
        <v>11</v>
      </c>
      <c r="E73" s="4" t="s">
        <v>12</v>
      </c>
      <c r="F73" s="6">
        <v>16.89</v>
      </c>
      <c r="G73" s="7">
        <v>82.02</v>
      </c>
      <c r="H73" s="7">
        <f t="shared" si="7"/>
        <v>102.50481487799999</v>
      </c>
      <c r="I73" s="8">
        <f t="shared" si="6"/>
        <v>1731.23</v>
      </c>
    </row>
    <row r="74" spans="1:9" ht="24.75">
      <c r="A74" s="3" t="s">
        <v>218</v>
      </c>
      <c r="B74" s="4" t="s">
        <v>219</v>
      </c>
      <c r="C74" s="5" t="s">
        <v>220</v>
      </c>
      <c r="D74" s="4" t="s">
        <v>11</v>
      </c>
      <c r="E74" s="4" t="s">
        <v>48</v>
      </c>
      <c r="F74" s="6">
        <v>6.8</v>
      </c>
      <c r="G74" s="7">
        <v>70.430000000000007</v>
      </c>
      <c r="H74" s="7">
        <f t="shared" si="7"/>
        <v>88.020167177000005</v>
      </c>
      <c r="I74" s="8">
        <f t="shared" si="6"/>
        <v>598.54</v>
      </c>
    </row>
    <row r="75" spans="1:9" ht="20.100000000000001" customHeight="1">
      <c r="A75" s="10" t="s">
        <v>221</v>
      </c>
      <c r="B75" s="11" t="s">
        <v>222</v>
      </c>
      <c r="C75" s="12"/>
      <c r="D75" s="12"/>
      <c r="E75" s="12"/>
      <c r="F75" s="12"/>
      <c r="G75" s="12"/>
      <c r="H75" s="13"/>
      <c r="I75" s="14">
        <f>ROUND(SUM(I76:I77),2)</f>
        <v>156602.38</v>
      </c>
    </row>
    <row r="76" spans="1:9" ht="33">
      <c r="A76" s="3" t="s">
        <v>223</v>
      </c>
      <c r="B76" s="4" t="s">
        <v>224</v>
      </c>
      <c r="C76" s="5" t="s">
        <v>225</v>
      </c>
      <c r="D76" s="4" t="s">
        <v>11</v>
      </c>
      <c r="E76" s="4" t="s">
        <v>12</v>
      </c>
      <c r="F76" s="6">
        <v>569.07000000000005</v>
      </c>
      <c r="G76" s="7">
        <v>120.79</v>
      </c>
      <c r="H76" s="7">
        <f t="shared" si="7"/>
        <v>150.957773581</v>
      </c>
      <c r="I76" s="8">
        <f t="shared" ref="I76" si="8">ROUND(ROUND(F76,2)*ROUND(H76,2),2)</f>
        <v>85906.81</v>
      </c>
    </row>
    <row r="77" spans="1:9" ht="24.75">
      <c r="A77" s="3" t="s">
        <v>226</v>
      </c>
      <c r="B77" s="4" t="s">
        <v>227</v>
      </c>
      <c r="C77" s="5" t="s">
        <v>228</v>
      </c>
      <c r="D77" s="4" t="s">
        <v>11</v>
      </c>
      <c r="E77" s="4" t="s">
        <v>12</v>
      </c>
      <c r="F77" s="6">
        <v>569.07000000000005</v>
      </c>
      <c r="G77" s="7">
        <v>99.4</v>
      </c>
      <c r="H77" s="7">
        <f t="shared" si="7"/>
        <v>124.22553766000001</v>
      </c>
      <c r="I77" s="8">
        <f t="shared" ref="I77" si="9">ROUND(ROUND(F77,2)*ROUND(H77,2),2)</f>
        <v>70695.570000000007</v>
      </c>
    </row>
    <row r="78" spans="1:9" ht="20.100000000000001" customHeight="1">
      <c r="A78" s="10" t="s">
        <v>229</v>
      </c>
      <c r="B78" s="11" t="s">
        <v>230</v>
      </c>
      <c r="C78" s="12"/>
      <c r="D78" s="12"/>
      <c r="E78" s="12"/>
      <c r="F78" s="12"/>
      <c r="G78" s="12"/>
      <c r="H78" s="13"/>
      <c r="I78" s="14">
        <f>ROUND(SUM(I79:I82),2)</f>
        <v>51464.31</v>
      </c>
    </row>
    <row r="79" spans="1:9" ht="16.5">
      <c r="A79" s="3" t="s">
        <v>231</v>
      </c>
      <c r="B79" s="4" t="s">
        <v>232</v>
      </c>
      <c r="C79" s="5" t="s">
        <v>233</v>
      </c>
      <c r="D79" s="4" t="s">
        <v>11</v>
      </c>
      <c r="E79" s="4" t="s">
        <v>12</v>
      </c>
      <c r="F79" s="6">
        <v>1762.6</v>
      </c>
      <c r="G79" s="7">
        <v>4.72</v>
      </c>
      <c r="H79" s="7">
        <f t="shared" si="7"/>
        <v>5.8988384079999996</v>
      </c>
      <c r="I79" s="8">
        <f t="shared" ref="I79:I82" si="10">ROUND(ROUND(F79,2)*ROUND(H79,2),2)</f>
        <v>10399.34</v>
      </c>
    </row>
    <row r="80" spans="1:9" ht="24.75">
      <c r="A80" s="3" t="s">
        <v>234</v>
      </c>
      <c r="B80" s="4" t="s">
        <v>235</v>
      </c>
      <c r="C80" s="5" t="s">
        <v>236</v>
      </c>
      <c r="D80" s="4" t="s">
        <v>58</v>
      </c>
      <c r="E80" s="4" t="s">
        <v>59</v>
      </c>
      <c r="F80" s="6">
        <v>993.95</v>
      </c>
      <c r="G80" s="7">
        <v>16.829999999999998</v>
      </c>
      <c r="H80" s="7">
        <f t="shared" si="7"/>
        <v>21.033358136999997</v>
      </c>
      <c r="I80" s="8">
        <f t="shared" si="10"/>
        <v>20902.77</v>
      </c>
    </row>
    <row r="81" spans="1:9" ht="16.5">
      <c r="A81" s="3" t="s">
        <v>237</v>
      </c>
      <c r="B81" s="4" t="s">
        <v>238</v>
      </c>
      <c r="C81" s="5" t="s">
        <v>239</v>
      </c>
      <c r="D81" s="4" t="s">
        <v>11</v>
      </c>
      <c r="E81" s="4" t="s">
        <v>12</v>
      </c>
      <c r="F81" s="6">
        <v>600.30999999999995</v>
      </c>
      <c r="G81" s="7">
        <v>11.92</v>
      </c>
      <c r="H81" s="7">
        <f t="shared" si="7"/>
        <v>14.897066488</v>
      </c>
      <c r="I81" s="8">
        <f t="shared" si="10"/>
        <v>8944.6200000000008</v>
      </c>
    </row>
    <row r="82" spans="1:9" ht="24.75">
      <c r="A82" s="3" t="s">
        <v>240</v>
      </c>
      <c r="B82" s="4" t="s">
        <v>241</v>
      </c>
      <c r="C82" s="5" t="s">
        <v>242</v>
      </c>
      <c r="D82" s="4" t="s">
        <v>58</v>
      </c>
      <c r="E82" s="4" t="s">
        <v>59</v>
      </c>
      <c r="F82" s="6">
        <v>478.77</v>
      </c>
      <c r="G82" s="7">
        <v>18.75</v>
      </c>
      <c r="H82" s="7">
        <f t="shared" si="7"/>
        <v>23.432885625000001</v>
      </c>
      <c r="I82" s="8">
        <f t="shared" si="10"/>
        <v>11217.58</v>
      </c>
    </row>
    <row r="83" spans="1:9" ht="20.100000000000001" customHeight="1">
      <c r="A83" s="10" t="s">
        <v>243</v>
      </c>
      <c r="B83" s="11" t="s">
        <v>244</v>
      </c>
      <c r="C83" s="12"/>
      <c r="D83" s="12"/>
      <c r="E83" s="12"/>
      <c r="F83" s="12"/>
      <c r="G83" s="12"/>
      <c r="H83" s="13"/>
      <c r="I83" s="14">
        <f>ROUND(SUM(I84:I90),2)</f>
        <v>100384.9</v>
      </c>
    </row>
    <row r="84" spans="1:9" ht="49.5">
      <c r="A84" s="3" t="s">
        <v>245</v>
      </c>
      <c r="B84" s="4" t="s">
        <v>246</v>
      </c>
      <c r="C84" s="5" t="s">
        <v>247</v>
      </c>
      <c r="D84" s="4" t="s">
        <v>11</v>
      </c>
      <c r="E84" s="4" t="s">
        <v>21</v>
      </c>
      <c r="F84" s="6">
        <v>14</v>
      </c>
      <c r="G84" s="7">
        <v>1116.53</v>
      </c>
      <c r="H84" s="7">
        <f t="shared" si="7"/>
        <v>1395.3877219669998</v>
      </c>
      <c r="I84" s="8">
        <f t="shared" ref="I84:I90" si="11">ROUND(ROUND(F84,2)*ROUND(H84,2),2)</f>
        <v>19535.46</v>
      </c>
    </row>
    <row r="85" spans="1:9" ht="16.5">
      <c r="A85" s="3" t="s">
        <v>248</v>
      </c>
      <c r="B85" s="4" t="s">
        <v>249</v>
      </c>
      <c r="C85" s="5" t="s">
        <v>250</v>
      </c>
      <c r="D85" s="4" t="s">
        <v>251</v>
      </c>
      <c r="E85" s="4" t="s">
        <v>91</v>
      </c>
      <c r="F85" s="6">
        <v>2</v>
      </c>
      <c r="G85" s="7">
        <v>1509.15</v>
      </c>
      <c r="H85" s="7">
        <f t="shared" si="7"/>
        <v>1886.0660981850001</v>
      </c>
      <c r="I85" s="8">
        <f t="shared" si="11"/>
        <v>3772.14</v>
      </c>
    </row>
    <row r="86" spans="1:9" ht="16.5">
      <c r="A86" s="3" t="s">
        <v>252</v>
      </c>
      <c r="B86" s="4" t="s">
        <v>253</v>
      </c>
      <c r="C86" s="5" t="s">
        <v>254</v>
      </c>
      <c r="D86" s="4" t="s">
        <v>251</v>
      </c>
      <c r="E86" s="4" t="s">
        <v>59</v>
      </c>
      <c r="F86" s="6">
        <v>16.600000000000001</v>
      </c>
      <c r="G86" s="7">
        <v>695.38</v>
      </c>
      <c r="H86" s="7">
        <f t="shared" si="7"/>
        <v>869.05386698200005</v>
      </c>
      <c r="I86" s="8">
        <f t="shared" si="11"/>
        <v>14426.23</v>
      </c>
    </row>
    <row r="87" spans="1:9" ht="16.5">
      <c r="A87" s="3" t="s">
        <v>255</v>
      </c>
      <c r="B87" s="4" t="s">
        <v>256</v>
      </c>
      <c r="C87" s="5" t="s">
        <v>257</v>
      </c>
      <c r="D87" s="4" t="s">
        <v>251</v>
      </c>
      <c r="E87" s="4" t="s">
        <v>258</v>
      </c>
      <c r="F87" s="6">
        <v>2</v>
      </c>
      <c r="G87" s="7">
        <v>245.85</v>
      </c>
      <c r="H87" s="7">
        <f t="shared" si="7"/>
        <v>307.25199631499999</v>
      </c>
      <c r="I87" s="8">
        <f t="shared" si="11"/>
        <v>614.5</v>
      </c>
    </row>
    <row r="88" spans="1:9" ht="16.5">
      <c r="A88" s="3" t="s">
        <v>259</v>
      </c>
      <c r="B88" s="4" t="s">
        <v>260</v>
      </c>
      <c r="C88" s="5" t="s">
        <v>261</v>
      </c>
      <c r="D88" s="4" t="s">
        <v>251</v>
      </c>
      <c r="E88" s="4" t="s">
        <v>59</v>
      </c>
      <c r="F88" s="6">
        <v>85.38</v>
      </c>
      <c r="G88" s="7">
        <v>450</v>
      </c>
      <c r="H88" s="7">
        <f t="shared" si="7"/>
        <v>562.38925500000005</v>
      </c>
      <c r="I88" s="8">
        <f t="shared" si="11"/>
        <v>48016.86</v>
      </c>
    </row>
    <row r="89" spans="1:9" ht="16.5">
      <c r="A89" s="3" t="s">
        <v>262</v>
      </c>
      <c r="B89" s="4" t="s">
        <v>263</v>
      </c>
      <c r="C89" s="5" t="s">
        <v>264</v>
      </c>
      <c r="D89" s="4" t="s">
        <v>11</v>
      </c>
      <c r="E89" s="4" t="s">
        <v>48</v>
      </c>
      <c r="F89" s="6">
        <v>100.9</v>
      </c>
      <c r="G89" s="7">
        <v>79.03</v>
      </c>
      <c r="H89" s="7">
        <f t="shared" si="7"/>
        <v>98.768050716999994</v>
      </c>
      <c r="I89" s="8">
        <f t="shared" si="11"/>
        <v>9965.89</v>
      </c>
    </row>
    <row r="90" spans="1:9" ht="24.75">
      <c r="A90" s="3" t="s">
        <v>265</v>
      </c>
      <c r="B90" s="4" t="s">
        <v>266</v>
      </c>
      <c r="C90" s="5" t="s">
        <v>267</v>
      </c>
      <c r="D90" s="4" t="s">
        <v>11</v>
      </c>
      <c r="E90" s="4" t="s">
        <v>12</v>
      </c>
      <c r="F90" s="6">
        <v>7.55</v>
      </c>
      <c r="G90" s="7">
        <v>429.63</v>
      </c>
      <c r="H90" s="7">
        <f t="shared" si="7"/>
        <v>536.931768057</v>
      </c>
      <c r="I90" s="8">
        <f t="shared" si="11"/>
        <v>4053.82</v>
      </c>
    </row>
    <row r="91" spans="1:9" ht="20.100000000000001" customHeight="1">
      <c r="A91" s="10" t="s">
        <v>268</v>
      </c>
      <c r="B91" s="11" t="s">
        <v>269</v>
      </c>
      <c r="C91" s="12"/>
      <c r="D91" s="12"/>
      <c r="E91" s="12"/>
      <c r="F91" s="12"/>
      <c r="G91" s="12"/>
      <c r="H91" s="13"/>
      <c r="I91" s="14">
        <f>ROUND(SUM(I92:I117),2)</f>
        <v>61549.18</v>
      </c>
    </row>
    <row r="92" spans="1:9" ht="24.75">
      <c r="A92" s="3" t="s">
        <v>270</v>
      </c>
      <c r="B92" s="4" t="s">
        <v>271</v>
      </c>
      <c r="C92" s="5" t="s">
        <v>272</v>
      </c>
      <c r="D92" s="4" t="s">
        <v>11</v>
      </c>
      <c r="E92" s="4" t="s">
        <v>48</v>
      </c>
      <c r="F92" s="6">
        <v>1195.33</v>
      </c>
      <c r="G92" s="7">
        <v>5.34</v>
      </c>
      <c r="H92" s="7">
        <f t="shared" si="7"/>
        <v>6.6736858259999998</v>
      </c>
      <c r="I92" s="8">
        <f t="shared" ref="I92:I117" si="12">ROUND(ROUND(F92,2)*ROUND(H92,2),2)</f>
        <v>7972.85</v>
      </c>
    </row>
    <row r="93" spans="1:9" ht="24.75">
      <c r="A93" s="3" t="s">
        <v>273</v>
      </c>
      <c r="B93" s="4" t="s">
        <v>274</v>
      </c>
      <c r="C93" s="5" t="s">
        <v>275</v>
      </c>
      <c r="D93" s="4" t="s">
        <v>11</v>
      </c>
      <c r="E93" s="4" t="s">
        <v>48</v>
      </c>
      <c r="F93" s="6">
        <v>1742.4</v>
      </c>
      <c r="G93" s="7">
        <v>8.3000000000000007</v>
      </c>
      <c r="H93" s="7">
        <f t="shared" si="7"/>
        <v>10.372957370000002</v>
      </c>
      <c r="I93" s="8">
        <f t="shared" si="12"/>
        <v>18068.689999999999</v>
      </c>
    </row>
    <row r="94" spans="1:9" ht="24.75">
      <c r="A94" s="3" t="s">
        <v>276</v>
      </c>
      <c r="B94" s="4" t="s">
        <v>277</v>
      </c>
      <c r="C94" s="5" t="s">
        <v>278</v>
      </c>
      <c r="D94" s="4" t="s">
        <v>11</v>
      </c>
      <c r="E94" s="4" t="s">
        <v>48</v>
      </c>
      <c r="F94" s="6">
        <v>192.68</v>
      </c>
      <c r="G94" s="7">
        <v>11.61</v>
      </c>
      <c r="H94" s="7">
        <f t="shared" si="7"/>
        <v>14.509642779</v>
      </c>
      <c r="I94" s="8">
        <f t="shared" si="12"/>
        <v>2795.79</v>
      </c>
    </row>
    <row r="95" spans="1:9" ht="24.75">
      <c r="A95" s="3" t="s">
        <v>279</v>
      </c>
      <c r="B95" s="4" t="s">
        <v>280</v>
      </c>
      <c r="C95" s="5" t="s">
        <v>281</v>
      </c>
      <c r="D95" s="4" t="s">
        <v>11</v>
      </c>
      <c r="E95" s="4" t="s">
        <v>48</v>
      </c>
      <c r="F95" s="6">
        <v>13.26</v>
      </c>
      <c r="G95" s="7">
        <v>30.16</v>
      </c>
      <c r="H95" s="7">
        <f t="shared" si="7"/>
        <v>37.692577624000002</v>
      </c>
      <c r="I95" s="8">
        <f t="shared" si="12"/>
        <v>499.77</v>
      </c>
    </row>
    <row r="96" spans="1:9" ht="33">
      <c r="A96" s="3" t="s">
        <v>282</v>
      </c>
      <c r="B96" s="4" t="s">
        <v>283</v>
      </c>
      <c r="C96" s="5" t="s">
        <v>284</v>
      </c>
      <c r="D96" s="4" t="s">
        <v>11</v>
      </c>
      <c r="E96" s="4" t="s">
        <v>48</v>
      </c>
      <c r="F96" s="6">
        <v>61.44</v>
      </c>
      <c r="G96" s="7">
        <v>45.71</v>
      </c>
      <c r="H96" s="7">
        <f t="shared" si="7"/>
        <v>57.126250769000002</v>
      </c>
      <c r="I96" s="8">
        <f t="shared" si="12"/>
        <v>3510.07</v>
      </c>
    </row>
    <row r="97" spans="1:9" ht="24.75">
      <c r="A97" s="3" t="s">
        <v>285</v>
      </c>
      <c r="B97" s="4" t="s">
        <v>286</v>
      </c>
      <c r="C97" s="5" t="s">
        <v>287</v>
      </c>
      <c r="D97" s="4" t="s">
        <v>11</v>
      </c>
      <c r="E97" s="4" t="s">
        <v>21</v>
      </c>
      <c r="F97" s="6">
        <v>11</v>
      </c>
      <c r="G97" s="7">
        <v>31.73</v>
      </c>
      <c r="H97" s="7">
        <f t="shared" si="7"/>
        <v>39.654691247000002</v>
      </c>
      <c r="I97" s="8">
        <f t="shared" si="12"/>
        <v>436.15</v>
      </c>
    </row>
    <row r="98" spans="1:9" ht="24.75">
      <c r="A98" s="3" t="s">
        <v>288</v>
      </c>
      <c r="B98" s="4" t="s">
        <v>289</v>
      </c>
      <c r="C98" s="5" t="s">
        <v>290</v>
      </c>
      <c r="D98" s="4" t="s">
        <v>11</v>
      </c>
      <c r="E98" s="4" t="s">
        <v>21</v>
      </c>
      <c r="F98" s="6">
        <v>1</v>
      </c>
      <c r="G98" s="7">
        <v>62.03</v>
      </c>
      <c r="H98" s="7">
        <f t="shared" si="7"/>
        <v>77.522234417000007</v>
      </c>
      <c r="I98" s="8">
        <f t="shared" si="12"/>
        <v>77.52</v>
      </c>
    </row>
    <row r="99" spans="1:9" ht="24.75">
      <c r="A99" s="3" t="s">
        <v>291</v>
      </c>
      <c r="B99" s="4" t="s">
        <v>292</v>
      </c>
      <c r="C99" s="5" t="s">
        <v>293</v>
      </c>
      <c r="D99" s="4" t="s">
        <v>11</v>
      </c>
      <c r="E99" s="4" t="s">
        <v>21</v>
      </c>
      <c r="F99" s="6">
        <v>7</v>
      </c>
      <c r="G99" s="7">
        <v>53.98</v>
      </c>
      <c r="H99" s="7">
        <f t="shared" si="7"/>
        <v>67.461715521999992</v>
      </c>
      <c r="I99" s="8">
        <f t="shared" si="12"/>
        <v>472.22</v>
      </c>
    </row>
    <row r="100" spans="1:9" ht="33">
      <c r="A100" s="3" t="s">
        <v>294</v>
      </c>
      <c r="B100" s="4" t="s">
        <v>295</v>
      </c>
      <c r="C100" s="5" t="s">
        <v>296</v>
      </c>
      <c r="D100" s="4" t="s">
        <v>11</v>
      </c>
      <c r="E100" s="4" t="s">
        <v>21</v>
      </c>
      <c r="F100" s="6">
        <v>1</v>
      </c>
      <c r="G100" s="7">
        <v>78.41</v>
      </c>
      <c r="H100" s="7">
        <f t="shared" si="7"/>
        <v>97.993203299000001</v>
      </c>
      <c r="I100" s="8">
        <f t="shared" si="12"/>
        <v>97.99</v>
      </c>
    </row>
    <row r="101" spans="1:9" ht="24.75">
      <c r="A101" s="3" t="s">
        <v>297</v>
      </c>
      <c r="B101" s="4" t="s">
        <v>298</v>
      </c>
      <c r="C101" s="5" t="s">
        <v>299</v>
      </c>
      <c r="D101" s="4" t="s">
        <v>11</v>
      </c>
      <c r="E101" s="4" t="s">
        <v>21</v>
      </c>
      <c r="F101" s="6">
        <v>71</v>
      </c>
      <c r="G101" s="7">
        <v>37.6</v>
      </c>
      <c r="H101" s="7">
        <f t="shared" si="7"/>
        <v>46.990746639999998</v>
      </c>
      <c r="I101" s="8">
        <f t="shared" si="12"/>
        <v>3336.29</v>
      </c>
    </row>
    <row r="102" spans="1:9" ht="24.75">
      <c r="A102" s="3" t="s">
        <v>300</v>
      </c>
      <c r="B102" s="4" t="s">
        <v>301</v>
      </c>
      <c r="C102" s="5" t="s">
        <v>302</v>
      </c>
      <c r="D102" s="4" t="s">
        <v>11</v>
      </c>
      <c r="E102" s="4" t="s">
        <v>21</v>
      </c>
      <c r="F102" s="6">
        <v>9</v>
      </c>
      <c r="G102" s="7">
        <v>39.65</v>
      </c>
      <c r="H102" s="7">
        <f t="shared" si="7"/>
        <v>49.552742135000003</v>
      </c>
      <c r="I102" s="8">
        <f t="shared" si="12"/>
        <v>445.95</v>
      </c>
    </row>
    <row r="103" spans="1:9" ht="24.75">
      <c r="A103" s="3" t="s">
        <v>303</v>
      </c>
      <c r="B103" s="4" t="s">
        <v>304</v>
      </c>
      <c r="C103" s="5" t="s">
        <v>305</v>
      </c>
      <c r="D103" s="4" t="s">
        <v>11</v>
      </c>
      <c r="E103" s="4" t="s">
        <v>21</v>
      </c>
      <c r="F103" s="6">
        <v>2</v>
      </c>
      <c r="G103" s="7">
        <v>181.2</v>
      </c>
      <c r="H103" s="7">
        <f t="shared" si="7"/>
        <v>226.45540667999998</v>
      </c>
      <c r="I103" s="8">
        <f t="shared" si="12"/>
        <v>452.92</v>
      </c>
    </row>
    <row r="104" spans="1:9" ht="16.5">
      <c r="A104" s="3" t="s">
        <v>306</v>
      </c>
      <c r="B104" s="4" t="s">
        <v>307</v>
      </c>
      <c r="C104" s="5" t="s">
        <v>308</v>
      </c>
      <c r="D104" s="4" t="s">
        <v>11</v>
      </c>
      <c r="E104" s="4" t="s">
        <v>21</v>
      </c>
      <c r="F104" s="6">
        <v>4</v>
      </c>
      <c r="G104" s="7">
        <v>13.8</v>
      </c>
      <c r="H104" s="7">
        <f t="shared" si="7"/>
        <v>17.246603820000001</v>
      </c>
      <c r="I104" s="8">
        <f t="shared" si="12"/>
        <v>69</v>
      </c>
    </row>
    <row r="105" spans="1:9" ht="16.5">
      <c r="A105" s="3" t="s">
        <v>309</v>
      </c>
      <c r="B105" s="4" t="s">
        <v>310</v>
      </c>
      <c r="C105" s="5" t="s">
        <v>311</v>
      </c>
      <c r="D105" s="4" t="s">
        <v>11</v>
      </c>
      <c r="E105" s="4" t="s">
        <v>21</v>
      </c>
      <c r="F105" s="6">
        <v>5</v>
      </c>
      <c r="G105" s="7">
        <v>13.8</v>
      </c>
      <c r="H105" s="7">
        <f t="shared" si="7"/>
        <v>17.246603820000001</v>
      </c>
      <c r="I105" s="8">
        <f t="shared" si="12"/>
        <v>86.25</v>
      </c>
    </row>
    <row r="106" spans="1:9" ht="16.5">
      <c r="A106" s="3" t="s">
        <v>312</v>
      </c>
      <c r="B106" s="4" t="s">
        <v>313</v>
      </c>
      <c r="C106" s="5" t="s">
        <v>314</v>
      </c>
      <c r="D106" s="4" t="s">
        <v>11</v>
      </c>
      <c r="E106" s="4" t="s">
        <v>21</v>
      </c>
      <c r="F106" s="6">
        <v>4</v>
      </c>
      <c r="G106" s="7">
        <v>87.8</v>
      </c>
      <c r="H106" s="7">
        <f t="shared" si="7"/>
        <v>109.72839241999999</v>
      </c>
      <c r="I106" s="8">
        <f t="shared" si="12"/>
        <v>438.92</v>
      </c>
    </row>
    <row r="107" spans="1:9" ht="16.5">
      <c r="A107" s="3" t="s">
        <v>315</v>
      </c>
      <c r="B107" s="4" t="s">
        <v>316</v>
      </c>
      <c r="C107" s="5" t="s">
        <v>317</v>
      </c>
      <c r="D107" s="4" t="s">
        <v>11</v>
      </c>
      <c r="E107" s="4" t="s">
        <v>21</v>
      </c>
      <c r="F107" s="6">
        <v>4</v>
      </c>
      <c r="G107" s="7">
        <v>74</v>
      </c>
      <c r="H107" s="7">
        <f t="shared" si="7"/>
        <v>92.481788600000002</v>
      </c>
      <c r="I107" s="8">
        <f t="shared" si="12"/>
        <v>369.92</v>
      </c>
    </row>
    <row r="108" spans="1:9" ht="16.5">
      <c r="A108" s="3" t="s">
        <v>318</v>
      </c>
      <c r="B108" s="4" t="s">
        <v>319</v>
      </c>
      <c r="C108" s="5" t="s">
        <v>320</v>
      </c>
      <c r="D108" s="4" t="s">
        <v>20</v>
      </c>
      <c r="E108" s="4" t="s">
        <v>21</v>
      </c>
      <c r="F108" s="6">
        <v>4</v>
      </c>
      <c r="G108" s="7">
        <v>83.07</v>
      </c>
      <c r="H108" s="7">
        <f t="shared" si="7"/>
        <v>103.81705647299999</v>
      </c>
      <c r="I108" s="8">
        <f t="shared" si="12"/>
        <v>415.28</v>
      </c>
    </row>
    <row r="109" spans="1:9" ht="33">
      <c r="A109" s="3" t="s">
        <v>321</v>
      </c>
      <c r="B109" s="4" t="s">
        <v>322</v>
      </c>
      <c r="C109" s="5" t="s">
        <v>323</v>
      </c>
      <c r="D109" s="4" t="s">
        <v>11</v>
      </c>
      <c r="E109" s="4" t="s">
        <v>48</v>
      </c>
      <c r="F109" s="6">
        <v>619.6</v>
      </c>
      <c r="G109" s="7">
        <v>8.76</v>
      </c>
      <c r="H109" s="7">
        <f t="shared" si="7"/>
        <v>10.947844163999999</v>
      </c>
      <c r="I109" s="8">
        <f t="shared" si="12"/>
        <v>6784.62</v>
      </c>
    </row>
    <row r="110" spans="1:9" ht="33">
      <c r="A110" s="3" t="s">
        <v>324</v>
      </c>
      <c r="B110" s="4" t="s">
        <v>325</v>
      </c>
      <c r="C110" s="5" t="s">
        <v>326</v>
      </c>
      <c r="D110" s="4" t="s">
        <v>11</v>
      </c>
      <c r="E110" s="4" t="s">
        <v>48</v>
      </c>
      <c r="F110" s="6">
        <v>49.46</v>
      </c>
      <c r="G110" s="7">
        <v>13.87</v>
      </c>
      <c r="H110" s="7">
        <f t="shared" si="7"/>
        <v>17.334086592999999</v>
      </c>
      <c r="I110" s="8">
        <f t="shared" si="12"/>
        <v>857.14</v>
      </c>
    </row>
    <row r="111" spans="1:9" ht="33">
      <c r="A111" s="3" t="s">
        <v>327</v>
      </c>
      <c r="B111" s="4" t="s">
        <v>328</v>
      </c>
      <c r="C111" s="5" t="s">
        <v>329</v>
      </c>
      <c r="D111" s="4" t="s">
        <v>11</v>
      </c>
      <c r="E111" s="4" t="s">
        <v>48</v>
      </c>
      <c r="F111" s="6">
        <v>15.36</v>
      </c>
      <c r="G111" s="7">
        <v>8.35</v>
      </c>
      <c r="H111" s="7">
        <f t="shared" si="7"/>
        <v>10.435445065</v>
      </c>
      <c r="I111" s="8">
        <f t="shared" si="12"/>
        <v>160.36000000000001</v>
      </c>
    </row>
    <row r="112" spans="1:9" ht="16.5">
      <c r="A112" s="3" t="s">
        <v>330</v>
      </c>
      <c r="B112" s="4" t="s">
        <v>331</v>
      </c>
      <c r="C112" s="5" t="s">
        <v>332</v>
      </c>
      <c r="D112" s="4" t="s">
        <v>11</v>
      </c>
      <c r="E112" s="4" t="s">
        <v>21</v>
      </c>
      <c r="F112" s="6">
        <v>40</v>
      </c>
      <c r="G112" s="7">
        <v>21.35</v>
      </c>
      <c r="H112" s="7">
        <f t="shared" si="7"/>
        <v>26.682245765000001</v>
      </c>
      <c r="I112" s="8">
        <f t="shared" si="12"/>
        <v>1067.2</v>
      </c>
    </row>
    <row r="113" spans="1:9" ht="24.75">
      <c r="A113" s="3" t="s">
        <v>333</v>
      </c>
      <c r="B113" s="4" t="s">
        <v>334</v>
      </c>
      <c r="C113" s="5" t="s">
        <v>335</v>
      </c>
      <c r="D113" s="4" t="s">
        <v>11</v>
      </c>
      <c r="E113" s="4" t="s">
        <v>21</v>
      </c>
      <c r="F113" s="6">
        <v>108</v>
      </c>
      <c r="G113" s="7">
        <v>21.03</v>
      </c>
      <c r="H113" s="7">
        <f t="shared" si="7"/>
        <v>26.282324516999999</v>
      </c>
      <c r="I113" s="8">
        <f t="shared" si="12"/>
        <v>2838.24</v>
      </c>
    </row>
    <row r="114" spans="1:9" ht="41.25">
      <c r="A114" s="3" t="s">
        <v>336</v>
      </c>
      <c r="B114" s="4" t="s">
        <v>337</v>
      </c>
      <c r="C114" s="5" t="s">
        <v>338</v>
      </c>
      <c r="D114" s="4" t="s">
        <v>58</v>
      </c>
      <c r="E114" s="4" t="s">
        <v>91</v>
      </c>
      <c r="F114" s="6">
        <v>1</v>
      </c>
      <c r="G114" s="7">
        <v>3850.16</v>
      </c>
      <c r="H114" s="7">
        <f t="shared" si="7"/>
        <v>4811.752475624</v>
      </c>
      <c r="I114" s="8">
        <f t="shared" si="12"/>
        <v>4811.75</v>
      </c>
    </row>
    <row r="115" spans="1:9" ht="16.5">
      <c r="A115" s="3" t="s">
        <v>339</v>
      </c>
      <c r="B115" s="4" t="s">
        <v>340</v>
      </c>
      <c r="C115" s="5" t="s">
        <v>341</v>
      </c>
      <c r="D115" s="4" t="s">
        <v>20</v>
      </c>
      <c r="E115" s="4" t="s">
        <v>21</v>
      </c>
      <c r="F115" s="6">
        <v>2</v>
      </c>
      <c r="G115" s="7">
        <v>61.7</v>
      </c>
      <c r="H115" s="7">
        <f t="shared" si="7"/>
        <v>77.10981563</v>
      </c>
      <c r="I115" s="8">
        <f t="shared" si="12"/>
        <v>154.22</v>
      </c>
    </row>
    <row r="116" spans="1:9" ht="33">
      <c r="A116" s="3" t="s">
        <v>342</v>
      </c>
      <c r="B116" s="4" t="s">
        <v>343</v>
      </c>
      <c r="C116" s="5" t="s">
        <v>344</v>
      </c>
      <c r="D116" s="4" t="s">
        <v>11</v>
      </c>
      <c r="E116" s="4" t="s">
        <v>21</v>
      </c>
      <c r="F116" s="6">
        <v>1</v>
      </c>
      <c r="G116" s="7">
        <v>579.69000000000005</v>
      </c>
      <c r="H116" s="7">
        <f t="shared" si="7"/>
        <v>724.46983829100009</v>
      </c>
      <c r="I116" s="8">
        <f t="shared" si="12"/>
        <v>724.47</v>
      </c>
    </row>
    <row r="117" spans="1:9" ht="16.5">
      <c r="A117" s="3" t="s">
        <v>345</v>
      </c>
      <c r="B117" s="4" t="s">
        <v>346</v>
      </c>
      <c r="C117" s="5" t="s">
        <v>347</v>
      </c>
      <c r="D117" s="4" t="s">
        <v>251</v>
      </c>
      <c r="E117" s="4" t="s">
        <v>91</v>
      </c>
      <c r="F117" s="6">
        <v>40</v>
      </c>
      <c r="G117" s="7">
        <v>92.13</v>
      </c>
      <c r="H117" s="7">
        <f t="shared" si="7"/>
        <v>115.13982680699999</v>
      </c>
      <c r="I117" s="8">
        <f t="shared" si="12"/>
        <v>4605.6000000000004</v>
      </c>
    </row>
    <row r="118" spans="1:9" ht="20.100000000000001" customHeight="1">
      <c r="A118" s="10" t="s">
        <v>348</v>
      </c>
      <c r="B118" s="11" t="s">
        <v>349</v>
      </c>
      <c r="C118" s="12"/>
      <c r="D118" s="12"/>
      <c r="E118" s="12"/>
      <c r="F118" s="12"/>
      <c r="G118" s="12"/>
      <c r="H118" s="13"/>
      <c r="I118" s="14">
        <f>ROUND(SUM(I119:I148),2)</f>
        <v>16869.740000000002</v>
      </c>
    </row>
    <row r="119" spans="1:9" ht="24.75">
      <c r="A119" s="3" t="s">
        <v>350</v>
      </c>
      <c r="B119" s="4" t="s">
        <v>351</v>
      </c>
      <c r="C119" s="5" t="s">
        <v>352</v>
      </c>
      <c r="D119" s="4" t="s">
        <v>11</v>
      </c>
      <c r="E119" s="4" t="s">
        <v>21</v>
      </c>
      <c r="F119" s="6">
        <v>2</v>
      </c>
      <c r="G119" s="7">
        <v>473.3</v>
      </c>
      <c r="H119" s="7">
        <f t="shared" si="7"/>
        <v>591.50852086999998</v>
      </c>
      <c r="I119" s="8">
        <f t="shared" ref="I119:I148" si="13">ROUND(ROUND(F119,2)*ROUND(H119,2),2)</f>
        <v>1183.02</v>
      </c>
    </row>
    <row r="120" spans="1:9">
      <c r="A120" s="3" t="s">
        <v>353</v>
      </c>
      <c r="B120" s="4" t="s">
        <v>354</v>
      </c>
      <c r="C120" s="5" t="s">
        <v>355</v>
      </c>
      <c r="D120" s="4" t="s">
        <v>251</v>
      </c>
      <c r="E120" s="4" t="s">
        <v>91</v>
      </c>
      <c r="F120" s="6">
        <v>4</v>
      </c>
      <c r="G120" s="7">
        <v>435.64</v>
      </c>
      <c r="H120" s="7">
        <f t="shared" si="7"/>
        <v>544.44278899599999</v>
      </c>
      <c r="I120" s="8">
        <f t="shared" si="13"/>
        <v>2177.7600000000002</v>
      </c>
    </row>
    <row r="121" spans="1:9" ht="16.5">
      <c r="A121" s="3" t="s">
        <v>356</v>
      </c>
      <c r="B121" s="4" t="s">
        <v>357</v>
      </c>
      <c r="C121" s="5" t="s">
        <v>358</v>
      </c>
      <c r="D121" s="4" t="s">
        <v>11</v>
      </c>
      <c r="E121" s="4" t="s">
        <v>21</v>
      </c>
      <c r="F121" s="6">
        <v>6</v>
      </c>
      <c r="G121" s="7">
        <v>28.77</v>
      </c>
      <c r="H121" s="7">
        <f t="shared" si="7"/>
        <v>35.955419702999997</v>
      </c>
      <c r="I121" s="8">
        <f t="shared" si="13"/>
        <v>215.76</v>
      </c>
    </row>
    <row r="122" spans="1:9" ht="33">
      <c r="A122" s="3" t="s">
        <v>359</v>
      </c>
      <c r="B122" s="4" t="s">
        <v>360</v>
      </c>
      <c r="C122" s="5" t="s">
        <v>361</v>
      </c>
      <c r="D122" s="4" t="s">
        <v>11</v>
      </c>
      <c r="E122" s="4" t="s">
        <v>21</v>
      </c>
      <c r="F122" s="6">
        <v>6</v>
      </c>
      <c r="G122" s="7">
        <v>94.92</v>
      </c>
      <c r="H122" s="7">
        <f t="shared" si="7"/>
        <v>118.62664018800001</v>
      </c>
      <c r="I122" s="8">
        <f t="shared" si="13"/>
        <v>711.78</v>
      </c>
    </row>
    <row r="123" spans="1:9" ht="33">
      <c r="A123" s="3" t="s">
        <v>362</v>
      </c>
      <c r="B123" s="4" t="s">
        <v>363</v>
      </c>
      <c r="C123" s="5" t="s">
        <v>364</v>
      </c>
      <c r="D123" s="4" t="s">
        <v>11</v>
      </c>
      <c r="E123" s="4" t="s">
        <v>21</v>
      </c>
      <c r="F123" s="6">
        <v>4</v>
      </c>
      <c r="G123" s="7">
        <v>22.57</v>
      </c>
      <c r="H123" s="7">
        <f t="shared" si="7"/>
        <v>28.206945523000002</v>
      </c>
      <c r="I123" s="8">
        <f t="shared" si="13"/>
        <v>112.84</v>
      </c>
    </row>
    <row r="124" spans="1:9">
      <c r="A124" s="3" t="s">
        <v>365</v>
      </c>
      <c r="B124" s="4" t="s">
        <v>366</v>
      </c>
      <c r="C124" s="5" t="s">
        <v>367</v>
      </c>
      <c r="D124" s="4" t="s">
        <v>251</v>
      </c>
      <c r="E124" s="4" t="s">
        <v>91</v>
      </c>
      <c r="F124" s="6">
        <v>32</v>
      </c>
      <c r="G124" s="7">
        <v>6.12</v>
      </c>
      <c r="H124" s="7">
        <f t="shared" si="7"/>
        <v>7.6484938680000001</v>
      </c>
      <c r="I124" s="8">
        <f t="shared" si="13"/>
        <v>244.8</v>
      </c>
    </row>
    <row r="125" spans="1:9">
      <c r="A125" s="3" t="s">
        <v>368</v>
      </c>
      <c r="B125" s="4" t="s">
        <v>369</v>
      </c>
      <c r="C125" s="5" t="s">
        <v>370</v>
      </c>
      <c r="D125" s="4" t="s">
        <v>251</v>
      </c>
      <c r="E125" s="4" t="s">
        <v>91</v>
      </c>
      <c r="F125" s="6">
        <v>70</v>
      </c>
      <c r="G125" s="7">
        <v>4.51</v>
      </c>
      <c r="H125" s="7">
        <f t="shared" si="7"/>
        <v>5.6363900889999998</v>
      </c>
      <c r="I125" s="8">
        <f t="shared" si="13"/>
        <v>394.8</v>
      </c>
    </row>
    <row r="126" spans="1:9" ht="16.5">
      <c r="A126" s="3" t="s">
        <v>371</v>
      </c>
      <c r="B126" s="4" t="s">
        <v>372</v>
      </c>
      <c r="C126" s="5" t="s">
        <v>373</v>
      </c>
      <c r="D126" s="4" t="s">
        <v>11</v>
      </c>
      <c r="E126" s="4" t="s">
        <v>21</v>
      </c>
      <c r="F126" s="6">
        <v>5</v>
      </c>
      <c r="G126" s="7">
        <v>23.83</v>
      </c>
      <c r="H126" s="7">
        <f t="shared" si="7"/>
        <v>29.781635436999998</v>
      </c>
      <c r="I126" s="8">
        <f t="shared" si="13"/>
        <v>148.9</v>
      </c>
    </row>
    <row r="127" spans="1:9" ht="16.5">
      <c r="A127" s="3" t="s">
        <v>374</v>
      </c>
      <c r="B127" s="4" t="s">
        <v>375</v>
      </c>
      <c r="C127" s="5" t="s">
        <v>376</v>
      </c>
      <c r="D127" s="4" t="s">
        <v>11</v>
      </c>
      <c r="E127" s="4" t="s">
        <v>21</v>
      </c>
      <c r="F127" s="6">
        <v>18</v>
      </c>
      <c r="G127" s="7">
        <v>6.65</v>
      </c>
      <c r="H127" s="7">
        <f t="shared" si="7"/>
        <v>8.3108634349999999</v>
      </c>
      <c r="I127" s="8">
        <f t="shared" si="13"/>
        <v>149.58000000000001</v>
      </c>
    </row>
    <row r="128" spans="1:9" ht="33">
      <c r="A128" s="3" t="s">
        <v>377</v>
      </c>
      <c r="B128" s="4" t="s">
        <v>378</v>
      </c>
      <c r="C128" s="5" t="s">
        <v>379</v>
      </c>
      <c r="D128" s="4" t="s">
        <v>11</v>
      </c>
      <c r="E128" s="4" t="s">
        <v>48</v>
      </c>
      <c r="F128" s="6">
        <v>43.9</v>
      </c>
      <c r="G128" s="7">
        <v>24.66</v>
      </c>
      <c r="H128" s="7">
        <f t="shared" si="7"/>
        <v>30.818931173999999</v>
      </c>
      <c r="I128" s="8">
        <f t="shared" si="13"/>
        <v>1353</v>
      </c>
    </row>
    <row r="129" spans="1:9" ht="33">
      <c r="A129" s="3" t="s">
        <v>380</v>
      </c>
      <c r="B129" s="4" t="s">
        <v>381</v>
      </c>
      <c r="C129" s="5" t="s">
        <v>382</v>
      </c>
      <c r="D129" s="4" t="s">
        <v>11</v>
      </c>
      <c r="E129" s="4" t="s">
        <v>48</v>
      </c>
      <c r="F129" s="6">
        <v>89.9</v>
      </c>
      <c r="G129" s="7">
        <v>43.64</v>
      </c>
      <c r="H129" s="7">
        <f t="shared" si="7"/>
        <v>54.539260196000001</v>
      </c>
      <c r="I129" s="8">
        <f t="shared" si="13"/>
        <v>4903.1499999999996</v>
      </c>
    </row>
    <row r="130" spans="1:9" ht="33">
      <c r="A130" s="3" t="s">
        <v>383</v>
      </c>
      <c r="B130" s="4" t="s">
        <v>384</v>
      </c>
      <c r="C130" s="5" t="s">
        <v>385</v>
      </c>
      <c r="D130" s="4" t="s">
        <v>11</v>
      </c>
      <c r="E130" s="4" t="s">
        <v>48</v>
      </c>
      <c r="F130" s="6">
        <v>51.9</v>
      </c>
      <c r="G130" s="7">
        <v>31.35</v>
      </c>
      <c r="H130" s="7">
        <f t="shared" si="7"/>
        <v>39.179784765000001</v>
      </c>
      <c r="I130" s="8">
        <f t="shared" si="13"/>
        <v>2033.44</v>
      </c>
    </row>
    <row r="131" spans="1:9" ht="33">
      <c r="A131" s="3" t="s">
        <v>386</v>
      </c>
      <c r="B131" s="4" t="s">
        <v>387</v>
      </c>
      <c r="C131" s="5" t="s">
        <v>388</v>
      </c>
      <c r="D131" s="4" t="s">
        <v>11</v>
      </c>
      <c r="E131" s="4" t="s">
        <v>21</v>
      </c>
      <c r="F131" s="6">
        <v>6</v>
      </c>
      <c r="G131" s="7">
        <v>47.74</v>
      </c>
      <c r="H131" s="7">
        <f t="shared" si="7"/>
        <v>59.663251186000004</v>
      </c>
      <c r="I131" s="8">
        <f t="shared" si="13"/>
        <v>357.96</v>
      </c>
    </row>
    <row r="132" spans="1:9" ht="33">
      <c r="A132" s="3" t="s">
        <v>389</v>
      </c>
      <c r="B132" s="4" t="s">
        <v>390</v>
      </c>
      <c r="C132" s="5" t="s">
        <v>391</v>
      </c>
      <c r="D132" s="4" t="s">
        <v>11</v>
      </c>
      <c r="E132" s="4" t="s">
        <v>21</v>
      </c>
      <c r="F132" s="6">
        <v>8</v>
      </c>
      <c r="G132" s="7">
        <v>45.21</v>
      </c>
      <c r="H132" s="7">
        <f t="shared" si="7"/>
        <v>56.501373819000001</v>
      </c>
      <c r="I132" s="8">
        <f t="shared" si="13"/>
        <v>452</v>
      </c>
    </row>
    <row r="133" spans="1:9" ht="33">
      <c r="A133" s="3" t="s">
        <v>392</v>
      </c>
      <c r="B133" s="4" t="s">
        <v>393</v>
      </c>
      <c r="C133" s="5" t="s">
        <v>394</v>
      </c>
      <c r="D133" s="4" t="s">
        <v>11</v>
      </c>
      <c r="E133" s="4" t="s">
        <v>21</v>
      </c>
      <c r="F133" s="6">
        <v>2</v>
      </c>
      <c r="G133" s="7">
        <v>12.87</v>
      </c>
      <c r="H133" s="7">
        <f t="shared" si="7"/>
        <v>16.084332693</v>
      </c>
      <c r="I133" s="8">
        <f t="shared" si="13"/>
        <v>32.159999999999997</v>
      </c>
    </row>
    <row r="134" spans="1:9">
      <c r="A134" s="3" t="s">
        <v>395</v>
      </c>
      <c r="B134" s="4" t="s">
        <v>396</v>
      </c>
      <c r="C134" s="5" t="s">
        <v>397</v>
      </c>
      <c r="D134" s="4" t="s">
        <v>251</v>
      </c>
      <c r="E134" s="4" t="s">
        <v>91</v>
      </c>
      <c r="F134" s="6">
        <v>2</v>
      </c>
      <c r="G134" s="7">
        <v>38.49</v>
      </c>
      <c r="H134" s="7">
        <f t="shared" ref="H134:H197" si="14">(G134*0.2497539)+G134</f>
        <v>48.103027611000002</v>
      </c>
      <c r="I134" s="8">
        <f t="shared" si="13"/>
        <v>96.2</v>
      </c>
    </row>
    <row r="135" spans="1:9" ht="33">
      <c r="A135" s="3" t="s">
        <v>398</v>
      </c>
      <c r="B135" s="4" t="s">
        <v>399</v>
      </c>
      <c r="C135" s="5" t="s">
        <v>400</v>
      </c>
      <c r="D135" s="4" t="s">
        <v>11</v>
      </c>
      <c r="E135" s="4" t="s">
        <v>21</v>
      </c>
      <c r="F135" s="6">
        <v>22</v>
      </c>
      <c r="G135" s="7">
        <v>15.15</v>
      </c>
      <c r="H135" s="7">
        <f t="shared" si="14"/>
        <v>18.933771585000002</v>
      </c>
      <c r="I135" s="8">
        <f t="shared" si="13"/>
        <v>416.46</v>
      </c>
    </row>
    <row r="136" spans="1:9" ht="33">
      <c r="A136" s="3" t="s">
        <v>401</v>
      </c>
      <c r="B136" s="4" t="s">
        <v>402</v>
      </c>
      <c r="C136" s="5" t="s">
        <v>403</v>
      </c>
      <c r="D136" s="4" t="s">
        <v>11</v>
      </c>
      <c r="E136" s="4" t="s">
        <v>21</v>
      </c>
      <c r="F136" s="6">
        <v>4</v>
      </c>
      <c r="G136" s="7">
        <v>31.25</v>
      </c>
      <c r="H136" s="7">
        <f t="shared" si="14"/>
        <v>39.054809374999998</v>
      </c>
      <c r="I136" s="8">
        <f t="shared" si="13"/>
        <v>156.19999999999999</v>
      </c>
    </row>
    <row r="137" spans="1:9" ht="33">
      <c r="A137" s="3" t="s">
        <v>404</v>
      </c>
      <c r="B137" s="4" t="s">
        <v>405</v>
      </c>
      <c r="C137" s="5" t="s">
        <v>406</v>
      </c>
      <c r="D137" s="4" t="s">
        <v>11</v>
      </c>
      <c r="E137" s="4" t="s">
        <v>21</v>
      </c>
      <c r="F137" s="6">
        <v>18</v>
      </c>
      <c r="G137" s="7">
        <v>12</v>
      </c>
      <c r="H137" s="7">
        <f t="shared" si="14"/>
        <v>14.9970468</v>
      </c>
      <c r="I137" s="8">
        <f t="shared" si="13"/>
        <v>270</v>
      </c>
    </row>
    <row r="138" spans="1:9" ht="33">
      <c r="A138" s="3" t="s">
        <v>407</v>
      </c>
      <c r="B138" s="4" t="s">
        <v>408</v>
      </c>
      <c r="C138" s="5" t="s">
        <v>409</v>
      </c>
      <c r="D138" s="4" t="s">
        <v>11</v>
      </c>
      <c r="E138" s="4" t="s">
        <v>21</v>
      </c>
      <c r="F138" s="6">
        <v>12</v>
      </c>
      <c r="G138" s="7">
        <v>17.21</v>
      </c>
      <c r="H138" s="7">
        <f t="shared" si="14"/>
        <v>21.508264619000002</v>
      </c>
      <c r="I138" s="8">
        <f t="shared" si="13"/>
        <v>258.12</v>
      </c>
    </row>
    <row r="139" spans="1:9" ht="33">
      <c r="A139" s="3" t="s">
        <v>410</v>
      </c>
      <c r="B139" s="4" t="s">
        <v>411</v>
      </c>
      <c r="C139" s="5" t="s">
        <v>412</v>
      </c>
      <c r="D139" s="4" t="s">
        <v>11</v>
      </c>
      <c r="E139" s="4" t="s">
        <v>21</v>
      </c>
      <c r="F139" s="6">
        <v>10</v>
      </c>
      <c r="G139" s="7">
        <v>16.350000000000001</v>
      </c>
      <c r="H139" s="7">
        <f t="shared" si="14"/>
        <v>20.433476265000003</v>
      </c>
      <c r="I139" s="8">
        <f t="shared" si="13"/>
        <v>204.3</v>
      </c>
    </row>
    <row r="140" spans="1:9" ht="33">
      <c r="A140" s="3" t="s">
        <v>413</v>
      </c>
      <c r="B140" s="4" t="s">
        <v>414</v>
      </c>
      <c r="C140" s="5" t="s">
        <v>415</v>
      </c>
      <c r="D140" s="4" t="s">
        <v>11</v>
      </c>
      <c r="E140" s="4" t="s">
        <v>21</v>
      </c>
      <c r="F140" s="6">
        <v>4</v>
      </c>
      <c r="G140" s="7">
        <v>17.12</v>
      </c>
      <c r="H140" s="7">
        <f t="shared" si="14"/>
        <v>21.395786768000001</v>
      </c>
      <c r="I140" s="8">
        <f t="shared" si="13"/>
        <v>85.6</v>
      </c>
    </row>
    <row r="141" spans="1:9" ht="33">
      <c r="A141" s="3" t="s">
        <v>416</v>
      </c>
      <c r="B141" s="4" t="s">
        <v>417</v>
      </c>
      <c r="C141" s="5" t="s">
        <v>418</v>
      </c>
      <c r="D141" s="4" t="s">
        <v>11</v>
      </c>
      <c r="E141" s="4" t="s">
        <v>21</v>
      </c>
      <c r="F141" s="6">
        <v>2</v>
      </c>
      <c r="G141" s="7">
        <v>37.6</v>
      </c>
      <c r="H141" s="7">
        <f t="shared" si="14"/>
        <v>46.990746639999998</v>
      </c>
      <c r="I141" s="8">
        <f t="shared" si="13"/>
        <v>93.98</v>
      </c>
    </row>
    <row r="142" spans="1:9" ht="16.5">
      <c r="A142" s="3" t="s">
        <v>419</v>
      </c>
      <c r="B142" s="4" t="s">
        <v>420</v>
      </c>
      <c r="C142" s="5" t="s">
        <v>421</v>
      </c>
      <c r="D142" s="4" t="s">
        <v>251</v>
      </c>
      <c r="E142" s="4" t="s">
        <v>91</v>
      </c>
      <c r="F142" s="6">
        <v>5</v>
      </c>
      <c r="G142" s="7">
        <v>14.89</v>
      </c>
      <c r="H142" s="7">
        <f t="shared" si="14"/>
        <v>18.608835571</v>
      </c>
      <c r="I142" s="8">
        <f t="shared" si="13"/>
        <v>93.05</v>
      </c>
    </row>
    <row r="143" spans="1:9" ht="16.5">
      <c r="A143" s="3" t="s">
        <v>422</v>
      </c>
      <c r="B143" s="4" t="s">
        <v>423</v>
      </c>
      <c r="C143" s="5" t="s">
        <v>424</v>
      </c>
      <c r="D143" s="4" t="s">
        <v>251</v>
      </c>
      <c r="E143" s="4" t="s">
        <v>91</v>
      </c>
      <c r="F143" s="6">
        <v>2</v>
      </c>
      <c r="G143" s="7">
        <v>21.04</v>
      </c>
      <c r="H143" s="7">
        <f t="shared" si="14"/>
        <v>26.294822056000001</v>
      </c>
      <c r="I143" s="8">
        <f t="shared" si="13"/>
        <v>52.58</v>
      </c>
    </row>
    <row r="144" spans="1:9" ht="24.75">
      <c r="A144" s="3" t="s">
        <v>425</v>
      </c>
      <c r="B144" s="4" t="s">
        <v>426</v>
      </c>
      <c r="C144" s="5" t="s">
        <v>427</v>
      </c>
      <c r="D144" s="4" t="s">
        <v>11</v>
      </c>
      <c r="E144" s="4" t="s">
        <v>48</v>
      </c>
      <c r="F144" s="6">
        <v>2.9</v>
      </c>
      <c r="G144" s="7">
        <v>39.07</v>
      </c>
      <c r="H144" s="7">
        <f t="shared" si="14"/>
        <v>48.827884873000002</v>
      </c>
      <c r="I144" s="8">
        <f t="shared" si="13"/>
        <v>141.61000000000001</v>
      </c>
    </row>
    <row r="145" spans="1:9" ht="33">
      <c r="A145" s="3" t="s">
        <v>428</v>
      </c>
      <c r="B145" s="4" t="s">
        <v>429</v>
      </c>
      <c r="C145" s="5" t="s">
        <v>430</v>
      </c>
      <c r="D145" s="4" t="s">
        <v>11</v>
      </c>
      <c r="E145" s="4" t="s">
        <v>21</v>
      </c>
      <c r="F145" s="6">
        <v>1</v>
      </c>
      <c r="G145" s="7">
        <v>50.05</v>
      </c>
      <c r="H145" s="7">
        <f t="shared" si="14"/>
        <v>62.550182694999997</v>
      </c>
      <c r="I145" s="8">
        <f t="shared" si="13"/>
        <v>62.55</v>
      </c>
    </row>
    <row r="146" spans="1:9" ht="16.5">
      <c r="A146" s="3" t="s">
        <v>431</v>
      </c>
      <c r="B146" s="4" t="s">
        <v>432</v>
      </c>
      <c r="C146" s="5" t="s">
        <v>433</v>
      </c>
      <c r="D146" s="4" t="s">
        <v>251</v>
      </c>
      <c r="E146" s="4" t="s">
        <v>91</v>
      </c>
      <c r="F146" s="6">
        <v>9</v>
      </c>
      <c r="G146" s="7">
        <v>23.71</v>
      </c>
      <c r="H146" s="7">
        <f t="shared" si="14"/>
        <v>29.631664968999999</v>
      </c>
      <c r="I146" s="8">
        <f t="shared" si="13"/>
        <v>266.67</v>
      </c>
    </row>
    <row r="147" spans="1:9" ht="33">
      <c r="A147" s="3" t="s">
        <v>434</v>
      </c>
      <c r="B147" s="4" t="s">
        <v>435</v>
      </c>
      <c r="C147" s="5" t="s">
        <v>436</v>
      </c>
      <c r="D147" s="4" t="s">
        <v>11</v>
      </c>
      <c r="E147" s="4" t="s">
        <v>21</v>
      </c>
      <c r="F147" s="6">
        <v>1</v>
      </c>
      <c r="G147" s="7">
        <v>29.41</v>
      </c>
      <c r="H147" s="7">
        <f t="shared" si="14"/>
        <v>36.755262199000001</v>
      </c>
      <c r="I147" s="8">
        <f t="shared" si="13"/>
        <v>36.76</v>
      </c>
    </row>
    <row r="148" spans="1:9" ht="33">
      <c r="A148" s="3" t="s">
        <v>437</v>
      </c>
      <c r="B148" s="4" t="s">
        <v>438</v>
      </c>
      <c r="C148" s="5" t="s">
        <v>439</v>
      </c>
      <c r="D148" s="4" t="s">
        <v>11</v>
      </c>
      <c r="E148" s="4" t="s">
        <v>21</v>
      </c>
      <c r="F148" s="6">
        <v>7</v>
      </c>
      <c r="G148" s="7">
        <v>18.829999999999998</v>
      </c>
      <c r="H148" s="7">
        <f t="shared" si="14"/>
        <v>23.532865936999997</v>
      </c>
      <c r="I148" s="8">
        <f t="shared" si="13"/>
        <v>164.71</v>
      </c>
    </row>
    <row r="149" spans="1:9" ht="20.100000000000001" customHeight="1">
      <c r="A149" s="10" t="s">
        <v>440</v>
      </c>
      <c r="B149" s="11" t="s">
        <v>441</v>
      </c>
      <c r="C149" s="12"/>
      <c r="D149" s="12"/>
      <c r="E149" s="12"/>
      <c r="F149" s="12"/>
      <c r="G149" s="12"/>
      <c r="H149" s="13"/>
      <c r="I149" s="14">
        <f>ROUND(SUM(I150:I184),2)</f>
        <v>24660.82</v>
      </c>
    </row>
    <row r="150" spans="1:9" ht="16.5">
      <c r="A150" s="3" t="s">
        <v>442</v>
      </c>
      <c r="B150" s="4" t="s">
        <v>443</v>
      </c>
      <c r="C150" s="5" t="s">
        <v>444</v>
      </c>
      <c r="D150" s="4" t="s">
        <v>11</v>
      </c>
      <c r="E150" s="4" t="s">
        <v>21</v>
      </c>
      <c r="F150" s="6">
        <v>1</v>
      </c>
      <c r="G150" s="7">
        <v>172.07</v>
      </c>
      <c r="H150" s="7">
        <f t="shared" si="14"/>
        <v>215.04515357299999</v>
      </c>
      <c r="I150" s="8">
        <f t="shared" ref="I150:I184" si="15">ROUND(ROUND(F150,2)*ROUND(H150,2),2)</f>
        <v>215.05</v>
      </c>
    </row>
    <row r="151" spans="1:9" ht="24.75">
      <c r="A151" s="3" t="s">
        <v>445</v>
      </c>
      <c r="B151" s="4" t="s">
        <v>446</v>
      </c>
      <c r="C151" s="5" t="s">
        <v>447</v>
      </c>
      <c r="D151" s="4" t="s">
        <v>11</v>
      </c>
      <c r="E151" s="4" t="s">
        <v>21</v>
      </c>
      <c r="F151" s="6">
        <v>5</v>
      </c>
      <c r="G151" s="7">
        <v>8.9</v>
      </c>
      <c r="H151" s="7">
        <f t="shared" si="14"/>
        <v>11.12280971</v>
      </c>
      <c r="I151" s="8">
        <f t="shared" si="15"/>
        <v>55.6</v>
      </c>
    </row>
    <row r="152" spans="1:9" ht="24.75">
      <c r="A152" s="3" t="s">
        <v>448</v>
      </c>
      <c r="B152" s="4" t="s">
        <v>449</v>
      </c>
      <c r="C152" s="5" t="s">
        <v>450</v>
      </c>
      <c r="D152" s="4" t="s">
        <v>11</v>
      </c>
      <c r="E152" s="4" t="s">
        <v>21</v>
      </c>
      <c r="F152" s="6">
        <v>8</v>
      </c>
      <c r="G152" s="7">
        <v>8.27</v>
      </c>
      <c r="H152" s="7">
        <f t="shared" si="14"/>
        <v>10.335464753</v>
      </c>
      <c r="I152" s="8">
        <f t="shared" si="15"/>
        <v>82.72</v>
      </c>
    </row>
    <row r="153" spans="1:9" ht="24.75">
      <c r="A153" s="3" t="s">
        <v>451</v>
      </c>
      <c r="B153" s="4" t="s">
        <v>452</v>
      </c>
      <c r="C153" s="5" t="s">
        <v>453</v>
      </c>
      <c r="D153" s="4" t="s">
        <v>11</v>
      </c>
      <c r="E153" s="4" t="s">
        <v>21</v>
      </c>
      <c r="F153" s="6">
        <v>1</v>
      </c>
      <c r="G153" s="7">
        <v>6.81</v>
      </c>
      <c r="H153" s="7">
        <f t="shared" si="14"/>
        <v>8.5108240589999991</v>
      </c>
      <c r="I153" s="8">
        <f t="shared" si="15"/>
        <v>8.51</v>
      </c>
    </row>
    <row r="154" spans="1:9" ht="16.5">
      <c r="A154" s="3" t="s">
        <v>454</v>
      </c>
      <c r="B154" s="4" t="s">
        <v>455</v>
      </c>
      <c r="C154" s="5" t="s">
        <v>456</v>
      </c>
      <c r="D154" s="4" t="s">
        <v>11</v>
      </c>
      <c r="E154" s="4" t="s">
        <v>21</v>
      </c>
      <c r="F154" s="6">
        <v>2</v>
      </c>
      <c r="G154" s="7">
        <v>36.520000000000003</v>
      </c>
      <c r="H154" s="7">
        <f t="shared" si="14"/>
        <v>45.641012428000003</v>
      </c>
      <c r="I154" s="8">
        <f t="shared" si="15"/>
        <v>91.28</v>
      </c>
    </row>
    <row r="155" spans="1:9" ht="24.75">
      <c r="A155" s="3" t="s">
        <v>457</v>
      </c>
      <c r="B155" s="4" t="s">
        <v>458</v>
      </c>
      <c r="C155" s="5" t="s">
        <v>459</v>
      </c>
      <c r="D155" s="4" t="s">
        <v>11</v>
      </c>
      <c r="E155" s="4" t="s">
        <v>48</v>
      </c>
      <c r="F155" s="6">
        <v>51</v>
      </c>
      <c r="G155" s="7">
        <v>12.34</v>
      </c>
      <c r="H155" s="7">
        <f t="shared" si="14"/>
        <v>15.421963126</v>
      </c>
      <c r="I155" s="8">
        <f t="shared" si="15"/>
        <v>786.42</v>
      </c>
    </row>
    <row r="156" spans="1:9" ht="24.75">
      <c r="A156" s="3" t="s">
        <v>460</v>
      </c>
      <c r="B156" s="4" t="s">
        <v>461</v>
      </c>
      <c r="C156" s="5" t="s">
        <v>462</v>
      </c>
      <c r="D156" s="4" t="s">
        <v>11</v>
      </c>
      <c r="E156" s="4" t="s">
        <v>21</v>
      </c>
      <c r="F156" s="6">
        <v>3</v>
      </c>
      <c r="G156" s="7">
        <v>11.51</v>
      </c>
      <c r="H156" s="7">
        <f t="shared" si="14"/>
        <v>14.384667389000001</v>
      </c>
      <c r="I156" s="8">
        <f t="shared" si="15"/>
        <v>43.14</v>
      </c>
    </row>
    <row r="157" spans="1:9" ht="24.75">
      <c r="A157" s="3" t="s">
        <v>463</v>
      </c>
      <c r="B157" s="4" t="s">
        <v>464</v>
      </c>
      <c r="C157" s="5" t="s">
        <v>465</v>
      </c>
      <c r="D157" s="4" t="s">
        <v>11</v>
      </c>
      <c r="E157" s="4" t="s">
        <v>21</v>
      </c>
      <c r="F157" s="6">
        <v>9</v>
      </c>
      <c r="G157" s="7">
        <v>17.100000000000001</v>
      </c>
      <c r="H157" s="7">
        <f t="shared" si="14"/>
        <v>21.370791690000001</v>
      </c>
      <c r="I157" s="8">
        <f t="shared" si="15"/>
        <v>192.33</v>
      </c>
    </row>
    <row r="158" spans="1:9" ht="24.75">
      <c r="A158" s="3" t="s">
        <v>466</v>
      </c>
      <c r="B158" s="4" t="s">
        <v>467</v>
      </c>
      <c r="C158" s="5" t="s">
        <v>468</v>
      </c>
      <c r="D158" s="4" t="s">
        <v>11</v>
      </c>
      <c r="E158" s="4" t="s">
        <v>21</v>
      </c>
      <c r="F158" s="6">
        <v>19</v>
      </c>
      <c r="G158" s="7">
        <v>152.83000000000001</v>
      </c>
      <c r="H158" s="7">
        <f t="shared" si="14"/>
        <v>190.999888537</v>
      </c>
      <c r="I158" s="8">
        <f t="shared" si="15"/>
        <v>3629</v>
      </c>
    </row>
    <row r="159" spans="1:9" ht="24.75">
      <c r="A159" s="3" t="s">
        <v>469</v>
      </c>
      <c r="B159" s="4" t="s">
        <v>470</v>
      </c>
      <c r="C159" s="5" t="s">
        <v>471</v>
      </c>
      <c r="D159" s="4" t="s">
        <v>11</v>
      </c>
      <c r="E159" s="4" t="s">
        <v>21</v>
      </c>
      <c r="F159" s="6">
        <v>9</v>
      </c>
      <c r="G159" s="7">
        <v>455.85</v>
      </c>
      <c r="H159" s="7">
        <f t="shared" si="14"/>
        <v>569.70031531500001</v>
      </c>
      <c r="I159" s="8">
        <f t="shared" si="15"/>
        <v>5127.3</v>
      </c>
    </row>
    <row r="160" spans="1:9" ht="16.5">
      <c r="A160" s="3" t="s">
        <v>472</v>
      </c>
      <c r="B160" s="4" t="s">
        <v>473</v>
      </c>
      <c r="C160" s="5" t="s">
        <v>474</v>
      </c>
      <c r="D160" s="4" t="s">
        <v>11</v>
      </c>
      <c r="E160" s="4" t="s">
        <v>21</v>
      </c>
      <c r="F160" s="6">
        <v>20</v>
      </c>
      <c r="G160" s="7">
        <v>13.36</v>
      </c>
      <c r="H160" s="7">
        <f t="shared" si="14"/>
        <v>16.696712103999999</v>
      </c>
      <c r="I160" s="8">
        <f t="shared" si="15"/>
        <v>334</v>
      </c>
    </row>
    <row r="161" spans="1:9" ht="24.75">
      <c r="A161" s="3" t="s">
        <v>475</v>
      </c>
      <c r="B161" s="4" t="s">
        <v>476</v>
      </c>
      <c r="C161" s="5" t="s">
        <v>477</v>
      </c>
      <c r="D161" s="4" t="s">
        <v>11</v>
      </c>
      <c r="E161" s="4" t="s">
        <v>21</v>
      </c>
      <c r="F161" s="6">
        <v>36</v>
      </c>
      <c r="G161" s="7">
        <v>9.84</v>
      </c>
      <c r="H161" s="7">
        <f t="shared" si="14"/>
        <v>12.297578376000001</v>
      </c>
      <c r="I161" s="8">
        <f t="shared" si="15"/>
        <v>442.8</v>
      </c>
    </row>
    <row r="162" spans="1:9" ht="24.75">
      <c r="A162" s="3" t="s">
        <v>478</v>
      </c>
      <c r="B162" s="4" t="s">
        <v>479</v>
      </c>
      <c r="C162" s="5" t="s">
        <v>480</v>
      </c>
      <c r="D162" s="4" t="s">
        <v>11</v>
      </c>
      <c r="E162" s="4" t="s">
        <v>21</v>
      </c>
      <c r="F162" s="6">
        <v>5</v>
      </c>
      <c r="G162" s="7">
        <v>22.16</v>
      </c>
      <c r="H162" s="7">
        <f t="shared" si="14"/>
        <v>27.694546424000002</v>
      </c>
      <c r="I162" s="8">
        <f t="shared" si="15"/>
        <v>138.44999999999999</v>
      </c>
    </row>
    <row r="163" spans="1:9" ht="24.75">
      <c r="A163" s="3" t="s">
        <v>481</v>
      </c>
      <c r="B163" s="4" t="s">
        <v>482</v>
      </c>
      <c r="C163" s="5" t="s">
        <v>483</v>
      </c>
      <c r="D163" s="4" t="s">
        <v>11</v>
      </c>
      <c r="E163" s="4" t="s">
        <v>48</v>
      </c>
      <c r="F163" s="6">
        <v>140.6</v>
      </c>
      <c r="G163" s="7">
        <v>14.19</v>
      </c>
      <c r="H163" s="7">
        <f t="shared" si="14"/>
        <v>17.734007841</v>
      </c>
      <c r="I163" s="8">
        <f t="shared" si="15"/>
        <v>2492.84</v>
      </c>
    </row>
    <row r="164" spans="1:9" ht="24.75">
      <c r="A164" s="3" t="s">
        <v>484</v>
      </c>
      <c r="B164" s="4" t="s">
        <v>485</v>
      </c>
      <c r="C164" s="5" t="s">
        <v>486</v>
      </c>
      <c r="D164" s="4" t="s">
        <v>11</v>
      </c>
      <c r="E164" s="4" t="s">
        <v>48</v>
      </c>
      <c r="F164" s="6">
        <v>4.8</v>
      </c>
      <c r="G164" s="7">
        <v>30.11</v>
      </c>
      <c r="H164" s="7">
        <f t="shared" si="14"/>
        <v>37.630089929</v>
      </c>
      <c r="I164" s="8">
        <f t="shared" si="15"/>
        <v>180.62</v>
      </c>
    </row>
    <row r="165" spans="1:9" ht="24.75">
      <c r="A165" s="3" t="s">
        <v>487</v>
      </c>
      <c r="B165" s="4" t="s">
        <v>488</v>
      </c>
      <c r="C165" s="5" t="s">
        <v>489</v>
      </c>
      <c r="D165" s="4" t="s">
        <v>11</v>
      </c>
      <c r="E165" s="4" t="s">
        <v>48</v>
      </c>
      <c r="F165" s="6">
        <v>35.6</v>
      </c>
      <c r="G165" s="7">
        <v>34.29</v>
      </c>
      <c r="H165" s="7">
        <f t="shared" si="14"/>
        <v>42.854061231000003</v>
      </c>
      <c r="I165" s="8">
        <f t="shared" si="15"/>
        <v>1525.46</v>
      </c>
    </row>
    <row r="166" spans="1:9" ht="24.75">
      <c r="A166" s="3" t="s">
        <v>490</v>
      </c>
      <c r="B166" s="4" t="s">
        <v>491</v>
      </c>
      <c r="C166" s="5" t="s">
        <v>492</v>
      </c>
      <c r="D166" s="4" t="s">
        <v>11</v>
      </c>
      <c r="E166" s="4" t="s">
        <v>21</v>
      </c>
      <c r="F166" s="6">
        <v>20</v>
      </c>
      <c r="G166" s="7">
        <v>13.63</v>
      </c>
      <c r="H166" s="7">
        <f t="shared" si="14"/>
        <v>17.034145657</v>
      </c>
      <c r="I166" s="8">
        <f t="shared" si="15"/>
        <v>340.6</v>
      </c>
    </row>
    <row r="167" spans="1:9" ht="24.75">
      <c r="A167" s="3" t="s">
        <v>493</v>
      </c>
      <c r="B167" s="4" t="s">
        <v>494</v>
      </c>
      <c r="C167" s="5" t="s">
        <v>495</v>
      </c>
      <c r="D167" s="4" t="s">
        <v>11</v>
      </c>
      <c r="E167" s="4" t="s">
        <v>21</v>
      </c>
      <c r="F167" s="6">
        <v>7</v>
      </c>
      <c r="G167" s="7">
        <v>33.6</v>
      </c>
      <c r="H167" s="7">
        <f t="shared" si="14"/>
        <v>41.991731040000005</v>
      </c>
      <c r="I167" s="8">
        <f t="shared" si="15"/>
        <v>293.93</v>
      </c>
    </row>
    <row r="168" spans="1:9" ht="24.75">
      <c r="A168" s="3" t="s">
        <v>496</v>
      </c>
      <c r="B168" s="4" t="s">
        <v>497</v>
      </c>
      <c r="C168" s="5" t="s">
        <v>498</v>
      </c>
      <c r="D168" s="4" t="s">
        <v>11</v>
      </c>
      <c r="E168" s="4" t="s">
        <v>21</v>
      </c>
      <c r="F168" s="6">
        <v>2</v>
      </c>
      <c r="G168" s="7">
        <v>28.52</v>
      </c>
      <c r="H168" s="7">
        <f t="shared" si="14"/>
        <v>35.642981227999996</v>
      </c>
      <c r="I168" s="8">
        <f t="shared" si="15"/>
        <v>71.28</v>
      </c>
    </row>
    <row r="169" spans="1:9" ht="33">
      <c r="A169" s="3" t="s">
        <v>499</v>
      </c>
      <c r="B169" s="4" t="s">
        <v>500</v>
      </c>
      <c r="C169" s="5" t="s">
        <v>501</v>
      </c>
      <c r="D169" s="4" t="s">
        <v>11</v>
      </c>
      <c r="E169" s="4" t="s">
        <v>21</v>
      </c>
      <c r="F169" s="6">
        <v>24</v>
      </c>
      <c r="G169" s="7">
        <v>14.85</v>
      </c>
      <c r="H169" s="7">
        <f t="shared" si="14"/>
        <v>18.558845415</v>
      </c>
      <c r="I169" s="8">
        <f t="shared" si="15"/>
        <v>445.44</v>
      </c>
    </row>
    <row r="170" spans="1:9" ht="33">
      <c r="A170" s="3" t="s">
        <v>502</v>
      </c>
      <c r="B170" s="4" t="s">
        <v>503</v>
      </c>
      <c r="C170" s="5" t="s">
        <v>504</v>
      </c>
      <c r="D170" s="4" t="s">
        <v>11</v>
      </c>
      <c r="E170" s="4" t="s">
        <v>21</v>
      </c>
      <c r="F170" s="6">
        <v>2</v>
      </c>
      <c r="G170" s="7">
        <v>6.46</v>
      </c>
      <c r="H170" s="7">
        <f t="shared" si="14"/>
        <v>8.0734101940000009</v>
      </c>
      <c r="I170" s="8">
        <f t="shared" si="15"/>
        <v>16.14</v>
      </c>
    </row>
    <row r="171" spans="1:9" ht="24.75">
      <c r="A171" s="3" t="s">
        <v>505</v>
      </c>
      <c r="B171" s="4" t="s">
        <v>506</v>
      </c>
      <c r="C171" s="5" t="s">
        <v>507</v>
      </c>
      <c r="D171" s="4" t="s">
        <v>11</v>
      </c>
      <c r="E171" s="4" t="s">
        <v>21</v>
      </c>
      <c r="F171" s="6">
        <v>1</v>
      </c>
      <c r="G171" s="7">
        <v>28.38</v>
      </c>
      <c r="H171" s="7">
        <f t="shared" si="14"/>
        <v>35.468015682000001</v>
      </c>
      <c r="I171" s="8">
        <f t="shared" si="15"/>
        <v>35.47</v>
      </c>
    </row>
    <row r="172" spans="1:9" ht="24.75">
      <c r="A172" s="3" t="s">
        <v>508</v>
      </c>
      <c r="B172" s="4" t="s">
        <v>509</v>
      </c>
      <c r="C172" s="5" t="s">
        <v>510</v>
      </c>
      <c r="D172" s="4" t="s">
        <v>11</v>
      </c>
      <c r="E172" s="4" t="s">
        <v>21</v>
      </c>
      <c r="F172" s="6">
        <v>1</v>
      </c>
      <c r="G172" s="7">
        <v>18.89</v>
      </c>
      <c r="H172" s="7">
        <f t="shared" si="14"/>
        <v>23.607851171</v>
      </c>
      <c r="I172" s="8">
        <f t="shared" si="15"/>
        <v>23.61</v>
      </c>
    </row>
    <row r="173" spans="1:9" ht="24.75">
      <c r="A173" s="3" t="s">
        <v>511</v>
      </c>
      <c r="B173" s="4" t="s">
        <v>512</v>
      </c>
      <c r="C173" s="5" t="s">
        <v>513</v>
      </c>
      <c r="D173" s="4" t="s">
        <v>11</v>
      </c>
      <c r="E173" s="4" t="s">
        <v>21</v>
      </c>
      <c r="F173" s="6">
        <v>19</v>
      </c>
      <c r="G173" s="7">
        <v>7.39</v>
      </c>
      <c r="H173" s="7">
        <f t="shared" si="14"/>
        <v>9.2356813209999995</v>
      </c>
      <c r="I173" s="8">
        <f t="shared" si="15"/>
        <v>175.56</v>
      </c>
    </row>
    <row r="174" spans="1:9" ht="33">
      <c r="A174" s="3" t="s">
        <v>514</v>
      </c>
      <c r="B174" s="4" t="s">
        <v>515</v>
      </c>
      <c r="C174" s="5" t="s">
        <v>516</v>
      </c>
      <c r="D174" s="4" t="s">
        <v>11</v>
      </c>
      <c r="E174" s="4" t="s">
        <v>21</v>
      </c>
      <c r="F174" s="6">
        <v>38</v>
      </c>
      <c r="G174" s="7">
        <v>6.94</v>
      </c>
      <c r="H174" s="7">
        <f t="shared" si="14"/>
        <v>8.6732920660000001</v>
      </c>
      <c r="I174" s="8">
        <f t="shared" si="15"/>
        <v>329.46</v>
      </c>
    </row>
    <row r="175" spans="1:9" ht="33">
      <c r="A175" s="3" t="s">
        <v>517</v>
      </c>
      <c r="B175" s="4" t="s">
        <v>518</v>
      </c>
      <c r="C175" s="5" t="s">
        <v>519</v>
      </c>
      <c r="D175" s="4" t="s">
        <v>11</v>
      </c>
      <c r="E175" s="4" t="s">
        <v>21</v>
      </c>
      <c r="F175" s="6">
        <v>6</v>
      </c>
      <c r="G175" s="7">
        <v>16.079999999999998</v>
      </c>
      <c r="H175" s="7">
        <f t="shared" si="14"/>
        <v>20.096042711999999</v>
      </c>
      <c r="I175" s="8">
        <f t="shared" si="15"/>
        <v>120.6</v>
      </c>
    </row>
    <row r="176" spans="1:9" ht="33">
      <c r="A176" s="3" t="s">
        <v>520</v>
      </c>
      <c r="B176" s="4" t="s">
        <v>521</v>
      </c>
      <c r="C176" s="5" t="s">
        <v>522</v>
      </c>
      <c r="D176" s="4" t="s">
        <v>11</v>
      </c>
      <c r="E176" s="4" t="s">
        <v>21</v>
      </c>
      <c r="F176" s="6">
        <v>3</v>
      </c>
      <c r="G176" s="7">
        <v>19.82</v>
      </c>
      <c r="H176" s="7">
        <f t="shared" si="14"/>
        <v>24.770122298</v>
      </c>
      <c r="I176" s="8">
        <f t="shared" si="15"/>
        <v>74.31</v>
      </c>
    </row>
    <row r="177" spans="1:9" ht="33">
      <c r="A177" s="3" t="s">
        <v>523</v>
      </c>
      <c r="B177" s="4" t="s">
        <v>524</v>
      </c>
      <c r="C177" s="5" t="s">
        <v>525</v>
      </c>
      <c r="D177" s="4" t="s">
        <v>11</v>
      </c>
      <c r="E177" s="4" t="s">
        <v>21</v>
      </c>
      <c r="F177" s="6">
        <v>4</v>
      </c>
      <c r="G177" s="7">
        <v>22.1</v>
      </c>
      <c r="H177" s="7">
        <f t="shared" si="14"/>
        <v>27.619561190000002</v>
      </c>
      <c r="I177" s="8">
        <f t="shared" si="15"/>
        <v>110.48</v>
      </c>
    </row>
    <row r="178" spans="1:9" ht="24.75">
      <c r="A178" s="3" t="s">
        <v>526</v>
      </c>
      <c r="B178" s="4" t="s">
        <v>527</v>
      </c>
      <c r="C178" s="5" t="s">
        <v>528</v>
      </c>
      <c r="D178" s="4" t="s">
        <v>11</v>
      </c>
      <c r="E178" s="4" t="s">
        <v>48</v>
      </c>
      <c r="F178" s="6">
        <v>8.1999999999999993</v>
      </c>
      <c r="G178" s="7">
        <v>39.99</v>
      </c>
      <c r="H178" s="7">
        <f t="shared" si="14"/>
        <v>49.977658461000004</v>
      </c>
      <c r="I178" s="8">
        <f t="shared" si="15"/>
        <v>409.84</v>
      </c>
    </row>
    <row r="179" spans="1:9" ht="24.75">
      <c r="A179" s="3" t="s">
        <v>529</v>
      </c>
      <c r="B179" s="4" t="s">
        <v>530</v>
      </c>
      <c r="C179" s="5" t="s">
        <v>531</v>
      </c>
      <c r="D179" s="4" t="s">
        <v>11</v>
      </c>
      <c r="E179" s="4" t="s">
        <v>21</v>
      </c>
      <c r="F179" s="6">
        <v>1</v>
      </c>
      <c r="G179" s="7">
        <v>54.18</v>
      </c>
      <c r="H179" s="7">
        <f t="shared" si="14"/>
        <v>67.711666301999998</v>
      </c>
      <c r="I179" s="8">
        <f t="shared" si="15"/>
        <v>67.709999999999994</v>
      </c>
    </row>
    <row r="180" spans="1:9" ht="16.5">
      <c r="A180" s="3" t="s">
        <v>532</v>
      </c>
      <c r="B180" s="4" t="s">
        <v>533</v>
      </c>
      <c r="C180" s="5" t="s">
        <v>534</v>
      </c>
      <c r="D180" s="4" t="s">
        <v>251</v>
      </c>
      <c r="E180" s="4" t="s">
        <v>91</v>
      </c>
      <c r="F180" s="6">
        <v>2</v>
      </c>
      <c r="G180" s="7">
        <v>43.47</v>
      </c>
      <c r="H180" s="7">
        <f t="shared" si="14"/>
        <v>54.326802033</v>
      </c>
      <c r="I180" s="8">
        <f t="shared" si="15"/>
        <v>108.66</v>
      </c>
    </row>
    <row r="181" spans="1:9" ht="16.5">
      <c r="A181" s="3" t="s">
        <v>535</v>
      </c>
      <c r="B181" s="4" t="s">
        <v>536</v>
      </c>
      <c r="C181" s="5" t="s">
        <v>537</v>
      </c>
      <c r="D181" s="4" t="s">
        <v>251</v>
      </c>
      <c r="E181" s="4" t="s">
        <v>91</v>
      </c>
      <c r="F181" s="6">
        <v>2</v>
      </c>
      <c r="G181" s="7">
        <v>16.37</v>
      </c>
      <c r="H181" s="7">
        <f t="shared" si="14"/>
        <v>20.458471342999999</v>
      </c>
      <c r="I181" s="8">
        <f t="shared" si="15"/>
        <v>40.92</v>
      </c>
    </row>
    <row r="182" spans="1:9">
      <c r="A182" s="3" t="s">
        <v>538</v>
      </c>
      <c r="B182" s="4" t="s">
        <v>539</v>
      </c>
      <c r="C182" s="5" t="s">
        <v>540</v>
      </c>
      <c r="D182" s="4" t="s">
        <v>251</v>
      </c>
      <c r="E182" s="4" t="s">
        <v>91</v>
      </c>
      <c r="F182" s="6">
        <v>1</v>
      </c>
      <c r="G182" s="7">
        <v>33.1</v>
      </c>
      <c r="H182" s="7">
        <f t="shared" si="14"/>
        <v>41.366854090000004</v>
      </c>
      <c r="I182" s="8">
        <f t="shared" si="15"/>
        <v>41.37</v>
      </c>
    </row>
    <row r="183" spans="1:9" ht="33">
      <c r="A183" s="3" t="s">
        <v>541</v>
      </c>
      <c r="B183" s="4" t="s">
        <v>542</v>
      </c>
      <c r="C183" s="5" t="s">
        <v>543</v>
      </c>
      <c r="D183" s="4" t="s">
        <v>11</v>
      </c>
      <c r="E183" s="4" t="s">
        <v>21</v>
      </c>
      <c r="F183" s="6">
        <v>2</v>
      </c>
      <c r="G183" s="7">
        <v>64.7</v>
      </c>
      <c r="H183" s="7">
        <f t="shared" si="14"/>
        <v>80.859077330000005</v>
      </c>
      <c r="I183" s="8">
        <f t="shared" si="15"/>
        <v>161.72</v>
      </c>
    </row>
    <row r="184" spans="1:9" ht="16.5">
      <c r="A184" s="3" t="s">
        <v>544</v>
      </c>
      <c r="B184" s="4" t="s">
        <v>545</v>
      </c>
      <c r="C184" s="5" t="s">
        <v>546</v>
      </c>
      <c r="D184" s="4" t="s">
        <v>11</v>
      </c>
      <c r="E184" s="4" t="s">
        <v>21</v>
      </c>
      <c r="F184" s="6">
        <v>2</v>
      </c>
      <c r="G184" s="7">
        <v>2579.79</v>
      </c>
      <c r="H184" s="7">
        <f t="shared" si="14"/>
        <v>3224.1026136810001</v>
      </c>
      <c r="I184" s="8">
        <f t="shared" si="15"/>
        <v>6448.2</v>
      </c>
    </row>
    <row r="185" spans="1:9" ht="20.100000000000001" customHeight="1">
      <c r="A185" s="10" t="s">
        <v>547</v>
      </c>
      <c r="B185" s="11" t="s">
        <v>548</v>
      </c>
      <c r="C185" s="12"/>
      <c r="D185" s="12"/>
      <c r="E185" s="12"/>
      <c r="F185" s="12"/>
      <c r="G185" s="12"/>
      <c r="H185" s="13"/>
      <c r="I185" s="14">
        <f>ROUND(SUM(I186:I200),2)</f>
        <v>20248.47</v>
      </c>
    </row>
    <row r="186" spans="1:9" ht="24.75">
      <c r="A186" s="3" t="s">
        <v>549</v>
      </c>
      <c r="B186" s="4" t="s">
        <v>550</v>
      </c>
      <c r="C186" s="5" t="s">
        <v>551</v>
      </c>
      <c r="D186" s="4" t="s">
        <v>58</v>
      </c>
      <c r="E186" s="4" t="s">
        <v>552</v>
      </c>
      <c r="F186" s="6">
        <v>82.9</v>
      </c>
      <c r="G186" s="7">
        <v>42.04</v>
      </c>
      <c r="H186" s="7">
        <f t="shared" si="14"/>
        <v>52.539653955999995</v>
      </c>
      <c r="I186" s="8">
        <f t="shared" ref="I186:I200" si="16">ROUND(ROUND(F186,2)*ROUND(H186,2),2)</f>
        <v>4355.57</v>
      </c>
    </row>
    <row r="187" spans="1:9" ht="24.75">
      <c r="A187" s="3" t="s">
        <v>553</v>
      </c>
      <c r="B187" s="4" t="s">
        <v>554</v>
      </c>
      <c r="C187" s="5" t="s">
        <v>555</v>
      </c>
      <c r="D187" s="4" t="s">
        <v>58</v>
      </c>
      <c r="E187" s="4" t="s">
        <v>552</v>
      </c>
      <c r="F187" s="6">
        <v>32.6</v>
      </c>
      <c r="G187" s="7">
        <v>100.25</v>
      </c>
      <c r="H187" s="7">
        <f t="shared" si="14"/>
        <v>125.287828475</v>
      </c>
      <c r="I187" s="8">
        <f t="shared" si="16"/>
        <v>4084.45</v>
      </c>
    </row>
    <row r="188" spans="1:9" ht="41.25">
      <c r="A188" s="3" t="s">
        <v>556</v>
      </c>
      <c r="B188" s="4" t="s">
        <v>557</v>
      </c>
      <c r="C188" s="5" t="s">
        <v>558</v>
      </c>
      <c r="D188" s="4" t="s">
        <v>58</v>
      </c>
      <c r="E188" s="4" t="s">
        <v>91</v>
      </c>
      <c r="F188" s="6">
        <v>4</v>
      </c>
      <c r="G188" s="7">
        <v>830.08</v>
      </c>
      <c r="H188" s="7">
        <f t="shared" si="14"/>
        <v>1037.395717312</v>
      </c>
      <c r="I188" s="8">
        <f t="shared" si="16"/>
        <v>4149.6000000000004</v>
      </c>
    </row>
    <row r="189" spans="1:9">
      <c r="A189" s="3" t="s">
        <v>559</v>
      </c>
      <c r="B189" s="4" t="s">
        <v>366</v>
      </c>
      <c r="C189" s="5" t="s">
        <v>367</v>
      </c>
      <c r="D189" s="4" t="s">
        <v>251</v>
      </c>
      <c r="E189" s="4" t="s">
        <v>91</v>
      </c>
      <c r="F189" s="6">
        <v>25</v>
      </c>
      <c r="G189" s="7">
        <v>6.12</v>
      </c>
      <c r="H189" s="7">
        <f t="shared" si="14"/>
        <v>7.6484938680000001</v>
      </c>
      <c r="I189" s="8">
        <f t="shared" si="16"/>
        <v>191.25</v>
      </c>
    </row>
    <row r="190" spans="1:9">
      <c r="A190" s="3" t="s">
        <v>560</v>
      </c>
      <c r="B190" s="4" t="s">
        <v>369</v>
      </c>
      <c r="C190" s="5" t="s">
        <v>370</v>
      </c>
      <c r="D190" s="4" t="s">
        <v>251</v>
      </c>
      <c r="E190" s="4" t="s">
        <v>91</v>
      </c>
      <c r="F190" s="6">
        <v>11</v>
      </c>
      <c r="G190" s="7">
        <v>4.51</v>
      </c>
      <c r="H190" s="7">
        <f t="shared" si="14"/>
        <v>5.6363900889999998</v>
      </c>
      <c r="I190" s="8">
        <f t="shared" si="16"/>
        <v>62.04</v>
      </c>
    </row>
    <row r="191" spans="1:9" ht="33">
      <c r="A191" s="3" t="s">
        <v>561</v>
      </c>
      <c r="B191" s="4" t="s">
        <v>402</v>
      </c>
      <c r="C191" s="5" t="s">
        <v>403</v>
      </c>
      <c r="D191" s="4" t="s">
        <v>11</v>
      </c>
      <c r="E191" s="4" t="s">
        <v>21</v>
      </c>
      <c r="F191" s="6">
        <v>4</v>
      </c>
      <c r="G191" s="7">
        <v>31.25</v>
      </c>
      <c r="H191" s="7">
        <f t="shared" si="14"/>
        <v>39.054809374999998</v>
      </c>
      <c r="I191" s="8">
        <f t="shared" si="16"/>
        <v>156.19999999999999</v>
      </c>
    </row>
    <row r="192" spans="1:9" ht="33">
      <c r="A192" s="3" t="s">
        <v>562</v>
      </c>
      <c r="B192" s="4" t="s">
        <v>408</v>
      </c>
      <c r="C192" s="5" t="s">
        <v>409</v>
      </c>
      <c r="D192" s="4" t="s">
        <v>11</v>
      </c>
      <c r="E192" s="4" t="s">
        <v>21</v>
      </c>
      <c r="F192" s="6">
        <v>4</v>
      </c>
      <c r="G192" s="7">
        <v>17.21</v>
      </c>
      <c r="H192" s="7">
        <f t="shared" si="14"/>
        <v>21.508264619000002</v>
      </c>
      <c r="I192" s="8">
        <f t="shared" si="16"/>
        <v>86.04</v>
      </c>
    </row>
    <row r="193" spans="1:9" ht="33">
      <c r="A193" s="3" t="s">
        <v>563</v>
      </c>
      <c r="B193" s="4" t="s">
        <v>411</v>
      </c>
      <c r="C193" s="5" t="s">
        <v>412</v>
      </c>
      <c r="D193" s="4" t="s">
        <v>11</v>
      </c>
      <c r="E193" s="4" t="s">
        <v>21</v>
      </c>
      <c r="F193" s="6">
        <v>4</v>
      </c>
      <c r="G193" s="7">
        <v>16.350000000000001</v>
      </c>
      <c r="H193" s="7">
        <f t="shared" si="14"/>
        <v>20.433476265000003</v>
      </c>
      <c r="I193" s="8">
        <f t="shared" si="16"/>
        <v>81.72</v>
      </c>
    </row>
    <row r="194" spans="1:9" ht="33">
      <c r="A194" s="3" t="s">
        <v>564</v>
      </c>
      <c r="B194" s="4" t="s">
        <v>565</v>
      </c>
      <c r="C194" s="5" t="s">
        <v>566</v>
      </c>
      <c r="D194" s="4" t="s">
        <v>11</v>
      </c>
      <c r="E194" s="4" t="s">
        <v>21</v>
      </c>
      <c r="F194" s="6">
        <v>16</v>
      </c>
      <c r="G194" s="7">
        <v>30.27</v>
      </c>
      <c r="H194" s="7">
        <f t="shared" si="14"/>
        <v>37.830050553</v>
      </c>
      <c r="I194" s="8">
        <f t="shared" si="16"/>
        <v>605.28</v>
      </c>
    </row>
    <row r="195" spans="1:9" ht="33">
      <c r="A195" s="3" t="s">
        <v>567</v>
      </c>
      <c r="B195" s="4" t="s">
        <v>568</v>
      </c>
      <c r="C195" s="5" t="s">
        <v>569</v>
      </c>
      <c r="D195" s="4" t="s">
        <v>11</v>
      </c>
      <c r="E195" s="4" t="s">
        <v>21</v>
      </c>
      <c r="F195" s="6">
        <v>1</v>
      </c>
      <c r="G195" s="7">
        <v>57.16</v>
      </c>
      <c r="H195" s="7">
        <f t="shared" si="14"/>
        <v>71.435932923999999</v>
      </c>
      <c r="I195" s="8">
        <f t="shared" si="16"/>
        <v>71.44</v>
      </c>
    </row>
    <row r="196" spans="1:9" ht="16.5">
      <c r="A196" s="3" t="s">
        <v>570</v>
      </c>
      <c r="B196" s="4" t="s">
        <v>571</v>
      </c>
      <c r="C196" s="5" t="s">
        <v>572</v>
      </c>
      <c r="D196" s="4" t="s">
        <v>251</v>
      </c>
      <c r="E196" s="4" t="s">
        <v>91</v>
      </c>
      <c r="F196" s="6">
        <v>1</v>
      </c>
      <c r="G196" s="7">
        <v>49.57</v>
      </c>
      <c r="H196" s="7">
        <f t="shared" si="14"/>
        <v>61.950300822999999</v>
      </c>
      <c r="I196" s="8">
        <f t="shared" si="16"/>
        <v>61.95</v>
      </c>
    </row>
    <row r="197" spans="1:9" ht="33">
      <c r="A197" s="3" t="s">
        <v>573</v>
      </c>
      <c r="B197" s="4" t="s">
        <v>381</v>
      </c>
      <c r="C197" s="5" t="s">
        <v>382</v>
      </c>
      <c r="D197" s="4" t="s">
        <v>11</v>
      </c>
      <c r="E197" s="4" t="s">
        <v>48</v>
      </c>
      <c r="F197" s="6">
        <v>103.1</v>
      </c>
      <c r="G197" s="7">
        <v>43.64</v>
      </c>
      <c r="H197" s="7">
        <f t="shared" si="14"/>
        <v>54.539260196000001</v>
      </c>
      <c r="I197" s="8">
        <f t="shared" si="16"/>
        <v>5623.07</v>
      </c>
    </row>
    <row r="198" spans="1:9" ht="33">
      <c r="A198" s="3" t="s">
        <v>574</v>
      </c>
      <c r="B198" s="4" t="s">
        <v>384</v>
      </c>
      <c r="C198" s="5" t="s">
        <v>385</v>
      </c>
      <c r="D198" s="4" t="s">
        <v>11</v>
      </c>
      <c r="E198" s="4" t="s">
        <v>48</v>
      </c>
      <c r="F198" s="6">
        <v>16</v>
      </c>
      <c r="G198" s="7">
        <v>31.35</v>
      </c>
      <c r="H198" s="7">
        <f t="shared" ref="H198:H219" si="17">(G198*0.2497539)+G198</f>
        <v>39.179784765000001</v>
      </c>
      <c r="I198" s="8">
        <f t="shared" si="16"/>
        <v>626.88</v>
      </c>
    </row>
    <row r="199" spans="1:9" ht="33">
      <c r="A199" s="3" t="s">
        <v>575</v>
      </c>
      <c r="B199" s="4" t="s">
        <v>387</v>
      </c>
      <c r="C199" s="5" t="s">
        <v>388</v>
      </c>
      <c r="D199" s="4" t="s">
        <v>11</v>
      </c>
      <c r="E199" s="4" t="s">
        <v>21</v>
      </c>
      <c r="F199" s="6">
        <v>1</v>
      </c>
      <c r="G199" s="7">
        <v>47.74</v>
      </c>
      <c r="H199" s="7">
        <f t="shared" si="17"/>
        <v>59.663251186000004</v>
      </c>
      <c r="I199" s="8">
        <f t="shared" si="16"/>
        <v>59.66</v>
      </c>
    </row>
    <row r="200" spans="1:9" ht="33">
      <c r="A200" s="3" t="s">
        <v>576</v>
      </c>
      <c r="B200" s="4" t="s">
        <v>577</v>
      </c>
      <c r="C200" s="5" t="s">
        <v>578</v>
      </c>
      <c r="D200" s="4" t="s">
        <v>11</v>
      </c>
      <c r="E200" s="4" t="s">
        <v>21</v>
      </c>
      <c r="F200" s="6">
        <v>1</v>
      </c>
      <c r="G200" s="7">
        <v>26.66</v>
      </c>
      <c r="H200" s="7">
        <f t="shared" si="17"/>
        <v>33.318438974000003</v>
      </c>
      <c r="I200" s="8">
        <f t="shared" si="16"/>
        <v>33.32</v>
      </c>
    </row>
    <row r="201" spans="1:9" ht="20.100000000000001" customHeight="1">
      <c r="A201" s="10" t="s">
        <v>579</v>
      </c>
      <c r="B201" s="11" t="s">
        <v>580</v>
      </c>
      <c r="C201" s="12"/>
      <c r="D201" s="12"/>
      <c r="E201" s="12"/>
      <c r="F201" s="12"/>
      <c r="G201" s="12"/>
      <c r="H201" s="13"/>
      <c r="I201" s="14">
        <f>ROUND(SUM(I202:I217),2)</f>
        <v>56536.28</v>
      </c>
    </row>
    <row r="202" spans="1:9" ht="49.5">
      <c r="A202" s="3" t="s">
        <v>581</v>
      </c>
      <c r="B202" s="4" t="s">
        <v>582</v>
      </c>
      <c r="C202" s="5" t="s">
        <v>583</v>
      </c>
      <c r="D202" s="4" t="s">
        <v>58</v>
      </c>
      <c r="E202" s="4" t="s">
        <v>59</v>
      </c>
      <c r="F202" s="6">
        <v>21</v>
      </c>
      <c r="G202" s="7">
        <v>431.98</v>
      </c>
      <c r="H202" s="7">
        <f t="shared" si="17"/>
        <v>539.868689722</v>
      </c>
      <c r="I202" s="8">
        <f t="shared" ref="I202:I217" si="18">ROUND(ROUND(F202,2)*ROUND(H202,2),2)</f>
        <v>11337.27</v>
      </c>
    </row>
    <row r="203" spans="1:9" ht="33">
      <c r="A203" s="3" t="s">
        <v>584</v>
      </c>
      <c r="B203" s="4" t="s">
        <v>585</v>
      </c>
      <c r="C203" s="5" t="s">
        <v>586</v>
      </c>
      <c r="D203" s="4" t="s">
        <v>58</v>
      </c>
      <c r="E203" s="4" t="s">
        <v>552</v>
      </c>
      <c r="F203" s="6">
        <v>36.25</v>
      </c>
      <c r="G203" s="7">
        <v>229.04</v>
      </c>
      <c r="H203" s="7">
        <f t="shared" si="17"/>
        <v>286.24363325600001</v>
      </c>
      <c r="I203" s="8">
        <f t="shared" si="18"/>
        <v>10376.200000000001</v>
      </c>
    </row>
    <row r="204" spans="1:9" ht="33">
      <c r="A204" s="3" t="s">
        <v>587</v>
      </c>
      <c r="B204" s="4" t="s">
        <v>588</v>
      </c>
      <c r="C204" s="5" t="s">
        <v>589</v>
      </c>
      <c r="D204" s="4" t="s">
        <v>58</v>
      </c>
      <c r="E204" s="4" t="s">
        <v>552</v>
      </c>
      <c r="F204" s="6">
        <v>49.25</v>
      </c>
      <c r="G204" s="7">
        <v>56.24</v>
      </c>
      <c r="H204" s="7">
        <f t="shared" si="17"/>
        <v>70.286159335999997</v>
      </c>
      <c r="I204" s="8">
        <f t="shared" si="18"/>
        <v>3461.78</v>
      </c>
    </row>
    <row r="205" spans="1:9" ht="24.75">
      <c r="A205" s="3" t="s">
        <v>590</v>
      </c>
      <c r="B205" s="4" t="s">
        <v>591</v>
      </c>
      <c r="C205" s="5" t="s">
        <v>592</v>
      </c>
      <c r="D205" s="4" t="s">
        <v>58</v>
      </c>
      <c r="E205" s="4" t="s">
        <v>59</v>
      </c>
      <c r="F205" s="6">
        <v>7.87</v>
      </c>
      <c r="G205" s="7">
        <v>399.38</v>
      </c>
      <c r="H205" s="7">
        <f t="shared" si="17"/>
        <v>499.12671258199998</v>
      </c>
      <c r="I205" s="8">
        <f t="shared" si="18"/>
        <v>3928.15</v>
      </c>
    </row>
    <row r="206" spans="1:9" ht="33">
      <c r="A206" s="3" t="s">
        <v>593</v>
      </c>
      <c r="B206" s="4" t="s">
        <v>594</v>
      </c>
      <c r="C206" s="5" t="s">
        <v>595</v>
      </c>
      <c r="D206" s="4" t="s">
        <v>11</v>
      </c>
      <c r="E206" s="4" t="s">
        <v>21</v>
      </c>
      <c r="F206" s="6">
        <v>8</v>
      </c>
      <c r="G206" s="7">
        <v>256.33</v>
      </c>
      <c r="H206" s="7">
        <f t="shared" si="17"/>
        <v>320.34941718699997</v>
      </c>
      <c r="I206" s="8">
        <f t="shared" si="18"/>
        <v>2562.8000000000002</v>
      </c>
    </row>
    <row r="207" spans="1:9" ht="33">
      <c r="A207" s="3" t="s">
        <v>596</v>
      </c>
      <c r="B207" s="4" t="s">
        <v>597</v>
      </c>
      <c r="C207" s="5" t="s">
        <v>598</v>
      </c>
      <c r="D207" s="4" t="s">
        <v>11</v>
      </c>
      <c r="E207" s="4" t="s">
        <v>21</v>
      </c>
      <c r="F207" s="6">
        <v>1</v>
      </c>
      <c r="G207" s="7">
        <v>920.58</v>
      </c>
      <c r="H207" s="7">
        <f t="shared" si="17"/>
        <v>1150.4984452620001</v>
      </c>
      <c r="I207" s="8">
        <f t="shared" si="18"/>
        <v>1150.5</v>
      </c>
    </row>
    <row r="208" spans="1:9" ht="16.5">
      <c r="A208" s="3" t="s">
        <v>599</v>
      </c>
      <c r="B208" s="4" t="s">
        <v>600</v>
      </c>
      <c r="C208" s="5" t="s">
        <v>601</v>
      </c>
      <c r="D208" s="4" t="s">
        <v>11</v>
      </c>
      <c r="E208" s="4" t="s">
        <v>21</v>
      </c>
      <c r="F208" s="6">
        <v>9</v>
      </c>
      <c r="G208" s="7">
        <v>44.5</v>
      </c>
      <c r="H208" s="7">
        <f t="shared" si="17"/>
        <v>55.61404855</v>
      </c>
      <c r="I208" s="8">
        <f t="shared" si="18"/>
        <v>500.49</v>
      </c>
    </row>
    <row r="209" spans="1:9" ht="33">
      <c r="A209" s="3" t="s">
        <v>602</v>
      </c>
      <c r="B209" s="4" t="s">
        <v>603</v>
      </c>
      <c r="C209" s="5" t="s">
        <v>604</v>
      </c>
      <c r="D209" s="4" t="s">
        <v>11</v>
      </c>
      <c r="E209" s="4" t="s">
        <v>21</v>
      </c>
      <c r="F209" s="6">
        <v>7</v>
      </c>
      <c r="G209" s="7">
        <v>314.23</v>
      </c>
      <c r="H209" s="7">
        <f t="shared" si="17"/>
        <v>392.71016799700004</v>
      </c>
      <c r="I209" s="8">
        <f t="shared" si="18"/>
        <v>2748.97</v>
      </c>
    </row>
    <row r="210" spans="1:9" ht="41.25">
      <c r="A210" s="3" t="s">
        <v>605</v>
      </c>
      <c r="B210" s="4" t="s">
        <v>606</v>
      </c>
      <c r="C210" s="5" t="s">
        <v>607</v>
      </c>
      <c r="D210" s="4" t="s">
        <v>11</v>
      </c>
      <c r="E210" s="4" t="s">
        <v>21</v>
      </c>
      <c r="F210" s="6">
        <v>2</v>
      </c>
      <c r="G210" s="7">
        <v>466.38</v>
      </c>
      <c r="H210" s="7">
        <f t="shared" si="17"/>
        <v>582.86022388200001</v>
      </c>
      <c r="I210" s="8">
        <f t="shared" si="18"/>
        <v>1165.72</v>
      </c>
    </row>
    <row r="211" spans="1:9" ht="24.75">
      <c r="A211" s="3" t="s">
        <v>608</v>
      </c>
      <c r="B211" s="4" t="s">
        <v>609</v>
      </c>
      <c r="C211" s="5" t="s">
        <v>610</v>
      </c>
      <c r="D211" s="4" t="s">
        <v>58</v>
      </c>
      <c r="E211" s="4" t="s">
        <v>59</v>
      </c>
      <c r="F211" s="6">
        <v>4</v>
      </c>
      <c r="G211" s="7">
        <v>839.77</v>
      </c>
      <c r="H211" s="7">
        <f t="shared" si="17"/>
        <v>1049.505832603</v>
      </c>
      <c r="I211" s="8">
        <f t="shared" si="18"/>
        <v>4198.04</v>
      </c>
    </row>
    <row r="212" spans="1:9" ht="49.5">
      <c r="A212" s="3" t="s">
        <v>611</v>
      </c>
      <c r="B212" s="4" t="s">
        <v>612</v>
      </c>
      <c r="C212" s="5" t="s">
        <v>613</v>
      </c>
      <c r="D212" s="4" t="s">
        <v>58</v>
      </c>
      <c r="E212" s="4" t="s">
        <v>91</v>
      </c>
      <c r="F212" s="6">
        <v>3</v>
      </c>
      <c r="G212" s="7">
        <v>515.66</v>
      </c>
      <c r="H212" s="7">
        <f t="shared" si="17"/>
        <v>644.44809607399998</v>
      </c>
      <c r="I212" s="8">
        <f t="shared" si="18"/>
        <v>1933.35</v>
      </c>
    </row>
    <row r="213" spans="1:9" ht="24.75">
      <c r="A213" s="3" t="s">
        <v>614</v>
      </c>
      <c r="B213" s="4" t="s">
        <v>615</v>
      </c>
      <c r="C213" s="5" t="s">
        <v>616</v>
      </c>
      <c r="D213" s="4" t="s">
        <v>11</v>
      </c>
      <c r="E213" s="4" t="s">
        <v>21</v>
      </c>
      <c r="F213" s="6">
        <v>8</v>
      </c>
      <c r="G213" s="7">
        <v>664.25</v>
      </c>
      <c r="H213" s="7">
        <f t="shared" si="17"/>
        <v>830.14902807499993</v>
      </c>
      <c r="I213" s="8">
        <f t="shared" si="18"/>
        <v>6641.2</v>
      </c>
    </row>
    <row r="214" spans="1:9" ht="33">
      <c r="A214" s="3" t="s">
        <v>617</v>
      </c>
      <c r="B214" s="4" t="s">
        <v>618</v>
      </c>
      <c r="C214" s="5" t="s">
        <v>619</v>
      </c>
      <c r="D214" s="4" t="s">
        <v>58</v>
      </c>
      <c r="E214" s="4" t="s">
        <v>91</v>
      </c>
      <c r="F214" s="6">
        <v>6</v>
      </c>
      <c r="G214" s="7">
        <v>109.75</v>
      </c>
      <c r="H214" s="7">
        <f t="shared" si="17"/>
        <v>137.160490525</v>
      </c>
      <c r="I214" s="8">
        <f t="shared" si="18"/>
        <v>822.96</v>
      </c>
    </row>
    <row r="215" spans="1:9" ht="24.75">
      <c r="A215" s="3" t="s">
        <v>620</v>
      </c>
      <c r="B215" s="4" t="s">
        <v>621</v>
      </c>
      <c r="C215" s="5" t="s">
        <v>622</v>
      </c>
      <c r="D215" s="4" t="s">
        <v>11</v>
      </c>
      <c r="E215" s="4" t="s">
        <v>21</v>
      </c>
      <c r="F215" s="6">
        <v>3</v>
      </c>
      <c r="G215" s="7">
        <v>371</v>
      </c>
      <c r="H215" s="7">
        <f t="shared" si="17"/>
        <v>463.6586969</v>
      </c>
      <c r="I215" s="8">
        <f t="shared" si="18"/>
        <v>1390.98</v>
      </c>
    </row>
    <row r="216" spans="1:9" ht="24.75">
      <c r="A216" s="3" t="s">
        <v>623</v>
      </c>
      <c r="B216" s="4" t="s">
        <v>624</v>
      </c>
      <c r="C216" s="5" t="s">
        <v>625</v>
      </c>
      <c r="D216" s="4" t="s">
        <v>11</v>
      </c>
      <c r="E216" s="4" t="s">
        <v>21</v>
      </c>
      <c r="F216" s="6">
        <v>6</v>
      </c>
      <c r="G216" s="7">
        <v>384.65</v>
      </c>
      <c r="H216" s="7">
        <f t="shared" si="17"/>
        <v>480.71783763499997</v>
      </c>
      <c r="I216" s="8">
        <f t="shared" si="18"/>
        <v>2884.32</v>
      </c>
    </row>
    <row r="217" spans="1:9" ht="24.75">
      <c r="A217" s="3" t="s">
        <v>626</v>
      </c>
      <c r="B217" s="4" t="s">
        <v>627</v>
      </c>
      <c r="C217" s="5" t="s">
        <v>628</v>
      </c>
      <c r="D217" s="4" t="s">
        <v>11</v>
      </c>
      <c r="E217" s="4" t="s">
        <v>21</v>
      </c>
      <c r="F217" s="6">
        <v>15</v>
      </c>
      <c r="G217" s="7">
        <v>76.47</v>
      </c>
      <c r="H217" s="7">
        <f t="shared" si="17"/>
        <v>95.568680732999994</v>
      </c>
      <c r="I217" s="8">
        <f t="shared" si="18"/>
        <v>1433.55</v>
      </c>
    </row>
    <row r="218" spans="1:9" ht="20.100000000000001" customHeight="1">
      <c r="A218" s="10" t="s">
        <v>629</v>
      </c>
      <c r="B218" s="11" t="s">
        <v>630</v>
      </c>
      <c r="C218" s="12"/>
      <c r="D218" s="12"/>
      <c r="E218" s="12"/>
      <c r="F218" s="12"/>
      <c r="G218" s="12"/>
      <c r="H218" s="13"/>
      <c r="I218" s="14">
        <f>ROUND(SUM(I219:I219),2)</f>
        <v>5118.3</v>
      </c>
    </row>
    <row r="219" spans="1:9" ht="15.75" thickBot="1">
      <c r="A219" s="3" t="s">
        <v>631</v>
      </c>
      <c r="B219" s="4" t="s">
        <v>632</v>
      </c>
      <c r="C219" s="5" t="s">
        <v>633</v>
      </c>
      <c r="D219" s="4" t="s">
        <v>58</v>
      </c>
      <c r="E219" s="4" t="s">
        <v>59</v>
      </c>
      <c r="F219" s="15">
        <v>470</v>
      </c>
      <c r="G219" s="16">
        <v>8.7100000000000009</v>
      </c>
      <c r="H219" s="16">
        <f t="shared" si="17"/>
        <v>10.885356469000001</v>
      </c>
      <c r="I219" s="17">
        <f t="shared" ref="I219" si="19">ROUND(ROUND(F219,2)*ROUND(H219,2),2)</f>
        <v>5118.3</v>
      </c>
    </row>
    <row r="220" spans="1:9" ht="15" customHeight="1" thickBot="1">
      <c r="A220" s="1"/>
      <c r="B220" s="1"/>
      <c r="C220" s="1"/>
      <c r="D220" s="1"/>
      <c r="E220" s="1"/>
      <c r="F220" s="18" t="s">
        <v>634</v>
      </c>
      <c r="G220" s="19"/>
      <c r="H220" s="19"/>
      <c r="I220" s="20">
        <f>I4+I10+I12+I15+I32+I50+I52+I66+I75+I78+I83+I91+I118+I149+I185+I201+I218</f>
        <v>1572383.0099999998</v>
      </c>
    </row>
    <row r="221" spans="1:9" ht="123.75" customHeight="1">
      <c r="A221" s="21" t="s">
        <v>635</v>
      </c>
      <c r="B221" s="21"/>
      <c r="C221" s="21"/>
      <c r="D221" s="21"/>
      <c r="E221" s="21"/>
      <c r="F221" s="21"/>
      <c r="G221" s="21"/>
      <c r="H221" s="21"/>
      <c r="I221" s="21"/>
    </row>
  </sheetData>
  <mergeCells count="21">
    <mergeCell ref="A2:I2"/>
    <mergeCell ref="A221:I221"/>
    <mergeCell ref="B4:H4"/>
    <mergeCell ref="B10:H10"/>
    <mergeCell ref="B15:H15"/>
    <mergeCell ref="B32:H32"/>
    <mergeCell ref="B50:H50"/>
    <mergeCell ref="B52:H52"/>
    <mergeCell ref="B66:H66"/>
    <mergeCell ref="B75:H75"/>
    <mergeCell ref="B78:H78"/>
    <mergeCell ref="B83:H83"/>
    <mergeCell ref="B12:H12"/>
    <mergeCell ref="B91:H91"/>
    <mergeCell ref="B118:H118"/>
    <mergeCell ref="B149:H149"/>
    <mergeCell ref="B185:H185"/>
    <mergeCell ref="B201:H201"/>
    <mergeCell ref="B218:H218"/>
    <mergeCell ref="F220:H220"/>
    <mergeCell ref="A1:I1"/>
  </mergeCells>
  <printOptions horizontalCentered="1"/>
  <pageMargins left="0.78740157480314965" right="0.39370078740157483" top="0.78740157480314965" bottom="0.78740157480314965" header="0" footer="0"/>
  <pageSetup paperSize="9" scale="8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orcamento</vt:lpstr>
      <vt:lpstr>JR_PAGE_ANCHOR_0_1</vt:lpstr>
      <vt:lpstr>VALOR_TOTAL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CEMEI Menino Jesus 2 - Elói Mendes</dc:title>
  <dc:creator/>
  <cp:keywords>Created by Seobra</cp:keywords>
  <cp:lastModifiedBy/>
  <dcterms:created xsi:type="dcterms:W3CDTF">2026-09-03T13:20:09Z</dcterms:created>
  <dcterms:modified xsi:type="dcterms:W3CDTF">2026-10-16T12:50:33Z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">
    <vt:lpwstr>SEOBRA</vt:lpwstr>
  </property>
  <property fmtid="{D5CDD505-2E9C-101B-9397-08002B2CF9AE}" pid="3" name="orcamento.id">
    <vt:r8>1530405</vt:r8>
  </property>
</Properties>
</file>